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jas_naik\Desktop\Activity in class\Hw\"/>
    </mc:Choice>
  </mc:AlternateContent>
  <bookViews>
    <workbookView xWindow="0" yWindow="0" windowWidth="14370" windowHeight="7620" firstSheet="1" activeTab="1"/>
  </bookViews>
  <sheets>
    <sheet name="Sheet2" sheetId="14" r:id="rId1"/>
    <sheet name="Sheet1" sheetId="1" r:id="rId2"/>
    <sheet name="ByCategory" sheetId="6" r:id="rId3"/>
    <sheet name="BySubCategory" sheetId="4" r:id="rId4"/>
    <sheet name="DateCreated" sheetId="9" r:id="rId5"/>
    <sheet name="Bonus" sheetId="10" r:id="rId6"/>
    <sheet name="Sheet10" sheetId="11" r:id="rId7"/>
  </sheets>
  <definedNames>
    <definedName name="_xlnm._FilterDatabase" localSheetId="1" hidden="1">Sheet1!$A$1:$R$4115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R2" i="14"/>
  <c r="Q2" i="14"/>
  <c r="P2" i="14"/>
  <c r="O2" i="14"/>
  <c r="N2" i="14"/>
  <c r="M2" i="14"/>
  <c r="H2" i="14"/>
  <c r="G2" i="14"/>
  <c r="F2" i="14"/>
  <c r="E2" i="14"/>
  <c r="D2" i="14"/>
  <c r="C2" i="14"/>
  <c r="D13" i="10"/>
  <c r="E13" i="10"/>
  <c r="C13" i="10"/>
  <c r="B13" i="10"/>
  <c r="D12" i="10"/>
  <c r="E12" i="10"/>
  <c r="C12" i="10"/>
  <c r="B12" i="10"/>
  <c r="D11" i="10"/>
  <c r="E11" i="10"/>
  <c r="C11" i="10"/>
  <c r="B11" i="10"/>
  <c r="D10" i="10"/>
  <c r="E10" i="10"/>
  <c r="C10" i="10"/>
  <c r="B10" i="10"/>
  <c r="D9" i="10"/>
  <c r="E9" i="10"/>
  <c r="C9" i="10"/>
  <c r="B9" i="10"/>
  <c r="D8" i="10"/>
  <c r="E8" i="10"/>
  <c r="C8" i="10"/>
  <c r="B8" i="10"/>
  <c r="D7" i="10"/>
  <c r="E7" i="10"/>
  <c r="C7" i="10"/>
  <c r="B7" i="10"/>
  <c r="D6" i="10"/>
  <c r="E6" i="10"/>
  <c r="C6" i="10"/>
  <c r="B6" i="10"/>
  <c r="D5" i="10"/>
  <c r="E5" i="10"/>
  <c r="C5" i="10"/>
  <c r="B5" i="10"/>
  <c r="D4" i="10"/>
  <c r="E4" i="10"/>
  <c r="C4" i="10"/>
  <c r="B4" i="10"/>
  <c r="D3" i="10"/>
  <c r="E3" i="10"/>
  <c r="C3" i="10"/>
  <c r="B3" i="10"/>
  <c r="D2" i="10"/>
  <c r="C2" i="10"/>
  <c r="B2" i="10"/>
  <c r="E2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F12" i="10" l="1"/>
  <c r="G2" i="10"/>
  <c r="H9" i="10"/>
  <c r="H12" i="10"/>
  <c r="G11" i="10"/>
  <c r="G3" i="10"/>
  <c r="G7" i="10"/>
  <c r="G9" i="10"/>
  <c r="F10" i="10"/>
  <c r="F11" i="10"/>
  <c r="H11" i="10"/>
  <c r="G13" i="10"/>
  <c r="F9" i="10"/>
  <c r="H5" i="10"/>
  <c r="H2" i="10"/>
  <c r="F5" i="10"/>
  <c r="F8" i="10"/>
  <c r="F7" i="10"/>
  <c r="H7" i="10"/>
  <c r="H3" i="10"/>
  <c r="H4" i="10"/>
  <c r="H8" i="10"/>
  <c r="H13" i="10"/>
  <c r="F3" i="10"/>
  <c r="F4" i="10"/>
  <c r="H10" i="10"/>
  <c r="F13" i="10"/>
  <c r="H6" i="10"/>
  <c r="G8" i="10"/>
  <c r="G10" i="10"/>
  <c r="F2" i="10"/>
  <c r="G5" i="10"/>
  <c r="F6" i="10"/>
  <c r="G12" i="10"/>
  <c r="G4" i="10"/>
  <c r="G6" i="10"/>
</calcChain>
</file>

<file path=xl/sharedStrings.xml><?xml version="1.0" encoding="utf-8"?>
<sst xmlns="http://schemas.openxmlformats.org/spreadsheetml/2006/main" count="36779" uniqueCount="8413">
  <si>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</si>
  <si>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</si>
  <si>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</si>
  <si>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</si>
  <si>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</si>
  <si>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</si>
  <si>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</si>
  <si>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</si>
  <si>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</si>
  <si>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</si>
  <si>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</si>
  <si>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</si>
  <si>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</si>
  <si>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</si>
  <si>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</si>
  <si>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</si>
  <si>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</si>
  <si>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</si>
  <si>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</si>
  <si>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</si>
  <si>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</si>
  <si>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</si>
  <si>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</si>
  <si>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</si>
  <si>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</si>
  <si>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</si>
  <si>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</si>
  <si>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</si>
  <si>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</si>
  <si>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</si>
  <si>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</si>
  <si>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</si>
  <si>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</si>
  <si>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</si>
  <si>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</si>
  <si>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</si>
  <si>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</si>
  <si>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</si>
  <si>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</si>
  <si>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</si>
  <si>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</si>
  <si>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</si>
  <si>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</si>
  <si>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</si>
  <si>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</si>
  <si>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</si>
  <si>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</si>
  <si>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</si>
  <si>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</si>
  <si>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</si>
  <si>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</si>
  <si>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</si>
  <si>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</si>
  <si>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</si>
  <si>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</si>
  <si>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</si>
  <si>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</si>
  <si>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</si>
  <si>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</si>
  <si>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</si>
  <si>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</si>
  <si>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</si>
  <si>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</si>
  <si>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</si>
  <si>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</si>
  <si>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</si>
  <si>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</si>
  <si>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</si>
  <si>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</si>
  <si>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</si>
  <si>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</si>
  <si>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</si>
  <si>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</si>
  <si>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</si>
  <si>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</si>
  <si>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</si>
  <si>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</si>
  <si>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</si>
  <si>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</si>
  <si>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</si>
  <si>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</si>
  <si>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</si>
  <si>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</si>
  <si>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</si>
  <si>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</si>
  <si>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</si>
  <si>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</si>
  <si>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</si>
  <si>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</si>
  <si>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</si>
  <si>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</si>
  <si>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</si>
  <si>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</si>
  <si>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</si>
  <si>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</si>
  <si>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</si>
  <si>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</si>
  <si>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</si>
  <si>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</si>
  <si>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</si>
  <si>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</si>
  <si>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</si>
  <si>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</si>
  <si>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</si>
  <si>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</si>
  <si>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</si>
  <si>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</si>
  <si>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</si>
  <si>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</si>
  <si>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</si>
  <si>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</si>
  <si>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</si>
  <si>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</si>
  <si>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</si>
  <si>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</si>
  <si>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</si>
  <si>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</si>
  <si>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</si>
  <si>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</si>
  <si>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</si>
  <si>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</si>
  <si>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</si>
  <si>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</si>
  <si>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</si>
  <si>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</si>
  <si>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</si>
  <si>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</si>
  <si>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</si>
  <si>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</si>
  <si>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</si>
  <si>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</si>
  <si>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</si>
  <si>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</si>
  <si>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</si>
  <si>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</si>
  <si>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</si>
  <si>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</si>
  <si>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</si>
  <si>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</si>
  <si>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</si>
  <si>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</si>
  <si>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</si>
  <si>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</si>
  <si>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</si>
  <si>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</si>
  <si>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</si>
  <si>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</si>
  <si>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</si>
  <si>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</si>
  <si>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</si>
  <si>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</si>
  <si>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</si>
  <si>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</si>
  <si>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</si>
  <si>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</si>
  <si>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</si>
  <si>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</si>
  <si>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</si>
  <si>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</si>
  <si>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</si>
  <si>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</si>
  <si>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</si>
  <si>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</si>
  <si>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</si>
  <si>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</si>
  <si>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</si>
  <si>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</si>
  <si>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</si>
  <si>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</si>
  <si>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</si>
  <si>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</si>
  <si>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</si>
  <si>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</si>
  <si>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</si>
  <si>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</si>
  <si>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</si>
  <si>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</si>
  <si>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</si>
  <si>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</si>
  <si>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</si>
  <si>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</si>
  <si>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</si>
  <si>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</si>
  <si>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</si>
  <si>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</si>
  <si>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</si>
  <si>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</si>
  <si>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</si>
  <si>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</si>
  <si>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</si>
  <si>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</si>
  <si>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</si>
  <si>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</si>
  <si>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</si>
  <si>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</si>
  <si>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</si>
  <si>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</si>
  <si>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</si>
  <si>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</si>
  <si>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</si>
  <si>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</si>
  <si>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</si>
  <si>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</si>
  <si>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</si>
  <si>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</si>
  <si>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</si>
  <si>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</si>
  <si>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</si>
  <si>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</si>
  <si>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</si>
  <si>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</si>
  <si>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</si>
  <si>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</si>
  <si>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</si>
  <si>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</si>
  <si>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</si>
  <si>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</si>
  <si>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</si>
  <si>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</si>
  <si>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</si>
  <si>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</si>
  <si>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</si>
  <si>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</si>
  <si>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</si>
  <si>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</si>
  <si>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</si>
  <si>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</si>
  <si>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</si>
  <si>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</si>
  <si>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</si>
  <si>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</si>
  <si>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</si>
  <si>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</si>
  <si>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</si>
  <si>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</si>
  <si>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</si>
  <si>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</si>
  <si>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</si>
  <si>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</si>
  <si>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</si>
  <si>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</si>
  <si>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</si>
  <si>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</si>
  <si>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</si>
  <si>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</si>
  <si>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</si>
  <si>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</si>
  <si>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</si>
  <si>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</si>
  <si>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</si>
  <si>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</si>
  <si>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</si>
  <si>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</si>
  <si>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</si>
  <si>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</si>
  <si>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</si>
  <si>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</si>
  <si>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</si>
  <si>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</si>
  <si>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</si>
  <si>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</si>
  <si>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</si>
  <si>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</si>
  <si>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</si>
  <si>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</si>
  <si>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</si>
  <si>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</si>
  <si>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</si>
  <si>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</si>
  <si>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</si>
  <si>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</si>
  <si>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</si>
  <si>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</si>
  <si>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</si>
  <si>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</si>
  <si>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</si>
  <si>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</si>
  <si>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</si>
  <si>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</si>
  <si>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</si>
  <si>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</si>
  <si>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</si>
  <si>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</si>
  <si>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</si>
  <si>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</si>
  <si>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</si>
  <si>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</si>
  <si>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</si>
  <si>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</si>
  <si>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</si>
  <si>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</si>
  <si>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</si>
  <si>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</si>
  <si>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</si>
  <si>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</si>
  <si>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</si>
  <si>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</si>
  <si>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</si>
  <si>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</si>
  <si>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</si>
  <si>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</si>
  <si>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</si>
  <si>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</si>
  <si>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</si>
  <si>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</si>
  <si>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</si>
  <si>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</si>
  <si>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</si>
  <si>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</si>
  <si>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</si>
  <si>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</si>
  <si>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</si>
  <si>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</si>
  <si>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</si>
  <si>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</si>
  <si>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</si>
  <si>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</si>
  <si>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</si>
  <si>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</si>
  <si>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</si>
  <si>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</si>
  <si>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</si>
  <si>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</si>
  <si>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</si>
  <si>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</si>
  <si>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</si>
  <si>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</si>
  <si>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</si>
  <si>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</si>
  <si>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</si>
  <si>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</si>
  <si>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</si>
  <si>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</si>
  <si>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</si>
  <si>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</si>
  <si>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</si>
  <si>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</si>
  <si>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</si>
  <si>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</si>
  <si>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</si>
  <si>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</si>
  <si>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</si>
  <si>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</si>
  <si>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</si>
  <si>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</si>
  <si>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</si>
  <si>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</si>
  <si>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</si>
  <si>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</si>
  <si>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</si>
  <si>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</si>
  <si>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</si>
  <si>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</si>
  <si>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</si>
  <si>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</si>
  <si>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</si>
  <si>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</si>
  <si>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</si>
  <si>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</si>
  <si>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</si>
  <si>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</si>
  <si>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</si>
  <si>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</si>
  <si>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</si>
  <si>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</si>
  <si>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</si>
  <si>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</si>
  <si>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</si>
  <si>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</si>
  <si>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</si>
  <si>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</si>
  <si>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</si>
  <si>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</si>
  <si>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</si>
  <si>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</si>
  <si>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</si>
  <si>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</si>
  <si>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</si>
  <si>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</si>
  <si>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</si>
  <si>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</si>
  <si>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</si>
  <si>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</si>
  <si>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</si>
  <si>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</si>
  <si>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</si>
  <si>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</si>
  <si>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</si>
  <si>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</si>
  <si>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</si>
  <si>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</si>
  <si>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</si>
  <si>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</si>
  <si>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</si>
  <si>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</si>
  <si>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</si>
  <si>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</si>
  <si>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</si>
  <si>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</si>
  <si>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</si>
  <si>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</si>
  <si>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</si>
  <si>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</si>
  <si>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</si>
  <si>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</si>
  <si>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</si>
  <si>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</si>
  <si>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</si>
  <si>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</si>
  <si>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</si>
  <si>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</si>
  <si>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</si>
  <si>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</si>
  <si>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</si>
  <si>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</si>
  <si>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</si>
  <si>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</si>
  <si>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</si>
  <si>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</si>
  <si>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</si>
  <si>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</si>
  <si>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</si>
  <si>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</si>
  <si>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</si>
  <si>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</si>
  <si>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</si>
  <si>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</si>
  <si>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</si>
  <si>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</si>
  <si>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</si>
  <si>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</si>
  <si>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</si>
  <si>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</si>
  <si>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</si>
  <si>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</si>
  <si>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</si>
  <si>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</si>
  <si>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</si>
  <si>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</si>
  <si>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</si>
  <si>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</si>
  <si>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</si>
  <si>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</si>
  <si>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</si>
  <si>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</si>
  <si>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</si>
  <si>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</si>
  <si>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</si>
  <si>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</si>
  <si>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</si>
  <si>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</si>
  <si>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</si>
  <si>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</si>
  <si>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</si>
  <si>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</si>
  <si>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</si>
  <si>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</si>
  <si>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</si>
  <si>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</si>
  <si>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</si>
  <si>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</si>
  <si>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</si>
  <si>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</si>
  <si>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</si>
  <si>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</si>
  <si>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</si>
  <si>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</si>
  <si>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</si>
  <si>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</si>
  <si>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</si>
  <si>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</si>
  <si>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</si>
  <si>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</si>
  <si>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</si>
  <si>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</si>
  <si>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</si>
  <si>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</si>
  <si>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</si>
  <si>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</si>
  <si>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</si>
  <si>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</si>
  <si>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</si>
  <si>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</si>
  <si>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</si>
  <si>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</si>
  <si>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</si>
  <si>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</si>
  <si>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</si>
  <si>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</si>
  <si>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</si>
  <si>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</si>
  <si>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</si>
  <si>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</si>
  <si>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</si>
  <si>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</si>
  <si>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</si>
  <si>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</si>
  <si>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</si>
  <si>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</si>
  <si>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</si>
  <si>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</si>
  <si>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</si>
  <si>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</si>
  <si>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</si>
  <si>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</si>
  <si>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</si>
  <si>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</si>
  <si>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</si>
  <si>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</si>
  <si>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</si>
  <si>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</si>
  <si>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</si>
  <si>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</si>
  <si>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</si>
  <si>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</si>
  <si>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</si>
  <si>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</si>
  <si>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</si>
  <si>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</si>
  <si>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</si>
  <si>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</si>
  <si>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</si>
  <si>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</si>
  <si>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</si>
  <si>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</si>
  <si>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</si>
  <si>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</si>
  <si>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</si>
  <si>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</si>
  <si>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</si>
  <si>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</si>
  <si>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</si>
  <si>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</si>
  <si>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</si>
  <si>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</si>
  <si>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</si>
  <si>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</si>
  <si>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</si>
  <si>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</si>
  <si>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</si>
  <si>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</si>
  <si>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</si>
  <si>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</si>
  <si>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</si>
  <si>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</si>
  <si>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</si>
  <si>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</si>
  <si>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</si>
  <si>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</si>
  <si>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</si>
  <si>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</si>
  <si>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</si>
  <si>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</si>
  <si>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</si>
  <si>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</si>
  <si>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</si>
  <si>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</si>
  <si>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</si>
  <si>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</si>
  <si>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</si>
  <si>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</si>
  <si>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</si>
  <si>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</si>
  <si>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</si>
  <si>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</si>
  <si>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</si>
  <si>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</si>
  <si>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</si>
  <si>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</si>
  <si>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</si>
  <si>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</si>
  <si>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</si>
  <si>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</si>
  <si>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</si>
  <si>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</si>
  <si>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</si>
  <si>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</si>
  <si>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</si>
  <si>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</si>
  <si>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</si>
  <si>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</si>
  <si>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</si>
  <si>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</si>
  <si>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</si>
  <si>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</si>
  <si>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</si>
  <si>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</si>
  <si>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</si>
  <si>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</si>
  <si>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</si>
  <si>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</si>
  <si>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</si>
  <si>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</si>
  <si>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</si>
  <si>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</si>
  <si>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</si>
  <si>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</si>
  <si>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</si>
  <si>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</si>
  <si>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</si>
  <si>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</si>
  <si>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</si>
  <si>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</si>
  <si>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</si>
  <si>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</si>
  <si>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</si>
  <si>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</si>
  <si>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</si>
  <si>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</si>
  <si>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</si>
  <si>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</si>
  <si>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</si>
  <si>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</si>
  <si>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</si>
  <si>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</si>
  <si>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</si>
  <si>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</si>
  <si>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</si>
  <si>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</si>
  <si>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</si>
  <si>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</si>
  <si>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</si>
  <si>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</si>
  <si>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</si>
  <si>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</si>
  <si>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</si>
  <si>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</si>
  <si>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</si>
  <si>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</si>
  <si>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</si>
  <si>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</si>
  <si>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</si>
  <si>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</si>
  <si>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</si>
  <si>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</si>
  <si>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</si>
  <si>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</si>
  <si>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</si>
  <si>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</si>
  <si>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</si>
  <si>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</si>
  <si>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</si>
  <si>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</si>
  <si>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</si>
  <si>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</si>
  <si>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</si>
  <si>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</si>
  <si>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</si>
  <si>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</si>
  <si>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</si>
  <si>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</si>
  <si>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</si>
  <si>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</si>
  <si>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</si>
  <si>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</si>
  <si>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</si>
  <si>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</si>
  <si>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</si>
  <si>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</si>
  <si>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</si>
  <si>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</si>
  <si>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</si>
  <si>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</si>
  <si>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</si>
  <si>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</si>
  <si>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</si>
  <si>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</si>
  <si>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</si>
  <si>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</si>
  <si>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</si>
  <si>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</si>
  <si>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</si>
  <si>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</si>
  <si>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</si>
  <si>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</si>
  <si>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</si>
  <si>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</si>
  <si>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</si>
  <si>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</si>
  <si>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</si>
  <si>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</si>
  <si>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</si>
  <si>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</si>
  <si>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</si>
  <si>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</si>
  <si>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</si>
  <si>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</si>
  <si>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</si>
  <si>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</si>
  <si>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</si>
  <si>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</si>
  <si>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</si>
  <si>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</si>
  <si>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</si>
  <si>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</si>
  <si>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</si>
  <si>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</si>
  <si>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</si>
  <si>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</si>
  <si>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</si>
  <si>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</si>
  <si>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</si>
  <si>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</si>
  <si>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</si>
  <si>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</si>
  <si>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</si>
  <si>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</si>
  <si>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</si>
  <si>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</si>
  <si>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</si>
  <si>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</si>
  <si>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</si>
  <si>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</si>
  <si>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</si>
  <si>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</si>
  <si>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</si>
  <si>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</si>
  <si>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</si>
  <si>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</si>
  <si>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</si>
  <si>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</si>
  <si>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</si>
  <si>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</si>
  <si>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</si>
  <si>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</si>
  <si>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</si>
  <si>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</si>
  <si>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</si>
  <si>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</si>
  <si>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</si>
  <si>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</si>
  <si>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</si>
  <si>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</si>
  <si>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</si>
  <si>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</si>
  <si>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</si>
  <si>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</si>
  <si>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</si>
  <si>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</si>
  <si>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</si>
  <si>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</si>
  <si>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</si>
  <si>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</si>
  <si>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</si>
  <si>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</si>
  <si>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</si>
  <si>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</si>
  <si>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</si>
  <si>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</si>
  <si>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</si>
  <si>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</si>
  <si>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</si>
  <si>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</si>
  <si>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</si>
  <si>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</si>
  <si>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</si>
  <si>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</si>
  <si>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</si>
  <si>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</si>
  <si>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</si>
  <si>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</si>
  <si>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</si>
  <si>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</si>
  <si>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</si>
  <si>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</si>
  <si>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</si>
  <si>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</si>
  <si>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</si>
  <si>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</si>
  <si>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</si>
  <si>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</si>
  <si>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</si>
  <si>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</si>
  <si>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</si>
  <si>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</si>
  <si>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</si>
  <si>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</si>
  <si>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</si>
  <si>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</si>
  <si>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</si>
  <si>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</si>
  <si>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</si>
  <si>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</si>
  <si>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</si>
  <si>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</si>
  <si>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</si>
  <si>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</si>
  <si>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</si>
  <si>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</si>
  <si>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</si>
  <si>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</si>
  <si>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</si>
  <si>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</si>
  <si>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</si>
  <si>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</si>
  <si>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</si>
  <si>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</si>
  <si>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</si>
  <si>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</si>
  <si>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</si>
  <si>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</si>
  <si>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</si>
  <si>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</si>
  <si>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</si>
  <si>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</si>
  <si>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</si>
  <si>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</si>
  <si>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</si>
  <si>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</si>
  <si>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</si>
  <si>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</si>
  <si>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</si>
  <si>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</si>
  <si>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</si>
  <si>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</si>
  <si>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</si>
  <si>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</si>
  <si>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</si>
  <si>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</si>
  <si>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</si>
  <si>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</si>
  <si>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</si>
  <si>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</si>
  <si>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</si>
  <si>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</si>
  <si>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</si>
  <si>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</si>
  <si>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</si>
  <si>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</si>
  <si>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</si>
  <si>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</si>
  <si>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</si>
  <si>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</si>
  <si>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</si>
  <si>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</si>
  <si>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</si>
  <si>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</si>
  <si>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</si>
  <si>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</si>
  <si>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</si>
  <si>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</si>
  <si>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</si>
  <si>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</si>
  <si>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</si>
  <si>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</si>
  <si>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</si>
  <si>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</si>
  <si>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</si>
  <si>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</si>
  <si>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</si>
  <si>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</si>
  <si>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</si>
  <si>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</si>
  <si>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</si>
  <si>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</si>
  <si>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</si>
  <si>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</si>
  <si>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</si>
  <si>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</si>
  <si>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</si>
  <si>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</si>
  <si>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</si>
  <si>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</si>
  <si>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</si>
  <si>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</si>
  <si>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</si>
  <si>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</si>
  <si>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</si>
  <si>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</si>
  <si>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</si>
  <si>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</si>
  <si>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</si>
  <si>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</si>
  <si>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</si>
  <si>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</si>
  <si>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</si>
  <si>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</si>
  <si>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</si>
  <si>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</si>
  <si>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</si>
  <si>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</si>
  <si>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</si>
  <si>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</si>
  <si>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</si>
  <si>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</si>
  <si>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</si>
  <si>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</si>
  <si>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</si>
  <si>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</si>
  <si>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</si>
  <si>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</si>
  <si>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</si>
  <si>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</si>
  <si>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</si>
  <si>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</si>
  <si>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</si>
  <si>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</si>
  <si>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</si>
  <si>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</si>
  <si>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</si>
  <si>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</si>
  <si>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</si>
  <si>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</si>
  <si>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</si>
  <si>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</si>
  <si>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</si>
  <si>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</si>
  <si>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</si>
  <si>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</si>
  <si>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</si>
  <si>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</si>
  <si>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</si>
  <si>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</si>
  <si>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</si>
  <si>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</si>
  <si>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</si>
  <si>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</si>
  <si>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</si>
  <si>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</si>
  <si>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</si>
  <si>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</si>
  <si>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</si>
  <si>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</si>
  <si>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</si>
  <si>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</si>
  <si>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</si>
  <si>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</si>
  <si>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</si>
  <si>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</si>
  <si>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</si>
  <si>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</si>
  <si>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</si>
  <si>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</si>
  <si>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</si>
  <si>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</si>
  <si>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</si>
  <si>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</si>
  <si>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</si>
  <si>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</si>
  <si>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</si>
  <si>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</si>
  <si>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</si>
  <si>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</si>
  <si>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</si>
  <si>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</si>
  <si>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</si>
  <si>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</si>
  <si>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</si>
  <si>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</si>
  <si>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</si>
  <si>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</si>
  <si>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</si>
  <si>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</si>
  <si>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</si>
  <si>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</si>
  <si>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</si>
  <si>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</si>
  <si>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</si>
  <si>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</si>
  <si>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</si>
  <si>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</si>
  <si>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</si>
  <si>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</si>
  <si>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</si>
  <si>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</si>
  <si>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</si>
  <si>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</si>
  <si>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</si>
  <si>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</si>
  <si>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</si>
  <si>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</si>
  <si>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</si>
  <si>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</si>
  <si>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</si>
  <si>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</si>
  <si>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</si>
  <si>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</si>
  <si>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</si>
  <si>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</si>
  <si>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</si>
  <si>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</si>
  <si>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</si>
  <si>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</si>
  <si>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</si>
  <si>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</si>
  <si>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</si>
  <si>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</si>
  <si>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</si>
  <si>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</si>
  <si>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</si>
  <si>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</si>
  <si>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</si>
  <si>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</si>
  <si>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</si>
  <si>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</si>
  <si>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</si>
  <si>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</si>
  <si>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</si>
  <si>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</si>
  <si>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</si>
  <si>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</si>
  <si>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</si>
  <si>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</si>
  <si>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</si>
  <si>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</si>
  <si>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</si>
  <si>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</si>
  <si>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</si>
  <si>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</si>
  <si>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</si>
  <si>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</si>
  <si>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</si>
  <si>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</si>
  <si>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</si>
  <si>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</si>
  <si>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</si>
  <si>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</si>
  <si>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</si>
  <si>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</si>
  <si>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</si>
  <si>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</si>
  <si>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</si>
  <si>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</si>
  <si>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</si>
  <si>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</si>
  <si>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</si>
  <si>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</si>
  <si>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</si>
  <si>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</si>
  <si>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</si>
  <si>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</si>
  <si>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</si>
  <si>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</si>
  <si>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</si>
  <si>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</si>
  <si>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</si>
  <si>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</si>
  <si>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</si>
  <si>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</si>
  <si>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</si>
  <si>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</si>
  <si>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</si>
  <si>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</si>
  <si>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</si>
  <si>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</si>
  <si>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</si>
  <si>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</si>
  <si>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</si>
  <si>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</si>
  <si>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</si>
  <si>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</si>
  <si>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</si>
  <si>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</si>
  <si>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</si>
  <si>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</si>
  <si>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</si>
  <si>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</si>
  <si>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</si>
  <si>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</si>
  <si>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</si>
  <si>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</si>
  <si>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</si>
  <si>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</si>
  <si>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</si>
  <si>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</si>
  <si>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</si>
  <si>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</si>
  <si>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</si>
  <si>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</si>
  <si>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</si>
  <si>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</si>
  <si>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</si>
  <si>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</si>
  <si>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</si>
  <si>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</si>
  <si>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</si>
  <si>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</si>
  <si>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</si>
  <si>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</si>
  <si>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</si>
  <si>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</si>
  <si>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</si>
  <si>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</si>
  <si>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</si>
  <si>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</si>
  <si>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</si>
  <si>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</si>
  <si>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</si>
  <si>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</si>
  <si>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</si>
  <si>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</si>
  <si>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</si>
  <si>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</si>
  <si>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</si>
  <si>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</si>
  <si>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</si>
  <si>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</si>
  <si>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</si>
  <si>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</si>
  <si>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</si>
  <si>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</si>
  <si>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</si>
  <si>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</si>
  <si>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</si>
  <si>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</si>
  <si>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</si>
  <si>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</si>
  <si>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</si>
  <si>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</si>
  <si>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</si>
  <si>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</si>
  <si>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</si>
  <si>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</si>
  <si>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</si>
  <si>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</si>
  <si>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</si>
  <si>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</si>
  <si>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</si>
  <si>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</si>
  <si>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</si>
  <si>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</si>
  <si>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</si>
  <si>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</si>
  <si>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</si>
  <si>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</si>
  <si>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</si>
  <si>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</si>
  <si>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</si>
  <si>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</si>
  <si>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</si>
  <si>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</si>
  <si>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</si>
  <si>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</si>
  <si>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</si>
  <si>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</si>
  <si>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</si>
  <si>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</si>
  <si>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</si>
  <si>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</si>
  <si>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</si>
  <si>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</si>
  <si>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</si>
  <si>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</si>
  <si>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</si>
  <si>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</si>
  <si>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</si>
  <si>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</si>
  <si>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</si>
  <si>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</si>
  <si>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</si>
  <si>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</si>
  <si>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</si>
  <si>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</si>
  <si>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</si>
  <si>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</si>
  <si>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</si>
  <si>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</si>
  <si>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</si>
  <si>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</si>
  <si>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</si>
  <si>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</si>
  <si>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</si>
  <si>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</si>
  <si>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</si>
  <si>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</si>
  <si>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</si>
  <si>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</si>
  <si>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</si>
  <si>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</si>
  <si>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</si>
  <si>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</si>
  <si>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</si>
  <si>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</si>
  <si>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</si>
  <si>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</si>
  <si>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</si>
  <si>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</si>
  <si>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</si>
  <si>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</si>
  <si>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</si>
  <si>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</si>
  <si>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</si>
  <si>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</si>
  <si>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</si>
  <si>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</si>
  <si>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</si>
  <si>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</si>
  <si>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</si>
  <si>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</si>
  <si>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</si>
  <si>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</si>
  <si>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</si>
  <si>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</si>
  <si>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</si>
  <si>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</si>
  <si>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</si>
  <si>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</si>
  <si>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</si>
  <si>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</si>
  <si>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</si>
  <si>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</si>
  <si>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</si>
  <si>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</si>
  <si>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</si>
  <si>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</si>
  <si>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</si>
  <si>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</si>
  <si>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</si>
  <si>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</si>
  <si>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</si>
  <si>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</si>
  <si>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</si>
  <si>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</si>
  <si>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</si>
  <si>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</si>
  <si>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</si>
  <si>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</si>
  <si>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</si>
  <si>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</si>
  <si>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</si>
  <si>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</si>
  <si>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</si>
  <si>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</si>
  <si>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</si>
  <si>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</si>
  <si>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</si>
  <si>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</si>
  <si>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</si>
  <si>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</si>
  <si>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</si>
  <si>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</si>
  <si>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</si>
  <si>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</si>
  <si>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</si>
  <si>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</si>
  <si>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</si>
  <si>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</si>
  <si>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</si>
  <si>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</si>
  <si>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</si>
  <si>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</si>
  <si>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</si>
  <si>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</si>
  <si>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</si>
  <si>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</si>
  <si>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</si>
  <si>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</si>
  <si>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</si>
  <si>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</si>
  <si>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</si>
  <si>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</si>
  <si>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</si>
  <si>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</si>
  <si>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</si>
  <si>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</si>
  <si>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</si>
  <si>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</si>
  <si>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</si>
  <si>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</si>
  <si>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</si>
  <si>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</si>
  <si>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</si>
  <si>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</si>
  <si>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</si>
  <si>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</si>
  <si>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</si>
  <si>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</si>
  <si>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</si>
  <si>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</si>
  <si>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</si>
  <si>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</si>
  <si>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</si>
  <si>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</si>
  <si>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</si>
  <si>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</si>
  <si>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</si>
  <si>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</si>
  <si>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</si>
  <si>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</si>
  <si>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</si>
  <si>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</si>
  <si>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</si>
  <si>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</si>
  <si>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</si>
  <si>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</si>
  <si>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</si>
  <si>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</si>
  <si>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</si>
  <si>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</si>
  <si>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</si>
  <si>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</si>
  <si>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</si>
  <si>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</si>
  <si>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</si>
  <si>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</si>
  <si>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</si>
  <si>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</si>
  <si>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</si>
  <si>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</si>
  <si>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</si>
  <si>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</si>
  <si>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</si>
  <si>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</si>
  <si>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</si>
  <si>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</si>
  <si>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</si>
  <si>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</si>
  <si>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</si>
  <si>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</si>
  <si>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</si>
  <si>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</si>
  <si>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</si>
  <si>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</si>
  <si>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</si>
  <si>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</si>
  <si>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</si>
  <si>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</si>
  <si>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</si>
  <si>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</si>
  <si>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</si>
  <si>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</si>
  <si>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</si>
  <si>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</si>
  <si>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</si>
  <si>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</si>
  <si>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</si>
  <si>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</si>
  <si>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</si>
  <si>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</si>
  <si>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</si>
  <si>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</si>
  <si>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</si>
  <si>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</si>
  <si>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</si>
  <si>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</si>
  <si>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</si>
  <si>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</si>
  <si>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</si>
  <si>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</si>
  <si>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</si>
  <si>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</si>
  <si>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</si>
  <si>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</si>
  <si>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</si>
  <si>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</si>
  <si>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</si>
  <si>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</si>
  <si>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</si>
  <si>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</si>
  <si>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</si>
  <si>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</si>
  <si>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</si>
  <si>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</si>
  <si>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</si>
  <si>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</si>
  <si>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</si>
  <si>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</si>
  <si>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</si>
  <si>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</si>
  <si>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</si>
  <si>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</si>
  <si>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</si>
  <si>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</si>
  <si>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</si>
  <si>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</si>
  <si>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</si>
  <si>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</si>
  <si>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</si>
  <si>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</si>
  <si>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</si>
  <si>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</si>
  <si>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</si>
  <si>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</si>
  <si>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</si>
  <si>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</si>
  <si>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</si>
  <si>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</si>
  <si>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</si>
  <si>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</si>
  <si>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</si>
  <si>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</si>
  <si>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</si>
  <si>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</si>
  <si>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</si>
  <si>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</si>
  <si>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</si>
  <si>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</si>
  <si>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</si>
  <si>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</si>
  <si>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</si>
  <si>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</si>
  <si>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</si>
  <si>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</si>
  <si>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</si>
  <si>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</si>
  <si>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</si>
  <si>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</si>
  <si>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</si>
  <si>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</si>
  <si>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</si>
  <si>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</si>
  <si>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</si>
  <si>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</si>
  <si>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</si>
  <si>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</si>
  <si>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</si>
  <si>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</si>
  <si>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</si>
  <si>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</si>
  <si>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</si>
  <si>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</si>
  <si>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</si>
  <si>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</si>
  <si>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</si>
  <si>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</si>
  <si>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</si>
  <si>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</si>
  <si>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</si>
  <si>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</si>
  <si>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</si>
  <si>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</si>
  <si>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</si>
  <si>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</si>
  <si>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</si>
  <si>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</si>
  <si>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</si>
  <si>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</si>
  <si>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</si>
  <si>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</si>
  <si>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</si>
  <si>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</si>
  <si>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</si>
  <si>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</si>
  <si>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</si>
  <si>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</si>
  <si>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</si>
  <si>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</si>
  <si>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</si>
  <si>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</si>
  <si>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</si>
  <si>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</si>
  <si>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</si>
  <si>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</si>
  <si>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</si>
  <si>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</si>
  <si>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</si>
  <si>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</si>
  <si>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</si>
  <si>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</si>
  <si>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</si>
  <si>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</si>
  <si>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</si>
  <si>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</si>
  <si>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</si>
  <si>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</si>
  <si>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</si>
  <si>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</si>
  <si>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</si>
  <si>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</si>
  <si>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</si>
  <si>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</si>
  <si>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</si>
  <si>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</si>
  <si>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</si>
  <si>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</si>
  <si>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</si>
  <si>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</si>
  <si>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</si>
  <si>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</si>
  <si>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</si>
  <si>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</si>
  <si>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</si>
  <si>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</si>
  <si>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</si>
  <si>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</si>
  <si>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</si>
  <si>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</si>
  <si>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</si>
  <si>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</si>
  <si>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</si>
  <si>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</si>
  <si>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</si>
  <si>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</si>
  <si>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</si>
  <si>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</si>
  <si>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</si>
  <si>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</si>
  <si>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</si>
  <si>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</si>
  <si>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</si>
  <si>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</si>
  <si>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</si>
  <si>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</si>
  <si>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</si>
  <si>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</si>
  <si>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</si>
  <si>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</si>
  <si>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</si>
  <si>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</si>
  <si>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</si>
  <si>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</si>
  <si>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</si>
  <si>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</si>
  <si>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</si>
  <si>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</si>
  <si>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</si>
  <si>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</si>
  <si>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</si>
  <si>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</si>
  <si>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</si>
  <si>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</si>
  <si>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</si>
  <si>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</si>
  <si>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</si>
  <si>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</si>
  <si>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</si>
  <si>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</si>
  <si>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</si>
  <si>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</si>
  <si>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</si>
  <si>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</si>
  <si>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</si>
  <si>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</si>
  <si>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</si>
  <si>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</si>
  <si>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</si>
  <si>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</si>
  <si>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</si>
  <si>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</si>
  <si>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</si>
  <si>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</si>
  <si>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</si>
  <si>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</si>
  <si>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</si>
  <si>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</si>
  <si>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</si>
  <si>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</si>
  <si>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</si>
  <si>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</si>
  <si>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</si>
  <si>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</si>
  <si>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</si>
  <si>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</si>
  <si>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</si>
  <si>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</si>
  <si>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</si>
  <si>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</si>
  <si>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</si>
  <si>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</si>
  <si>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</si>
  <si>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</si>
  <si>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</si>
  <si>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</si>
  <si>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</si>
  <si>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</si>
  <si>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</si>
  <si>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</si>
  <si>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</si>
  <si>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</si>
  <si>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</si>
  <si>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</si>
  <si>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</si>
  <si>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</si>
  <si>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</si>
  <si>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</si>
  <si>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</si>
  <si>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</si>
  <si>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</si>
  <si>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</si>
  <si>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</si>
  <si>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</si>
  <si>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</si>
  <si>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</si>
  <si>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</si>
  <si>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</si>
  <si>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</si>
  <si>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</si>
  <si>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</si>
  <si>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</si>
  <si>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</si>
  <si>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</si>
  <si>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</si>
  <si>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</si>
  <si>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</si>
  <si>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</si>
  <si>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</si>
  <si>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</si>
  <si>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</si>
  <si>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</si>
  <si>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</si>
  <si>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</si>
  <si>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</si>
  <si>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</si>
  <si>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</si>
  <si>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</si>
  <si>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</si>
  <si>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</si>
  <si>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</si>
  <si>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</si>
  <si>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</si>
  <si>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</si>
  <si>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</si>
  <si>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</si>
  <si>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</si>
  <si>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</si>
  <si>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</si>
  <si>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</si>
  <si>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</si>
  <si>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</si>
  <si>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</si>
  <si>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</si>
  <si>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</si>
  <si>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</si>
  <si>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</si>
  <si>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</si>
  <si>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</si>
  <si>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</si>
  <si>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</si>
  <si>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</si>
  <si>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</si>
  <si>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</si>
  <si>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</si>
  <si>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</si>
  <si>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</si>
  <si>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</si>
  <si>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</si>
  <si>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</si>
  <si>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</si>
  <si>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</si>
  <si>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</si>
  <si>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</si>
  <si>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</si>
  <si>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</si>
  <si>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</si>
  <si>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</si>
  <si>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</si>
  <si>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</si>
  <si>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</si>
  <si>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</si>
  <si>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</si>
  <si>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</si>
  <si>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</si>
  <si>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</si>
  <si>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</si>
  <si>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</si>
  <si>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</si>
  <si>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</si>
  <si>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</si>
  <si>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</si>
  <si>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</si>
  <si>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</si>
  <si>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</si>
  <si>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</si>
  <si>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</si>
  <si>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</si>
  <si>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</si>
  <si>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</si>
  <si>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</si>
  <si>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</si>
  <si>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</si>
  <si>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</si>
  <si>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</si>
  <si>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</si>
  <si>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</si>
  <si>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</si>
  <si>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</si>
  <si>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</si>
  <si>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</si>
  <si>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</si>
  <si>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</si>
  <si>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</si>
  <si>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</si>
  <si>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</si>
  <si>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</si>
  <si>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</si>
  <si>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</si>
  <si>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</si>
  <si>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</si>
  <si>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</si>
  <si>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</si>
  <si>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</si>
  <si>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</si>
  <si>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</si>
  <si>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</si>
  <si>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</si>
  <si>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</si>
  <si>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</si>
  <si>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</si>
  <si>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</si>
  <si>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</si>
  <si>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</si>
  <si>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</si>
  <si>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</si>
  <si>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</si>
  <si>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</si>
  <si>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</si>
  <si>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</si>
  <si>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</si>
  <si>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</si>
  <si>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</si>
  <si>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</si>
  <si>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</si>
  <si>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</si>
  <si>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</si>
  <si>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</si>
  <si>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</si>
  <si>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</si>
  <si>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</si>
  <si>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</si>
  <si>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</si>
  <si>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</si>
  <si>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</si>
  <si>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</si>
  <si>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</si>
  <si>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</si>
  <si>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</si>
  <si>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</si>
  <si>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</si>
  <si>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</si>
  <si>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</si>
  <si>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</si>
  <si>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</si>
  <si>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</si>
  <si>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</si>
  <si>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</si>
  <si>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</si>
  <si>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</si>
  <si>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</si>
  <si>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</si>
  <si>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</si>
  <si>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</si>
  <si>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</si>
  <si>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</si>
  <si>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</si>
  <si>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</si>
  <si>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</si>
  <si>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</si>
  <si>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</si>
  <si>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</si>
  <si>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</si>
  <si>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</si>
  <si>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</si>
  <si>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</si>
  <si>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</si>
  <si>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</si>
  <si>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</si>
  <si>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</si>
  <si>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</si>
  <si>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</si>
  <si>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</si>
  <si>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</si>
  <si>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</si>
  <si>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</si>
  <si>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</si>
  <si>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</si>
  <si>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</si>
  <si>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</si>
  <si>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</si>
  <si>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</si>
  <si>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</si>
  <si>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</si>
  <si>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</si>
  <si>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</si>
  <si>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</si>
  <si>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</si>
  <si>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</si>
  <si>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</si>
  <si>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</si>
  <si>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</si>
  <si>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</si>
  <si>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</si>
  <si>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</si>
  <si>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</si>
  <si>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</si>
  <si>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</si>
  <si>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</si>
  <si>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</si>
  <si>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</si>
  <si>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</si>
  <si>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</si>
  <si>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</si>
  <si>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</si>
  <si>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</si>
  <si>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</si>
  <si>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</si>
  <si>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</si>
  <si>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</si>
  <si>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</si>
  <si>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</si>
  <si>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</si>
  <si>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</si>
  <si>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</si>
  <si>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</si>
  <si>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</si>
  <si>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</si>
  <si>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</si>
  <si>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</si>
  <si>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</si>
  <si>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</si>
  <si>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</si>
  <si>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</si>
  <si>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</si>
  <si>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</si>
  <si>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</si>
  <si>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</si>
  <si>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</si>
  <si>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</si>
  <si>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</si>
  <si>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</si>
  <si>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</si>
  <si>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</si>
  <si>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</si>
  <si>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</si>
  <si>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</si>
  <si>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</si>
  <si>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</si>
  <si>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</si>
  <si>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</si>
  <si>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</si>
  <si>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</si>
  <si>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</si>
  <si>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</si>
  <si>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</si>
  <si>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</si>
  <si>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</si>
  <si>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</si>
  <si>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</si>
  <si>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</si>
  <si>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</si>
  <si>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</si>
  <si>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</si>
  <si>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</si>
  <si>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</si>
  <si>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</si>
  <si>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</si>
  <si>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</si>
  <si>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</si>
  <si>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</si>
  <si>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</si>
  <si>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</si>
  <si>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</si>
  <si>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</si>
  <si>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</si>
  <si>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</si>
  <si>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</si>
  <si>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</si>
  <si>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</si>
  <si>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</si>
  <si>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</si>
  <si>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</si>
  <si>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</si>
  <si>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</si>
  <si>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</si>
  <si>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</si>
  <si>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</si>
  <si>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</si>
  <si>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</si>
  <si>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</si>
  <si>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</si>
  <si>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</si>
  <si>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</si>
  <si>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</si>
  <si>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</si>
  <si>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</si>
  <si>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</si>
  <si>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</si>
  <si>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</si>
  <si>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</si>
  <si>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</si>
  <si>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</si>
  <si>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</si>
  <si>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</si>
  <si>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</si>
  <si>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</si>
  <si>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</si>
  <si>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</si>
  <si>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</si>
  <si>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</si>
  <si>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</si>
  <si>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</si>
  <si>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</si>
  <si>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</si>
  <si>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</si>
  <si>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</si>
  <si>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</si>
  <si>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</si>
  <si>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</si>
  <si>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</si>
  <si>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</si>
  <si>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</si>
  <si>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</si>
  <si>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</si>
  <si>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</si>
  <si>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</si>
  <si>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</si>
  <si>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</si>
  <si>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</si>
  <si>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</si>
  <si>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</si>
  <si>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</si>
  <si>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</si>
  <si>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</si>
  <si>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</si>
  <si>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</si>
  <si>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</si>
  <si>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</si>
  <si>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</si>
  <si>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</si>
  <si>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</si>
  <si>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</si>
  <si>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</si>
  <si>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</si>
  <si>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</si>
  <si>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</si>
  <si>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</si>
  <si>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</si>
  <si>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</si>
  <si>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</si>
  <si>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</si>
  <si>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</si>
  <si>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</si>
  <si>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</si>
  <si>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</si>
  <si>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</si>
  <si>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</si>
  <si>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</si>
  <si>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</si>
  <si>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</si>
  <si>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</si>
  <si>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</si>
  <si>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</si>
  <si>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</si>
  <si>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</si>
  <si>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</si>
  <si>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</si>
  <si>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</si>
  <si>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</si>
  <si>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</si>
  <si>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</si>
  <si>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</si>
  <si>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</si>
  <si>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</si>
  <si>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</si>
  <si>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</si>
  <si>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</si>
  <si>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</si>
  <si>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</si>
  <si>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</si>
  <si>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</si>
  <si>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</si>
  <si>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</si>
  <si>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</si>
  <si>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</si>
  <si>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</si>
  <si>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</si>
  <si>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</si>
  <si>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</si>
  <si>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</si>
  <si>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</si>
  <si>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</si>
  <si>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</si>
  <si>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</si>
  <si>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</si>
  <si>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</si>
  <si>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</si>
  <si>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</si>
  <si>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</si>
  <si>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</si>
  <si>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</si>
  <si>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</si>
  <si>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</si>
  <si>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</si>
  <si>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</si>
  <si>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</si>
  <si>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</si>
  <si>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</si>
  <si>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</si>
  <si>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</si>
  <si>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</si>
  <si>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</si>
  <si>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</si>
  <si>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</si>
  <si>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</si>
  <si>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</si>
  <si>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</si>
  <si>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</si>
  <si>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</si>
  <si>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</si>
  <si>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</si>
  <si>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</si>
  <si>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</si>
  <si>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</si>
  <si>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</si>
  <si>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</si>
  <si>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</si>
  <si>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</si>
  <si>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</si>
  <si>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</si>
  <si>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</si>
  <si>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</si>
  <si>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</si>
  <si>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</si>
  <si>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</si>
  <si>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</si>
  <si>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</si>
  <si>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</si>
  <si>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</si>
  <si>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</si>
  <si>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</si>
  <si>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</si>
  <si>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</si>
  <si>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</si>
  <si>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</si>
  <si>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</si>
  <si>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</si>
  <si>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</si>
  <si>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</si>
  <si>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</si>
  <si>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</si>
  <si>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</si>
  <si>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</si>
  <si>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</si>
  <si>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</si>
  <si>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</si>
  <si>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</si>
  <si>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</si>
  <si>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</si>
  <si>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</si>
  <si>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</si>
  <si>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</si>
  <si>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</si>
  <si>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</si>
  <si>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</si>
  <si>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</si>
  <si>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</si>
  <si>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</si>
  <si>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</si>
  <si>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</si>
  <si>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</si>
  <si>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</si>
  <si>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</si>
  <si>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</si>
  <si>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</si>
  <si>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</si>
  <si>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</si>
  <si>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</si>
  <si>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</si>
  <si>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</si>
  <si>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</si>
  <si>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</si>
  <si>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</si>
  <si>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</si>
  <si>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</si>
  <si>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</si>
  <si>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</si>
  <si>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</si>
  <si>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</si>
  <si>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</si>
  <si>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</si>
  <si>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</si>
  <si>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</si>
  <si>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</si>
  <si>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</si>
  <si>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</si>
  <si>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</si>
  <si>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</si>
  <si>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</si>
  <si>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</si>
  <si>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</si>
  <si>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</si>
  <si>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</si>
  <si>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</si>
  <si>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</si>
  <si>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</si>
  <si>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</si>
  <si>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</si>
  <si>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</si>
  <si>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</si>
  <si>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</si>
  <si>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</si>
  <si>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</si>
  <si>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</si>
  <si>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</si>
  <si>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</si>
  <si>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</si>
  <si>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</si>
  <si>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</si>
  <si>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</si>
  <si>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</si>
  <si>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</si>
  <si>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</si>
  <si>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</si>
  <si>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</si>
  <si>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</si>
  <si>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</si>
  <si>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</si>
  <si>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</si>
  <si>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</si>
  <si>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</si>
  <si>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</si>
  <si>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</si>
  <si>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</si>
  <si>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</si>
  <si>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</si>
  <si>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</si>
  <si>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</si>
  <si>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</si>
  <si>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</si>
  <si>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</si>
  <si>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</si>
  <si>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</si>
  <si>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</si>
  <si>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</si>
  <si>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</si>
  <si>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</si>
  <si>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</si>
  <si>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</si>
  <si>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</si>
  <si>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</si>
  <si>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</si>
  <si>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</si>
  <si>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</si>
  <si>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</si>
  <si>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</si>
  <si>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</si>
  <si>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</si>
  <si>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</si>
  <si>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</si>
  <si>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</si>
  <si>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</si>
  <si>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</si>
  <si>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</si>
  <si>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</si>
  <si>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</si>
  <si>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</si>
  <si>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</si>
  <si>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</si>
  <si>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</si>
  <si>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</si>
  <si>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</si>
  <si>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</si>
  <si>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</si>
  <si>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</si>
  <si>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</si>
  <si>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</si>
  <si>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</si>
  <si>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</si>
  <si>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</si>
  <si>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</si>
  <si>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</si>
  <si>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</si>
  <si>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</si>
  <si>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</si>
  <si>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</si>
  <si>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</si>
  <si>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</si>
  <si>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</si>
  <si>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</si>
  <si>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</si>
  <si>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</si>
  <si>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</si>
  <si>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</si>
  <si>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</si>
  <si>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</si>
  <si>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</si>
  <si>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</si>
  <si>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</si>
  <si>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</si>
  <si>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</si>
  <si>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</si>
  <si>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</si>
  <si>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</si>
  <si>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</si>
  <si>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</si>
  <si>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</si>
  <si>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</si>
  <si>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</si>
  <si>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</si>
  <si>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</si>
  <si>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</si>
  <si>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</si>
  <si>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</si>
  <si>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</si>
  <si>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</si>
  <si>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</si>
  <si>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</si>
  <si>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</si>
  <si>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</si>
  <si>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</si>
  <si>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</si>
  <si>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</si>
  <si>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</si>
  <si>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</si>
  <si>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</si>
  <si>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</si>
  <si>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</si>
  <si>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</si>
  <si>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</si>
  <si>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</si>
  <si>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</si>
  <si>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</si>
  <si>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</si>
  <si>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</si>
  <si>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</si>
  <si>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</si>
  <si>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</si>
  <si>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</si>
  <si>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</si>
  <si>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</si>
  <si>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</si>
  <si>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</si>
  <si>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</si>
  <si>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</si>
  <si>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</si>
  <si>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</si>
  <si>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</si>
  <si>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</si>
  <si>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</si>
  <si>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</si>
  <si>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</si>
  <si>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</si>
  <si>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</si>
  <si>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</si>
  <si>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</si>
  <si>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</si>
  <si>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</si>
  <si>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</si>
  <si>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</si>
  <si>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</si>
  <si>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</si>
  <si>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</si>
  <si>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</si>
  <si>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</si>
  <si>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</si>
  <si>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</si>
  <si>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</si>
  <si>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</si>
  <si>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</si>
  <si>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</si>
  <si>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</si>
  <si>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</si>
  <si>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</si>
  <si>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</si>
  <si>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</si>
  <si>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</si>
  <si>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</si>
  <si>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</si>
  <si>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</si>
  <si>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</si>
  <si>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</si>
  <si>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</si>
  <si>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</si>
  <si>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</si>
  <si>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</si>
  <si>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</si>
  <si>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</si>
  <si>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</si>
  <si>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</si>
  <si>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</si>
  <si>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</si>
  <si>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</si>
  <si>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</si>
  <si>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</si>
  <si>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</si>
  <si>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</si>
  <si>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</si>
  <si>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</si>
  <si>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</si>
  <si>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</si>
  <si>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</si>
  <si>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</si>
  <si>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</si>
  <si>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</si>
  <si>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</si>
  <si>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</si>
  <si>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</si>
  <si>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</si>
  <si>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</si>
  <si>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</si>
  <si>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</si>
  <si>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</si>
  <si>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</si>
  <si>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</si>
  <si>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</si>
  <si>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</si>
  <si>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</si>
  <si>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</si>
  <si>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</si>
  <si>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</si>
  <si>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</si>
  <si>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</si>
  <si>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</si>
  <si>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</si>
  <si>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</si>
  <si>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</si>
  <si>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</si>
  <si>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</si>
  <si>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</si>
  <si>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</si>
  <si>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</si>
  <si>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</si>
  <si>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</si>
  <si>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</si>
  <si>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</si>
  <si>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</si>
  <si>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</si>
  <si>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</si>
  <si>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</si>
  <si>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</si>
  <si>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</si>
  <si>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</si>
  <si>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</si>
  <si>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</si>
  <si>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</si>
  <si>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</si>
  <si>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</si>
  <si>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</si>
  <si>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</si>
  <si>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</si>
  <si>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</si>
  <si>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</si>
  <si>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</si>
  <si>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</si>
  <si>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</si>
  <si>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</si>
  <si>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</si>
  <si>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</si>
  <si>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</si>
  <si>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</si>
  <si>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</si>
  <si>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</si>
  <si>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</si>
  <si>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</si>
  <si>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</si>
  <si>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</si>
  <si>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</si>
  <si>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</si>
  <si>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</si>
  <si>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</si>
  <si>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</si>
  <si>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</si>
  <si>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</si>
  <si>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</si>
  <si>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</si>
  <si>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</si>
  <si>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</si>
  <si>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</si>
  <si>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</si>
  <si>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</si>
  <si>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</si>
  <si>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</si>
  <si>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</si>
  <si>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</si>
  <si>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</si>
  <si>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</si>
  <si>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</si>
  <si>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</si>
  <si>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</si>
  <si>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</si>
  <si>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</si>
  <si>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</si>
  <si>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</si>
  <si>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</si>
  <si>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</si>
  <si>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</si>
  <si>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</si>
  <si>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</si>
  <si>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</si>
  <si>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</si>
  <si>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</si>
  <si>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</si>
  <si>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</si>
  <si>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</si>
  <si>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</si>
  <si>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</si>
  <si>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</si>
  <si>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</si>
  <si>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</si>
  <si>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</si>
  <si>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</si>
  <si>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</si>
  <si>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</si>
  <si>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</si>
  <si>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</si>
  <si>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</si>
  <si>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</si>
  <si>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</si>
  <si>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</si>
  <si>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</si>
  <si>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</si>
  <si>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</si>
  <si>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</si>
  <si>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</si>
  <si>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</si>
  <si>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</si>
  <si>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</si>
  <si>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</si>
  <si>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</si>
  <si>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</si>
  <si>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</si>
  <si>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</si>
  <si>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</si>
  <si>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</si>
  <si>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</si>
  <si>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</si>
  <si>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</si>
  <si>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</si>
  <si>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</si>
  <si>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</si>
  <si>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</si>
  <si>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</si>
  <si>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</si>
  <si>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</si>
  <si>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</si>
  <si>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</si>
  <si>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</si>
  <si>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</si>
  <si>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</si>
  <si>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</si>
  <si>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</si>
  <si>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</si>
  <si>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</si>
  <si>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</si>
  <si>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</si>
  <si>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</si>
  <si>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</si>
  <si>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</si>
  <si>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</si>
  <si>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</si>
  <si>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</si>
  <si>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</si>
  <si>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</si>
  <si>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</si>
  <si>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</si>
  <si>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</si>
  <si>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</si>
  <si>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</si>
  <si>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</si>
  <si>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</si>
  <si>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</si>
  <si>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</si>
  <si>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</si>
  <si>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</si>
  <si>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</si>
  <si>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</si>
  <si>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</si>
  <si>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</si>
  <si>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</si>
  <si>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</si>
  <si>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</si>
  <si>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</si>
  <si>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</si>
  <si>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</si>
  <si>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</si>
  <si>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</si>
  <si>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</si>
  <si>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</si>
  <si>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</si>
  <si>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</si>
  <si>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</si>
  <si>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</si>
  <si>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</si>
  <si>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</si>
  <si>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</si>
  <si>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</si>
  <si>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</si>
  <si>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</si>
  <si>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</si>
  <si>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</si>
  <si>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</si>
  <si>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</si>
  <si>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</si>
  <si>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</si>
  <si>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</si>
  <si>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</si>
  <si>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</si>
  <si>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</si>
  <si>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</si>
  <si>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</si>
  <si>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</si>
  <si>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</si>
  <si>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</si>
  <si>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</si>
  <si>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</si>
  <si>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</si>
  <si>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</si>
  <si>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</si>
  <si>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</si>
  <si>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</si>
  <si>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</si>
  <si>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</si>
  <si>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</si>
  <si>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</si>
  <si>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</si>
  <si>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</si>
  <si>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</si>
  <si>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</si>
  <si>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</si>
  <si>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</si>
  <si>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</si>
  <si>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</si>
  <si>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</si>
  <si>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</si>
  <si>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</si>
  <si>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</si>
  <si>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</si>
  <si>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</si>
  <si>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</si>
  <si>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</si>
  <si>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</si>
  <si>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</si>
  <si>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</si>
  <si>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</si>
  <si>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</si>
  <si>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</si>
  <si>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</si>
  <si>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</si>
  <si>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</si>
  <si>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</si>
  <si>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</si>
  <si>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</si>
  <si>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</si>
  <si>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</si>
  <si>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</si>
  <si>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</si>
  <si>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</si>
  <si>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</si>
  <si>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</si>
  <si>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</si>
  <si>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</si>
  <si>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</si>
  <si>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</si>
  <si>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</si>
  <si>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</si>
  <si>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</si>
  <si>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</si>
  <si>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</si>
  <si>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</si>
  <si>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</si>
  <si>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</si>
  <si>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</si>
  <si>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</si>
  <si>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</si>
  <si>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</si>
  <si>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</si>
  <si>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</si>
  <si>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</si>
  <si>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</si>
  <si>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</si>
  <si>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</si>
  <si>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</si>
  <si>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</si>
  <si>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</si>
  <si>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</si>
  <si>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</si>
  <si>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</si>
  <si>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</si>
  <si>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</si>
  <si>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</si>
  <si>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</si>
  <si>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</si>
  <si>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</si>
  <si>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</si>
  <si>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</si>
  <si>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</si>
  <si>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</si>
  <si>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</si>
  <si>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</si>
  <si>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</si>
  <si>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</si>
  <si>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</si>
  <si>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</si>
  <si>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</si>
  <si>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</si>
  <si>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</si>
  <si>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</si>
  <si>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</si>
  <si>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</si>
  <si>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</si>
  <si>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</si>
  <si>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</si>
  <si>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</si>
  <si>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</si>
  <si>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</si>
  <si>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</si>
  <si>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</si>
  <si>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</si>
  <si>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</si>
  <si>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</si>
  <si>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</si>
  <si>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</si>
  <si>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</si>
  <si>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</si>
  <si>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</si>
  <si>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</si>
  <si>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</si>
  <si>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</si>
  <si>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</si>
  <si>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</si>
  <si>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</si>
  <si>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</si>
  <si>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</si>
  <si>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</si>
  <si>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</si>
  <si>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</si>
  <si>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</si>
  <si>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</si>
  <si>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</si>
  <si>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</si>
  <si>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</si>
  <si>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</si>
  <si>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</si>
  <si>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</si>
  <si>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</si>
  <si>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</si>
  <si>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</si>
  <si>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</si>
  <si>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</si>
  <si>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</si>
  <si>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</si>
  <si>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</si>
  <si>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</si>
  <si>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</si>
  <si>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</si>
  <si>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</si>
  <si>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</si>
  <si>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</si>
  <si>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</si>
  <si>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</si>
  <si>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</si>
  <si>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</si>
  <si>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</si>
  <si>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</si>
  <si>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</si>
  <si>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</si>
  <si>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</si>
  <si>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</si>
  <si>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</si>
  <si>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</si>
  <si>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</si>
  <si>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</si>
  <si>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</si>
  <si>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</si>
  <si>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</si>
  <si>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</si>
  <si>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</si>
  <si>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</si>
  <si>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</si>
  <si>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</si>
  <si>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</si>
  <si>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</si>
  <si>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</si>
  <si>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</si>
  <si>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</si>
  <si>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</si>
  <si>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</si>
  <si>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</si>
  <si>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</si>
  <si>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</si>
  <si>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</si>
  <si>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</si>
  <si>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</si>
  <si>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</si>
  <si>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</si>
  <si>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</si>
  <si>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</si>
  <si>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</si>
  <si>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</si>
  <si>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</si>
  <si>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</si>
  <si>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</si>
  <si>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</si>
  <si>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</si>
  <si>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</si>
  <si>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</si>
  <si>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</si>
  <si>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</si>
  <si>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</si>
  <si>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</si>
  <si>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</si>
  <si>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</si>
  <si>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</si>
  <si>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</si>
  <si>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</si>
  <si>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</si>
  <si>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</si>
  <si>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</si>
  <si>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</si>
  <si>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</si>
  <si>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</si>
  <si>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</si>
  <si>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</si>
  <si>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</si>
  <si>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</si>
  <si>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</si>
  <si>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</si>
  <si>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</si>
  <si>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</si>
  <si>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</si>
  <si>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</si>
  <si>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</si>
  <si>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</si>
  <si>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</si>
  <si>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</si>
  <si>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</si>
  <si>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</si>
  <si>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</si>
  <si>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</si>
  <si>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</si>
  <si>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</si>
  <si>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</si>
  <si>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</si>
  <si>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</si>
  <si>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</si>
  <si>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</si>
  <si>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</si>
  <si>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</si>
  <si>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</si>
  <si>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</si>
  <si>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</si>
  <si>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</si>
  <si>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</si>
  <si>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</si>
  <si>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</si>
  <si>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</si>
  <si>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</si>
  <si>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</si>
  <si>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</si>
  <si>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</si>
  <si>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</si>
  <si>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</si>
  <si>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</si>
  <si>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</si>
  <si>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</si>
  <si>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</si>
  <si>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</si>
  <si>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</si>
  <si>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</si>
  <si>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</si>
  <si>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</si>
  <si>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</si>
  <si>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</si>
  <si>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</si>
  <si>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</si>
  <si>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</si>
  <si>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</si>
  <si>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</si>
  <si>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</si>
  <si>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</si>
  <si>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</si>
  <si>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</si>
  <si>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</si>
  <si>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</si>
  <si>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</si>
  <si>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</si>
  <si>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</si>
  <si>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</si>
  <si>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</si>
  <si>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</si>
  <si>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</si>
  <si>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</si>
  <si>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</si>
  <si>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</si>
  <si>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</si>
  <si>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</si>
  <si>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</si>
  <si>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</si>
  <si>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</si>
  <si>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</si>
  <si>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</si>
  <si>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</si>
  <si>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</si>
  <si>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</si>
  <si>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</si>
  <si>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</si>
  <si>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</si>
  <si>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</si>
  <si>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</si>
  <si>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</si>
  <si>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</si>
  <si>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</si>
  <si>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</si>
  <si>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</si>
  <si>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</si>
  <si>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</si>
  <si>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</si>
  <si>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</si>
  <si>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</si>
  <si>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</si>
  <si>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</si>
  <si>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</si>
  <si>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</si>
  <si>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</si>
  <si>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</si>
  <si>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</si>
  <si>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</si>
  <si>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</si>
  <si>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</si>
  <si>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</si>
  <si>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</si>
  <si>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</si>
  <si>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</si>
  <si>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</si>
  <si>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</si>
  <si>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</si>
  <si>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</si>
  <si>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</si>
  <si>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</si>
  <si>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</si>
  <si>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</si>
  <si>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</si>
  <si>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</si>
  <si>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</si>
  <si>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</si>
  <si>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</si>
  <si>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</si>
  <si>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</si>
  <si>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</si>
  <si>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</si>
  <si>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</si>
  <si>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</si>
  <si>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</si>
  <si>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</si>
  <si>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</si>
  <si>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</si>
  <si>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</si>
  <si>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</si>
  <si>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</si>
  <si>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</si>
  <si>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</si>
  <si>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</si>
  <si>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</si>
  <si>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</si>
  <si>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</si>
  <si>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</si>
  <si>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</si>
  <si>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</si>
  <si>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</si>
  <si>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</si>
  <si>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</si>
  <si>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</si>
  <si>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</si>
  <si>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</si>
  <si>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</si>
  <si>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</si>
  <si>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</si>
  <si>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</si>
  <si>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</si>
  <si>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</si>
  <si>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</si>
  <si>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</si>
  <si>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</si>
  <si>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</si>
  <si>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</si>
  <si>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</si>
  <si>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</si>
  <si>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</si>
  <si>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</si>
  <si>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</si>
  <si>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</si>
  <si>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</si>
  <si>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</si>
  <si>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</si>
  <si>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</si>
  <si>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</si>
  <si>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</si>
  <si>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</si>
  <si>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</si>
  <si>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</si>
  <si>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</si>
  <si>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</si>
  <si>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</si>
  <si>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</si>
  <si>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</si>
  <si>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</si>
  <si>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</si>
  <si>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</si>
  <si>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</si>
  <si>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</si>
  <si>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</si>
  <si>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</si>
  <si>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</si>
  <si>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</si>
  <si>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</si>
  <si>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</si>
  <si>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</si>
  <si>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</si>
  <si>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</si>
  <si>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</si>
  <si>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</si>
  <si>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</si>
  <si>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</si>
  <si>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</si>
  <si>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</si>
  <si>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</si>
  <si>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</si>
  <si>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</si>
  <si>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</si>
  <si>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</si>
  <si>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</si>
  <si>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</si>
  <si>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</si>
  <si>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</si>
  <si>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</si>
  <si>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</si>
  <si>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</si>
  <si>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</si>
  <si>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</si>
  <si>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</si>
  <si>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</si>
  <si>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</si>
  <si>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</si>
  <si>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</si>
  <si>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</si>
  <si>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</si>
  <si>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</si>
  <si>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</si>
  <si>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</si>
  <si>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</si>
  <si>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</si>
  <si>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</si>
  <si>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</si>
  <si>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</si>
  <si>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</si>
  <si>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</si>
  <si>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</si>
  <si>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</si>
  <si>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</si>
  <si>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</si>
  <si>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</si>
  <si>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</si>
  <si>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</si>
  <si>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</si>
  <si>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</si>
  <si>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</si>
  <si>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</si>
  <si>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</si>
  <si>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</si>
  <si>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</si>
  <si>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</si>
  <si>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</si>
  <si>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</si>
  <si>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</si>
  <si>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</si>
  <si>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</si>
  <si>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</si>
  <si>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</si>
  <si>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</si>
  <si>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</si>
  <si>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</si>
  <si>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</si>
  <si>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</si>
  <si>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</si>
  <si>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</si>
  <si>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</si>
  <si>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</si>
  <si>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</si>
  <si>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</si>
  <si>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</si>
  <si>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</si>
  <si>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</si>
  <si>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</si>
  <si>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</si>
  <si>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</si>
  <si>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</si>
  <si>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</si>
  <si>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</si>
  <si>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</si>
  <si>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</si>
  <si>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</si>
  <si>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</si>
  <si>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</si>
  <si>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</si>
  <si>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</si>
  <si>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</si>
  <si>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</si>
  <si>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</si>
  <si>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</si>
  <si>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</si>
  <si>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</si>
  <si>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</si>
  <si>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</si>
  <si>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</si>
  <si>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</si>
  <si>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</si>
  <si>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</si>
  <si>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</si>
  <si>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</si>
  <si>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</si>
  <si>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</si>
  <si>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</si>
  <si>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</si>
  <si>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</si>
  <si>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</si>
  <si>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</si>
  <si>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</si>
  <si>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</si>
  <si>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</si>
  <si>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</si>
  <si>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</si>
  <si>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</si>
  <si>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</si>
  <si>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</si>
  <si>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</si>
  <si>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</si>
  <si>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</si>
  <si>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</si>
  <si>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</si>
  <si>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</si>
  <si>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</si>
  <si>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</si>
  <si>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</si>
  <si>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</si>
  <si>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</si>
  <si>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</si>
  <si>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</si>
  <si>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</si>
  <si>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</si>
  <si>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</si>
  <si>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</si>
  <si>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</si>
  <si>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</si>
  <si>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</si>
  <si>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</si>
  <si>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</si>
  <si>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</si>
  <si>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</si>
  <si>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</si>
  <si>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</si>
  <si>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</si>
  <si>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</si>
  <si>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</si>
  <si>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</si>
  <si>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</si>
  <si>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</si>
  <si>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</si>
  <si>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</si>
  <si>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</si>
  <si>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</si>
  <si>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</si>
  <si>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</si>
  <si>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</si>
  <si>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</si>
  <si>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</si>
  <si>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</si>
  <si>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</si>
  <si>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</si>
  <si>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</si>
  <si>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</si>
  <si>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</si>
  <si>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</si>
  <si>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</si>
  <si>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</si>
  <si>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</si>
  <si>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</si>
  <si>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</si>
  <si>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</si>
  <si>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</si>
  <si>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</si>
  <si>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</si>
  <si>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</si>
  <si>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</si>
  <si>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</si>
  <si>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</si>
  <si>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</si>
  <si>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</si>
  <si>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</si>
  <si>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</si>
  <si>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</si>
  <si>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</si>
  <si>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</si>
  <si>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</si>
  <si>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</si>
  <si>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</si>
  <si>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</si>
  <si>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</si>
  <si>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</si>
  <si>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</si>
  <si>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</si>
  <si>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</si>
  <si>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</si>
  <si>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</si>
  <si>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</si>
  <si>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</si>
  <si>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</si>
  <si>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</si>
  <si>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</si>
  <si>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</si>
  <si>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</si>
  <si>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</si>
  <si>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</si>
  <si>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</si>
  <si>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</si>
  <si>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</si>
  <si>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</si>
  <si>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</si>
  <si>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</si>
  <si>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</si>
  <si>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</si>
  <si>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</si>
  <si>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</si>
  <si>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</si>
  <si>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</si>
  <si>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</si>
  <si>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</si>
  <si>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</si>
  <si>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</si>
  <si>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</si>
  <si>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</si>
  <si>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</si>
  <si>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</si>
  <si>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</si>
  <si>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</si>
  <si>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</si>
  <si>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</si>
  <si>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</si>
  <si>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</si>
  <si>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</si>
  <si>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</si>
  <si>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</si>
  <si>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</si>
  <si>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</si>
  <si>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</si>
  <si>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</si>
  <si>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</si>
  <si>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</si>
  <si>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</si>
  <si>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</si>
  <si>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</si>
  <si>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</si>
  <si>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</si>
  <si>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</si>
  <si>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</si>
  <si>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</si>
  <si>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</si>
  <si>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</si>
  <si>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</si>
  <si>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</si>
  <si>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</si>
  <si>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</si>
  <si>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</si>
  <si>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</si>
  <si>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</si>
  <si>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</si>
  <si>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</si>
  <si>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</si>
  <si>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</si>
  <si>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</si>
  <si>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</si>
  <si>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</si>
  <si>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</si>
  <si>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</si>
  <si>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</si>
  <si>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</si>
  <si>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</si>
  <si>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</si>
  <si>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</si>
  <si>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</si>
  <si>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</si>
  <si>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</si>
  <si>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</si>
  <si>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</si>
  <si>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</si>
  <si>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</si>
  <si>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</si>
  <si>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</si>
  <si>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</si>
  <si>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</si>
  <si>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</si>
  <si>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</si>
  <si>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</si>
  <si>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</si>
  <si>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</si>
  <si>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</si>
  <si>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</si>
  <si>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</si>
  <si>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</si>
  <si>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</si>
  <si>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</si>
  <si>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</si>
  <si>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</si>
  <si>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</si>
  <si>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</si>
  <si>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</si>
  <si>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</si>
  <si>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</si>
  <si>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</si>
  <si>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</si>
  <si>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</si>
  <si>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</si>
  <si>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</si>
  <si>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</si>
  <si>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</si>
  <si>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</si>
  <si>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</si>
  <si>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</si>
  <si>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</si>
  <si>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</si>
  <si>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</si>
  <si>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</si>
  <si>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</si>
  <si>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</si>
  <si>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</si>
  <si>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</si>
  <si>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</si>
  <si>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</si>
  <si>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</si>
  <si>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</si>
  <si>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</si>
  <si>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</si>
  <si>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</si>
  <si>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</si>
  <si>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</si>
  <si>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</si>
  <si>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</si>
  <si>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</si>
  <si>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</si>
  <si>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</si>
  <si>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</si>
  <si>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</si>
  <si>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</si>
  <si>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</si>
  <si>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</si>
  <si>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</si>
  <si>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</si>
  <si>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</si>
  <si>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</si>
  <si>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</si>
  <si>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</si>
  <si>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</si>
  <si>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</si>
  <si>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</si>
  <si>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</si>
  <si>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</si>
  <si>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</si>
  <si>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</si>
  <si>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</si>
  <si>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</si>
  <si>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</si>
  <si>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</si>
  <si>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</si>
  <si>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</si>
  <si>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</si>
  <si>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</si>
  <si>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</si>
  <si>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</si>
  <si>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</si>
  <si>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</si>
  <si>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</si>
  <si>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</si>
  <si>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</si>
  <si>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</si>
  <si>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</si>
  <si>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</si>
  <si>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</si>
  <si>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</si>
  <si>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</si>
  <si>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</si>
  <si>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</si>
  <si>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</si>
  <si>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</si>
  <si>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</si>
  <si>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</si>
  <si>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</si>
  <si>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</si>
  <si>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</si>
  <si>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</si>
  <si>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</si>
  <si>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</si>
  <si>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</si>
  <si>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</si>
  <si>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</si>
  <si>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</si>
  <si>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</si>
  <si>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</si>
  <si>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</si>
  <si>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</si>
  <si>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</si>
  <si>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</si>
  <si>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</si>
  <si>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</si>
  <si>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</si>
  <si>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</si>
  <si>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</si>
  <si>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</si>
  <si>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</si>
  <si>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</si>
  <si>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</si>
  <si>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</si>
  <si>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</si>
  <si>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</si>
  <si>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</si>
  <si>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</si>
  <si>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</si>
  <si>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</si>
  <si>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</si>
  <si>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</si>
  <si>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</si>
  <si>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</si>
  <si>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</si>
  <si>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</si>
  <si>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</si>
  <si>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</si>
  <si>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</si>
  <si>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</si>
  <si>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</si>
  <si>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</si>
  <si>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</si>
  <si>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</si>
  <si>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</si>
  <si>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</si>
  <si>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</si>
  <si>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</si>
  <si>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</si>
  <si>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</si>
  <si>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</si>
  <si>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</si>
  <si>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</si>
  <si>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</si>
  <si>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</si>
  <si>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</si>
  <si>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</si>
  <si>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</si>
  <si>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</si>
  <si>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</si>
  <si>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</si>
  <si>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</si>
  <si>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</si>
  <si>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</si>
  <si>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</si>
  <si>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</si>
  <si>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</si>
  <si>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</si>
  <si>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</si>
  <si>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</si>
  <si>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</si>
  <si>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</si>
  <si>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</si>
  <si>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</si>
  <si>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</si>
  <si>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</si>
  <si>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</si>
  <si>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</si>
  <si>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</si>
  <si>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</si>
  <si>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</si>
  <si>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</si>
  <si>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</si>
  <si>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</si>
  <si>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</si>
  <si>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</si>
  <si>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</si>
  <si>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</si>
  <si>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</si>
  <si>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</si>
  <si>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</si>
  <si>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</si>
  <si>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</si>
  <si>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</si>
  <si>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</si>
  <si>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</si>
  <si>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</si>
  <si>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</si>
  <si>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</si>
  <si>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</si>
  <si>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</si>
  <si>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</si>
  <si>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</si>
  <si>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</si>
  <si>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</si>
  <si>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</si>
  <si>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</si>
  <si>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</si>
  <si>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</si>
  <si>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</si>
  <si>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</si>
  <si>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</si>
  <si>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</si>
  <si>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</si>
  <si>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</si>
  <si>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</si>
  <si>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</si>
  <si>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</si>
  <si>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</si>
  <si>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</si>
  <si>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</si>
  <si>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</si>
  <si>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</si>
  <si>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</si>
  <si>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</si>
  <si>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</si>
  <si>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</si>
  <si>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</si>
  <si>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</si>
  <si>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</si>
  <si>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</si>
  <si>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</si>
  <si>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</si>
  <si>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</si>
  <si>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</si>
  <si>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</si>
  <si>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</si>
  <si>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</si>
  <si>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</si>
  <si>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</si>
  <si>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</si>
  <si>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</si>
  <si>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</si>
  <si>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</si>
  <si>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</si>
  <si>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</si>
  <si>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</si>
  <si>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</si>
  <si>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</si>
  <si>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</si>
  <si>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</si>
  <si>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</si>
  <si>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</si>
  <si>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</si>
  <si>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</si>
  <si>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</si>
  <si>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</si>
  <si>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</si>
  <si>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</si>
  <si>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</si>
  <si>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</si>
  <si>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</si>
  <si>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</si>
  <si>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</si>
  <si>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</si>
  <si>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</si>
  <si>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</si>
  <si>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</si>
  <si>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</si>
  <si>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</si>
  <si>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</si>
  <si>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</si>
  <si>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</si>
  <si>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</si>
  <si>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</si>
  <si>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</si>
  <si>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</si>
  <si>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</si>
  <si>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</si>
  <si>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</si>
  <si>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</si>
  <si>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</si>
  <si>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</si>
  <si>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</si>
  <si>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</si>
  <si>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</si>
  <si>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</si>
  <si>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</si>
  <si>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</si>
  <si>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</si>
  <si>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</si>
  <si>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</si>
  <si>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</si>
  <si>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</si>
  <si>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</si>
  <si>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</si>
  <si>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</si>
  <si>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</si>
  <si>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</si>
  <si>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</si>
  <si>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</si>
  <si>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</si>
  <si>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</si>
  <si>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</si>
  <si>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</si>
  <si>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</si>
  <si>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</si>
  <si>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</si>
  <si>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</si>
  <si>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</si>
  <si>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</si>
  <si>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</si>
  <si>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</si>
  <si>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</si>
  <si>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</si>
  <si>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</si>
  <si>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</si>
  <si>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</si>
  <si>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</si>
  <si>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</si>
  <si>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</si>
  <si>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</si>
  <si>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</si>
  <si>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</si>
  <si>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</si>
  <si>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</si>
  <si>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</si>
  <si>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</si>
  <si>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</si>
  <si>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</si>
  <si>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</si>
  <si>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</si>
  <si>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</si>
  <si>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</si>
  <si>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</si>
  <si>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</si>
  <si>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</si>
  <si>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</si>
  <si>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</si>
  <si>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</si>
  <si>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</si>
  <si>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</si>
  <si>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</si>
  <si>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</si>
  <si>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</si>
  <si>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</si>
  <si>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</si>
  <si>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</si>
  <si>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</si>
  <si>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</si>
  <si>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</si>
  <si>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</si>
  <si>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</si>
  <si>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</si>
  <si>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</si>
  <si>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</si>
  <si>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</si>
  <si>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</si>
  <si>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</si>
  <si>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</si>
  <si>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</si>
  <si>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</si>
  <si>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</si>
  <si>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</si>
  <si>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</si>
  <si>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</si>
  <si>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</si>
  <si>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</si>
  <si>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</si>
  <si>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</si>
  <si>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</si>
  <si>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</si>
  <si>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</si>
  <si>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</si>
  <si>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</si>
  <si>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</si>
  <si>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</si>
  <si>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</si>
  <si>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</si>
  <si>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</si>
  <si>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</si>
  <si>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</si>
  <si>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</si>
  <si>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</si>
  <si>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</si>
  <si>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</si>
  <si>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</si>
  <si>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</si>
  <si>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</si>
  <si>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</si>
  <si>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</si>
  <si>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</si>
  <si>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</si>
  <si>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</si>
  <si>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</si>
  <si>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</si>
  <si>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</si>
  <si>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</si>
  <si>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</si>
  <si>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</si>
  <si>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</si>
  <si>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</si>
  <si>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</si>
  <si>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</si>
  <si>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</si>
  <si>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</si>
  <si>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</si>
  <si>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</si>
  <si>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</si>
  <si>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</si>
  <si>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</si>
  <si>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</si>
  <si>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</si>
  <si>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</si>
  <si>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</si>
  <si>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</si>
  <si>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</si>
  <si>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</si>
  <si>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</si>
  <si>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</si>
  <si>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</si>
  <si>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</si>
  <si>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</si>
  <si>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</si>
  <si>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</si>
  <si>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</si>
  <si>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</si>
  <si>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</si>
  <si>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</si>
  <si>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</si>
  <si>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</si>
  <si>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</si>
  <si>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</si>
  <si>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</si>
  <si>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</si>
  <si>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</si>
  <si>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</si>
  <si>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</si>
  <si>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</si>
  <si>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</si>
  <si>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</si>
  <si>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</si>
  <si>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</si>
  <si>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</si>
  <si>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</si>
  <si>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</si>
  <si>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</si>
  <si>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</si>
  <si>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</si>
  <si>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</si>
  <si>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</si>
  <si>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</si>
  <si>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</si>
  <si>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</si>
  <si>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</si>
  <si>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</si>
  <si>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</si>
  <si>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</si>
  <si>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</si>
  <si>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</si>
  <si>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</si>
  <si>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</si>
  <si>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</si>
  <si>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</si>
  <si>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</si>
  <si>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</si>
  <si>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</si>
  <si>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</si>
  <si>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</si>
  <si>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</si>
  <si>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</si>
  <si>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</si>
  <si>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</si>
  <si>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</si>
  <si>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</si>
  <si>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</si>
  <si>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</si>
  <si>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</si>
  <si>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</si>
  <si>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</si>
  <si>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</si>
  <si>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</si>
  <si>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</si>
  <si>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</si>
  <si>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</si>
  <si>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</si>
  <si>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</si>
  <si>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</si>
  <si>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</si>
  <si>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</si>
  <si>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</si>
  <si>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</si>
  <si>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</si>
  <si>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</si>
  <si>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</si>
  <si>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</si>
  <si>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</si>
  <si>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</si>
  <si>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</si>
  <si>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</si>
  <si>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</si>
  <si>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</si>
  <si>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</si>
  <si>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</si>
  <si>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</si>
  <si>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</si>
  <si>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</si>
  <si>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</si>
  <si>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</si>
  <si>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</si>
  <si>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</si>
  <si>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</si>
  <si>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</si>
  <si>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</si>
  <si>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</si>
  <si>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</si>
  <si>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</si>
  <si>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</si>
  <si>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</si>
  <si>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</si>
  <si>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</si>
  <si>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</si>
  <si>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</si>
  <si>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</si>
  <si>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</si>
  <si>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</si>
  <si>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</si>
  <si>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</si>
  <si>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</si>
  <si>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</si>
  <si>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</si>
  <si>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</si>
  <si>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</si>
  <si>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</si>
  <si>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</si>
  <si>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</si>
  <si>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</si>
  <si>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</si>
  <si>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</si>
  <si>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</si>
  <si>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</si>
  <si>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</si>
  <si>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</si>
  <si>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</si>
  <si>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</si>
  <si>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</si>
  <si>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</si>
  <si>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</si>
  <si>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</si>
  <si>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</si>
  <si>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</si>
  <si>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</si>
  <si>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</si>
  <si>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</si>
  <si>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</si>
  <si>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</si>
  <si>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</si>
  <si>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</si>
  <si>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</si>
  <si>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</si>
  <si>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</si>
  <si>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</si>
  <si>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</si>
  <si>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</si>
  <si>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</si>
  <si>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</si>
  <si>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</si>
  <si>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</si>
  <si>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</si>
  <si>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</si>
  <si>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</si>
  <si>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</si>
  <si>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</si>
  <si>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</si>
  <si>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</si>
  <si>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</si>
  <si>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</si>
  <si>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</si>
  <si>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</si>
  <si>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</si>
  <si>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</si>
  <si>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</si>
  <si>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</si>
  <si>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</si>
  <si>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</si>
  <si>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</si>
  <si>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</si>
  <si>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</si>
  <si>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</si>
  <si>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</si>
  <si>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</si>
  <si>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</si>
  <si>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</si>
  <si>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</si>
  <si>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</si>
  <si>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</si>
  <si>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</si>
  <si>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</si>
  <si>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</si>
  <si>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</si>
  <si>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</si>
  <si>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</si>
  <si>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</si>
  <si>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</si>
  <si>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</si>
  <si>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</si>
  <si>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</si>
  <si>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</si>
  <si>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</si>
  <si>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</si>
  <si>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</si>
  <si>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</si>
  <si>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</si>
  <si>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</si>
  <si>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</si>
  <si>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</si>
  <si>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</si>
  <si>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</si>
  <si>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</si>
  <si>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</si>
  <si>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</si>
  <si>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</si>
  <si>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</si>
  <si>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</si>
  <si>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</si>
  <si>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</si>
  <si>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</si>
  <si>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</si>
  <si>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</si>
  <si>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</si>
  <si>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</si>
  <si>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</si>
  <si>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</si>
  <si>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</si>
  <si>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</si>
  <si>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</si>
  <si>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</si>
  <si>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</si>
  <si>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</si>
  <si>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</si>
  <si>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</si>
  <si>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</si>
  <si>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</si>
  <si>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</si>
  <si>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</si>
  <si>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</si>
  <si>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</si>
  <si>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</si>
  <si>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</si>
  <si>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</si>
  <si>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</si>
  <si>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</si>
  <si>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</si>
  <si>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</si>
  <si>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</si>
  <si>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</si>
  <si>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</si>
  <si>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</si>
  <si>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</si>
  <si>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</si>
  <si>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</si>
  <si>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</si>
  <si>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</si>
  <si>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</si>
  <si>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</si>
  <si>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</si>
  <si>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</si>
  <si>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</si>
  <si>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</si>
  <si>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</si>
  <si>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</si>
  <si>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</si>
  <si>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</si>
  <si>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</si>
  <si>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</si>
  <si>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</si>
  <si>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</si>
  <si>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</si>
  <si>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</si>
  <si>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</si>
  <si>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</si>
  <si>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</si>
  <si>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</si>
  <si>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</si>
  <si>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</si>
  <si>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</si>
  <si>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</si>
  <si>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</si>
  <si>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</si>
  <si>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</si>
  <si>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</si>
  <si>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</si>
  <si>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</si>
  <si>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</si>
  <si>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</si>
  <si>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</si>
  <si>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</si>
  <si>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</si>
  <si>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</si>
  <si>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</si>
  <si>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</si>
  <si>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</si>
  <si>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</si>
  <si>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</si>
  <si>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</si>
  <si>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</si>
  <si>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</si>
  <si>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</si>
  <si>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</si>
  <si>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</si>
  <si>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</si>
  <si>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</si>
  <si>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</si>
  <si>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</si>
  <si>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</si>
  <si>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</si>
  <si>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</si>
  <si>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</si>
  <si>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</si>
  <si>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</si>
  <si>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</si>
  <si>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</si>
  <si>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</si>
  <si>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</si>
  <si>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</si>
  <si>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</si>
  <si>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</si>
  <si>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</si>
  <si>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</si>
  <si>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</si>
  <si>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</si>
  <si>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</si>
  <si>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</si>
  <si>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</si>
  <si>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</si>
  <si>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</si>
  <si>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</si>
  <si>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</si>
  <si>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</si>
  <si>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</si>
  <si>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</si>
  <si>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</si>
  <si>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</si>
  <si>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</si>
  <si>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</si>
  <si>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</si>
  <si>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</si>
  <si>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</si>
  <si>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</si>
  <si>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</si>
  <si>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</si>
  <si>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</si>
  <si>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</si>
  <si>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</si>
  <si>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</si>
  <si>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</si>
  <si>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</si>
  <si>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</si>
  <si>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</si>
  <si>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</si>
  <si>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</si>
  <si>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</si>
  <si>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</si>
  <si>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</si>
  <si>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</si>
  <si>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</si>
  <si>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</si>
  <si>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</si>
  <si>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</si>
  <si>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</si>
  <si>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</si>
  <si>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</si>
  <si>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</si>
  <si>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</si>
  <si>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</si>
  <si>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</si>
  <si>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</si>
  <si>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</si>
  <si>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</si>
  <si>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</si>
  <si>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</si>
  <si>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</si>
  <si>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</si>
  <si>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</si>
  <si>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</si>
  <si>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</si>
  <si>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</si>
  <si>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</si>
  <si>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</si>
  <si>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</si>
  <si>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</si>
  <si>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</si>
  <si>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</si>
  <si>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</si>
  <si>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</si>
  <si>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</si>
  <si>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</si>
  <si>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</si>
  <si>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</si>
  <si>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</si>
  <si>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</si>
  <si>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</si>
  <si>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</si>
  <si>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</si>
  <si>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</si>
  <si>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</si>
  <si>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</si>
  <si>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</si>
  <si>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</si>
  <si>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</si>
  <si>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</si>
  <si>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</si>
  <si>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</si>
  <si>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</si>
  <si>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</si>
  <si>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</si>
  <si>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</si>
  <si>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</si>
  <si>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</si>
  <si>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</si>
  <si>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</si>
  <si>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</si>
  <si>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</si>
  <si>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</si>
  <si>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</si>
  <si>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</si>
  <si>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</si>
  <si>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</si>
  <si>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</si>
  <si>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</si>
  <si>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</si>
  <si>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</si>
  <si>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</si>
  <si>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</si>
  <si>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</si>
  <si>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</si>
  <si>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</si>
  <si>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</si>
  <si>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</si>
  <si>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</si>
  <si>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</si>
  <si>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</si>
  <si>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</si>
  <si>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</si>
  <si>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</si>
  <si>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</si>
  <si>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</si>
  <si>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</si>
  <si>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</si>
  <si>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</si>
  <si>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</si>
  <si>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</si>
  <si>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</si>
  <si>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</si>
  <si>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</si>
  <si>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</si>
  <si>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</si>
  <si>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</si>
  <si>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</si>
  <si>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</si>
  <si>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</si>
  <si>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</si>
  <si>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</si>
  <si>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</si>
  <si>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</si>
  <si>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</si>
  <si>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</si>
  <si>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</si>
  <si>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</si>
  <si>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</si>
  <si>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</si>
  <si>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</si>
  <si>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</si>
  <si>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</si>
  <si>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</si>
  <si>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</si>
  <si>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</si>
  <si>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</si>
  <si>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</si>
  <si>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</si>
  <si>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</si>
  <si>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</si>
  <si>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</si>
  <si>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</si>
  <si>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</si>
  <si>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</si>
  <si>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</si>
  <si>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</si>
  <si>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</si>
  <si>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</si>
  <si>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</si>
  <si>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</si>
  <si>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</si>
  <si>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</si>
  <si>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</si>
  <si>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</si>
  <si>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</si>
  <si>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</si>
  <si>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</si>
  <si>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</si>
  <si>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</si>
  <si>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</si>
  <si>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</si>
  <si>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</si>
  <si>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</si>
  <si>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</si>
  <si>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</si>
  <si>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</si>
  <si>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</si>
  <si>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</si>
  <si>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</si>
  <si>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</si>
  <si>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</si>
  <si>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</si>
  <si>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</si>
  <si>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</si>
  <si>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</si>
  <si>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</si>
  <si>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</si>
  <si>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</si>
  <si>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</si>
  <si>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</si>
  <si>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</si>
  <si>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</si>
  <si>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</si>
  <si>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</si>
  <si>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</si>
  <si>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</si>
  <si>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</si>
  <si>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</si>
  <si>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</si>
  <si>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</si>
  <si>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</si>
  <si>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</si>
  <si>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</si>
  <si>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</si>
  <si>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</si>
  <si>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</si>
  <si>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</si>
  <si>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</si>
  <si>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</si>
  <si>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</si>
  <si>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</si>
  <si>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</si>
  <si>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</si>
  <si>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</si>
  <si>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</si>
  <si>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</si>
  <si>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</si>
  <si>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</si>
  <si>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</si>
  <si>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</si>
  <si>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</si>
  <si>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</si>
  <si>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</si>
  <si>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</si>
  <si>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</si>
  <si>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</si>
  <si>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</si>
  <si>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</si>
  <si>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</si>
  <si>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</si>
  <si>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</si>
  <si>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</si>
  <si>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</si>
  <si>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</si>
  <si>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</si>
  <si>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</si>
  <si>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</si>
  <si>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</si>
  <si>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</si>
  <si>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</si>
  <si>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</si>
  <si>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</si>
  <si>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</si>
  <si>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</si>
  <si>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</si>
  <si>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</si>
  <si>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</si>
  <si>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</si>
  <si>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</si>
  <si>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</si>
  <si>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</si>
  <si>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</si>
  <si>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</si>
  <si>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</si>
  <si>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</si>
  <si>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</si>
  <si>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</si>
  <si>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</si>
  <si>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</si>
  <si>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</si>
  <si>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</si>
  <si>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</si>
  <si>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</si>
  <si>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</si>
  <si>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</si>
  <si>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</si>
  <si>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</si>
  <si>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</si>
  <si>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</si>
  <si>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</si>
  <si>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</si>
  <si>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</si>
  <si>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</si>
  <si>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</si>
  <si>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</si>
  <si>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</si>
  <si>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</si>
  <si>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</si>
  <si>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</si>
  <si>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</si>
  <si>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</si>
  <si>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</si>
  <si>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</si>
  <si>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</si>
  <si>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</si>
  <si>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</si>
  <si>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</si>
  <si>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</si>
  <si>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</si>
  <si>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</si>
  <si>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</si>
  <si>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</si>
  <si>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</si>
  <si>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</si>
  <si>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</si>
  <si>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</si>
  <si>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</si>
  <si>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</si>
  <si>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</si>
  <si>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</si>
  <si>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</si>
  <si>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</si>
  <si>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</si>
  <si>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</si>
  <si>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</si>
  <si>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</si>
  <si>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</si>
  <si>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</si>
  <si>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</si>
  <si>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</si>
  <si>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</si>
  <si>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</si>
  <si>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</si>
  <si>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</si>
  <si>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</si>
  <si>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</si>
  <si>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</si>
  <si>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</si>
  <si>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</si>
  <si>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</si>
  <si>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</si>
  <si>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</si>
  <si>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</si>
  <si>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</si>
  <si>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</si>
  <si>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</si>
  <si>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</si>
  <si>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</si>
  <si>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</si>
  <si>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</si>
  <si>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</si>
  <si>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</si>
  <si>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</si>
  <si>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</si>
  <si>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</si>
  <si>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</si>
  <si>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</si>
  <si>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</si>
  <si>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</si>
  <si>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</si>
  <si>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</si>
  <si>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</si>
  <si>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</si>
  <si>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</si>
  <si>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</si>
  <si>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</si>
  <si>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</si>
  <si>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</si>
  <si>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</si>
  <si>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</si>
  <si>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</si>
  <si>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</si>
  <si>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</si>
  <si>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</si>
  <si>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</si>
  <si>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</si>
  <si>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</si>
  <si>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</si>
  <si>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</si>
  <si>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</si>
  <si>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</si>
  <si>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</si>
  <si>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</si>
  <si>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</si>
  <si>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</si>
  <si>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</si>
  <si>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</si>
  <si>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</si>
  <si>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</si>
  <si>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</si>
  <si>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</si>
  <si>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</si>
  <si>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</si>
  <si>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</si>
  <si>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</si>
  <si>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</si>
  <si>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</si>
  <si>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</si>
  <si>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</si>
  <si>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</si>
  <si>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</si>
  <si>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</si>
  <si>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</si>
  <si>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</si>
  <si>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</si>
  <si>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</si>
  <si>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</si>
  <si>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</si>
  <si>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</si>
  <si>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</si>
  <si>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</si>
  <si>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</si>
  <si>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</si>
  <si>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</si>
  <si>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</si>
  <si>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</si>
  <si>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</si>
  <si>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</si>
  <si>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</si>
  <si>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</si>
  <si>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</si>
  <si>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</si>
  <si>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</si>
  <si>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</si>
  <si>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</si>
  <si>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</si>
  <si>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</si>
  <si>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</si>
  <si>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</si>
  <si>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</si>
  <si>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</si>
  <si>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</si>
  <si>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</si>
  <si>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</si>
  <si>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</si>
  <si>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</si>
  <si>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</si>
  <si>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</si>
  <si>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</si>
  <si>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</si>
  <si>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</si>
  <si>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</si>
  <si>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</si>
  <si>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</si>
  <si>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</si>
  <si>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</si>
  <si>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</si>
  <si>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</si>
  <si>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</si>
  <si>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</si>
  <si>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</si>
  <si>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</si>
  <si>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</si>
  <si>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</si>
  <si>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</si>
  <si>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</si>
  <si>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</si>
  <si>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</si>
  <si>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</si>
  <si>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</si>
  <si>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</si>
  <si>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</si>
  <si>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</si>
  <si>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</si>
  <si>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</si>
  <si>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</si>
  <si>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</si>
  <si>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</si>
  <si>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</si>
  <si>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</si>
  <si>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</si>
  <si>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</si>
  <si>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</si>
  <si>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</si>
  <si>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</si>
  <si>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</si>
  <si>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</si>
  <si>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</si>
  <si>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</si>
  <si>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</si>
  <si>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</si>
  <si>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</si>
  <si>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</si>
  <si>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</si>
  <si>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</si>
  <si>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</si>
  <si>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</si>
  <si>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</si>
  <si>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</si>
  <si>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</si>
  <si>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</si>
  <si>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</si>
  <si>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</si>
  <si>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</si>
  <si>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</si>
  <si>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</si>
  <si>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</si>
  <si>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</si>
  <si>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</si>
  <si>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</si>
  <si>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</si>
  <si>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</si>
  <si>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</si>
  <si>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</si>
  <si>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</si>
  <si>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</si>
  <si>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</si>
  <si>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</si>
  <si>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</si>
  <si>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</si>
  <si>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</si>
  <si>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</si>
  <si>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</si>
  <si>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</si>
  <si>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</si>
  <si>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</si>
  <si>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</si>
  <si>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</si>
  <si>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</si>
  <si>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</si>
  <si>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</si>
  <si>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</si>
  <si>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</si>
  <si>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</si>
  <si>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</si>
  <si>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</si>
  <si>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</si>
  <si>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</si>
  <si>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</si>
  <si>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</si>
  <si>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</si>
  <si>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</si>
  <si>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</si>
  <si>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</si>
  <si>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</si>
  <si>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</si>
  <si>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</si>
  <si>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</si>
  <si>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</si>
  <si>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</si>
  <si>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</si>
  <si>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</si>
  <si>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</si>
  <si>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</si>
  <si>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</si>
  <si>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</si>
  <si>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</si>
  <si>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</si>
  <si>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</si>
  <si>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</si>
  <si>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</si>
  <si>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</si>
  <si>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</si>
  <si>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</si>
  <si>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</si>
  <si>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</si>
  <si>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</si>
  <si>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</si>
  <si>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</si>
  <si>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</si>
  <si>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</si>
  <si>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</si>
  <si>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</si>
  <si>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</si>
  <si>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</si>
  <si>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</si>
  <si>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</si>
  <si>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</si>
  <si>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</si>
  <si>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</si>
  <si>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</si>
  <si>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</si>
  <si>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</si>
  <si>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</si>
  <si>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</si>
  <si>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</si>
  <si>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</si>
  <si>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</si>
  <si>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</si>
  <si>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</si>
  <si>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</si>
  <si>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</si>
  <si>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</si>
  <si>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</si>
  <si>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</si>
  <si>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</si>
  <si>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</si>
  <si>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</si>
  <si>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</si>
  <si>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</si>
  <si>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</si>
  <si>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</si>
  <si>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</si>
  <si>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</si>
  <si>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</si>
  <si>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</si>
  <si>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</si>
  <si>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</si>
  <si>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</si>
  <si>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</si>
  <si>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</si>
  <si>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</si>
  <si>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</si>
  <si>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</si>
  <si>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</si>
  <si>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</si>
  <si>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</si>
  <si>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</si>
  <si>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</si>
  <si>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</si>
  <si>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</si>
  <si>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</si>
  <si>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</si>
  <si>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</si>
  <si>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</si>
  <si>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</si>
  <si>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</si>
  <si>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</si>
  <si>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</si>
  <si>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</si>
  <si>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</si>
  <si>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</si>
  <si>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</si>
  <si>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</si>
  <si>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</si>
  <si>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</si>
  <si>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</si>
  <si>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</si>
  <si>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</si>
  <si>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</si>
  <si>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</si>
  <si>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</si>
  <si>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</si>
  <si>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</si>
  <si>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</si>
  <si>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</si>
  <si>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</si>
  <si>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</si>
  <si>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</si>
  <si>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</si>
  <si>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</si>
  <si>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</si>
  <si>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</si>
  <si>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</si>
  <si>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</si>
  <si>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</si>
  <si>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</si>
  <si>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</si>
  <si>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</si>
  <si>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</si>
  <si>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</si>
  <si>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</si>
  <si>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</si>
  <si>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</si>
  <si>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</si>
  <si>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</si>
  <si>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</si>
  <si>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</si>
  <si>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</si>
  <si>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</si>
  <si>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</si>
  <si>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</si>
  <si>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</si>
  <si>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</si>
  <si>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</si>
  <si>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</si>
  <si>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</si>
  <si>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</si>
  <si>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</si>
  <si>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</si>
  <si>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</si>
  <si>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</si>
  <si>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</si>
  <si>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</si>
  <si>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</si>
  <si>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</si>
  <si>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</si>
  <si>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</si>
  <si>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</si>
  <si>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</si>
  <si>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</si>
  <si>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</si>
  <si>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</si>
  <si>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</si>
  <si>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</si>
  <si>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</si>
  <si>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</si>
  <si>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</si>
  <si>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</si>
  <si>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</si>
  <si>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</si>
  <si>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</si>
  <si>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</si>
  <si>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</si>
  <si>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</si>
  <si>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</si>
  <si>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</si>
  <si>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</si>
  <si>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</si>
  <si>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</si>
  <si>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</si>
  <si>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</si>
  <si>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</si>
  <si>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</si>
  <si>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</si>
  <si>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</si>
  <si>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</si>
  <si>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</si>
  <si>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</si>
  <si>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</si>
  <si>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</si>
  <si>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</si>
  <si>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</si>
  <si>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</si>
  <si>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</si>
  <si>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</si>
  <si>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</si>
  <si>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</si>
  <si>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</si>
  <si>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</si>
  <si>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</si>
  <si>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</si>
  <si>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</si>
  <si>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</si>
  <si>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</si>
  <si>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</si>
  <si>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</si>
  <si>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</si>
  <si>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</si>
  <si>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</si>
  <si>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</si>
  <si>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</si>
  <si>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</si>
  <si>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</si>
  <si>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</si>
  <si>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</si>
  <si>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</si>
  <si>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</si>
  <si>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</si>
  <si>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</si>
  <si>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</si>
  <si>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</si>
  <si>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</si>
  <si>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</si>
  <si>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</si>
  <si>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</si>
  <si>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</si>
  <si>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</si>
  <si>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</si>
  <si>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</si>
  <si>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</si>
  <si>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</si>
  <si>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</si>
  <si>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</si>
  <si>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</si>
  <si>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</si>
  <si>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</si>
  <si>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</si>
  <si>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</si>
  <si>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</si>
  <si>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</si>
  <si>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</si>
  <si>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</si>
  <si>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</si>
  <si>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</si>
  <si>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</si>
  <si>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</si>
  <si>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</si>
  <si>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</si>
  <si>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</si>
  <si>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</si>
  <si>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</si>
  <si>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</si>
  <si>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</si>
  <si>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</si>
  <si>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</si>
  <si>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</si>
  <si>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</si>
  <si>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</si>
  <si>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</si>
  <si>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</si>
  <si>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</si>
  <si>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</si>
  <si>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</si>
  <si>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</si>
  <si>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</si>
  <si>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</si>
  <si>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</si>
  <si>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</si>
  <si>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</si>
  <si>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</si>
  <si>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</si>
  <si>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</si>
  <si>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</si>
  <si>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</si>
  <si>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</si>
  <si>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</si>
  <si>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</si>
  <si>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</si>
  <si>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</si>
  <si>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</si>
  <si>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</si>
  <si>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</si>
  <si>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</si>
  <si>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</si>
  <si>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</si>
  <si>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</si>
  <si>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</si>
  <si>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</si>
  <si>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</si>
  <si>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</si>
  <si>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</si>
  <si>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</si>
  <si>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</si>
  <si>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</si>
  <si>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</si>
  <si>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</si>
  <si>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</si>
  <si>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</si>
  <si>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</si>
  <si>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</si>
  <si>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</si>
  <si>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</si>
  <si>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</si>
  <si>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</si>
  <si>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</si>
  <si>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</si>
  <si>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</si>
  <si>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</si>
  <si>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</si>
  <si>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</si>
  <si>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</si>
  <si>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</si>
  <si>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</si>
  <si>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</si>
  <si>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</si>
  <si>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</si>
  <si>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</si>
  <si>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</si>
  <si>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</si>
  <si>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</si>
  <si>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</si>
  <si>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</si>
  <si>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</si>
  <si>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</si>
  <si>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</si>
  <si>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</si>
  <si>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</si>
  <si>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</si>
  <si>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</si>
  <si>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</si>
  <si>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</si>
  <si>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</si>
  <si>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</si>
  <si>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</si>
  <si>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</si>
  <si>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</si>
  <si>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</si>
  <si>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</si>
  <si>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</si>
  <si>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</si>
  <si>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</si>
  <si>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</si>
  <si>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</si>
  <si>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</si>
  <si>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</si>
  <si>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</si>
  <si>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</si>
  <si>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</si>
  <si>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</si>
  <si>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</si>
  <si>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</si>
  <si>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</si>
  <si>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</si>
  <si>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</si>
  <si>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</si>
  <si>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</si>
  <si>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</si>
  <si>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</si>
  <si>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</si>
  <si>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</si>
  <si>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</si>
  <si>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</si>
  <si>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</si>
  <si>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</si>
  <si>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</si>
  <si>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</si>
  <si>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</si>
  <si>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</si>
  <si>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</si>
  <si>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</si>
  <si>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</si>
  <si>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</si>
  <si>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</si>
  <si>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</si>
  <si>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</si>
  <si>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</si>
  <si>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</si>
  <si>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</si>
  <si>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</si>
  <si>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</si>
  <si>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</si>
  <si>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</si>
  <si>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</si>
  <si>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</si>
  <si>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</si>
  <si>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</si>
  <si>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</si>
  <si>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</si>
  <si>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</si>
  <si>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</si>
  <si>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</si>
  <si>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</si>
  <si>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</si>
  <si>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</si>
  <si>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</si>
  <si>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</si>
  <si>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</si>
  <si>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</si>
  <si>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</si>
  <si>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</si>
  <si>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</si>
  <si>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</si>
  <si>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</si>
  <si>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</si>
  <si>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</si>
  <si>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</si>
  <si>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</si>
  <si>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</si>
  <si>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</si>
  <si>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</si>
  <si>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</si>
  <si>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</si>
  <si>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</si>
  <si>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</si>
  <si>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</si>
  <si>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</si>
  <si>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</si>
  <si>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</si>
  <si>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</si>
  <si>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</si>
  <si>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</si>
  <si>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</si>
  <si>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</si>
  <si>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</si>
  <si>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</si>
  <si>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</si>
  <si>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</si>
  <si>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</si>
  <si>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</si>
  <si>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</si>
  <si>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</si>
  <si>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</si>
  <si>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</si>
  <si>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</si>
  <si>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</si>
  <si>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</si>
  <si>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</si>
  <si>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</si>
  <si>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</si>
  <si>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</si>
  <si>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</si>
  <si>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</si>
  <si>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</si>
  <si>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</si>
  <si>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</si>
  <si>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</si>
  <si>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</si>
  <si>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</si>
  <si>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</si>
  <si>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</si>
  <si>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</si>
  <si>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</si>
  <si>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</si>
  <si>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</si>
  <si>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</si>
  <si>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</si>
  <si>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</si>
  <si>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</si>
  <si>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</si>
  <si>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</si>
  <si>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</si>
  <si>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</si>
  <si>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</si>
  <si>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</si>
  <si>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</si>
  <si>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</si>
  <si>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</si>
  <si>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</si>
  <si>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</si>
  <si>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</si>
  <si>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</si>
  <si>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</si>
  <si>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</si>
  <si>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</si>
  <si>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</si>
  <si>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</si>
  <si>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</si>
  <si>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</si>
  <si>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</si>
  <si>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</si>
  <si>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</si>
  <si>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</si>
  <si>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</si>
  <si>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</si>
  <si>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</si>
  <si>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</si>
  <si>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</si>
  <si>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</si>
  <si>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</si>
  <si>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</si>
  <si>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</si>
  <si>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</si>
  <si>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</si>
  <si>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</si>
  <si>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</si>
  <si>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</si>
  <si>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</si>
  <si>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</si>
  <si>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</si>
  <si>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</si>
  <si>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</si>
  <si>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</si>
  <si>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</si>
  <si>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</si>
  <si>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</si>
  <si>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</si>
  <si>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</si>
  <si>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</si>
  <si>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</si>
  <si>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</si>
  <si>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</si>
  <si>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</si>
  <si>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</si>
  <si>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</si>
  <si>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</si>
  <si>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</si>
  <si>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</si>
  <si>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</si>
  <si>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</si>
  <si>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</si>
  <si>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</si>
  <si>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</si>
  <si>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</si>
  <si>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</si>
  <si>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</si>
  <si>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</si>
  <si>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</si>
  <si>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</si>
  <si>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</si>
  <si>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</si>
  <si>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</si>
  <si>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</si>
  <si>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</si>
  <si>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</si>
  <si>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</si>
  <si>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</si>
  <si>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</si>
  <si>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</si>
  <si>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</si>
  <si>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</si>
  <si>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</si>
  <si>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</si>
  <si>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</si>
  <si>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</si>
  <si>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</si>
  <si>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</si>
  <si>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</si>
  <si>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</si>
  <si>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</si>
  <si>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</si>
  <si>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</si>
  <si>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</si>
  <si>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</si>
  <si>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</si>
  <si>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</si>
  <si>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</si>
  <si>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</si>
  <si>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</si>
  <si>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</si>
  <si>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</si>
  <si>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</si>
  <si>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</si>
  <si>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</si>
  <si>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</si>
  <si>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</si>
  <si>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</si>
  <si>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</si>
  <si>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</si>
  <si>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</si>
  <si>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</si>
  <si>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</si>
  <si>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</si>
  <si>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</si>
  <si>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</si>
  <si>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</si>
  <si>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</si>
  <si>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</si>
  <si>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</si>
  <si>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</si>
  <si>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</si>
  <si>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</si>
  <si>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</si>
  <si>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</si>
  <si>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</si>
  <si>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</si>
  <si>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</si>
  <si>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</si>
  <si>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</si>
  <si>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</si>
  <si>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</si>
  <si>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</si>
  <si>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</si>
  <si>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</si>
  <si>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</si>
  <si>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</si>
  <si>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</si>
  <si>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</si>
  <si>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</si>
  <si>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</si>
  <si>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</si>
  <si>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</si>
  <si>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</si>
  <si>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</si>
  <si>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</si>
  <si>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</si>
  <si>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</si>
  <si>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</si>
  <si>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</si>
  <si>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</si>
  <si>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</si>
  <si>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</si>
  <si>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</si>
  <si>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</si>
  <si>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</si>
  <si>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</si>
  <si>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</si>
  <si>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</si>
  <si>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</si>
  <si>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</si>
  <si>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</si>
  <si>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</si>
  <si>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</si>
  <si>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</si>
  <si>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</si>
  <si>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</si>
  <si>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</si>
  <si>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</si>
  <si>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</si>
  <si>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</si>
  <si>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</si>
  <si>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</si>
  <si>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</si>
  <si>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</si>
  <si>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</si>
  <si>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</si>
  <si>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</si>
  <si>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</si>
  <si>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</si>
  <si>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</si>
  <si>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</si>
  <si>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</si>
  <si>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</si>
  <si>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</si>
  <si>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</si>
  <si>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</si>
  <si>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</si>
  <si>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</si>
  <si>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</si>
  <si>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</si>
  <si>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</si>
  <si>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</si>
  <si>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</si>
  <si>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</si>
  <si>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</si>
  <si>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</si>
  <si>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</si>
  <si>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</si>
  <si>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</si>
  <si>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</si>
  <si>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</si>
  <si>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</si>
  <si>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</si>
  <si>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</si>
  <si>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</si>
  <si>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</si>
  <si>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</si>
  <si>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</si>
  <si>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</si>
  <si>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</si>
  <si>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</si>
  <si>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</si>
  <si>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</si>
  <si>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</si>
  <si>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</si>
  <si>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</si>
  <si>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</si>
  <si>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</si>
  <si>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</si>
  <si>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</si>
  <si>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</si>
  <si>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</si>
  <si>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</si>
  <si>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</si>
  <si>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</si>
  <si>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</si>
  <si>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</si>
  <si>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</si>
  <si>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</si>
  <si>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</si>
  <si>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</si>
  <si>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</si>
  <si>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</si>
  <si>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</si>
  <si>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</si>
  <si>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</si>
  <si>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</si>
  <si>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</si>
  <si>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</si>
  <si>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</si>
  <si>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</si>
  <si>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</si>
  <si>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</si>
  <si>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</si>
  <si>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</si>
  <si>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</si>
  <si>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</si>
  <si>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</si>
  <si>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</si>
  <si>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</si>
  <si>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</si>
  <si>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</si>
  <si>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</si>
  <si>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</si>
  <si>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</si>
  <si>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</si>
  <si>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</si>
  <si>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</si>
  <si>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</si>
  <si>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</si>
  <si>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</si>
  <si>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</si>
  <si>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</si>
  <si>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</si>
  <si>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</si>
  <si>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</si>
  <si>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</si>
  <si>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</si>
  <si>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</si>
  <si>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</si>
  <si>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</si>
  <si>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</si>
  <si>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</si>
  <si>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</si>
  <si>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</si>
  <si>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</si>
  <si>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</si>
  <si>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</si>
  <si>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</si>
  <si>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</si>
  <si>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</si>
  <si>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</si>
  <si>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</si>
  <si>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</si>
  <si>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</si>
  <si>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</si>
  <si>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</si>
  <si>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</si>
  <si>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</si>
  <si>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</si>
  <si>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</si>
  <si>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</si>
  <si>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</si>
  <si>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</si>
  <si>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</si>
  <si>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</si>
  <si>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</si>
  <si>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</si>
  <si>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</si>
  <si>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</si>
  <si>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</si>
  <si>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</si>
  <si>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</si>
  <si>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</si>
  <si>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</si>
  <si>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</si>
  <si>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</si>
  <si>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</si>
  <si>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</si>
  <si>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</si>
  <si>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</si>
  <si>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</si>
  <si>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</si>
  <si>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</si>
  <si>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</si>
  <si>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</si>
  <si>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</si>
  <si>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</si>
  <si>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</si>
  <si>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</si>
  <si>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</si>
  <si>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</si>
  <si>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</si>
  <si>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</si>
  <si>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</si>
  <si>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</si>
  <si>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</si>
  <si>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</si>
  <si>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</si>
  <si>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</si>
  <si>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</si>
  <si>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</si>
  <si>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</si>
  <si>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</si>
  <si>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</si>
  <si>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</si>
  <si>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</si>
  <si>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</si>
  <si>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</si>
  <si>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</si>
  <si>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</si>
  <si>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</si>
  <si>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</si>
  <si>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</si>
  <si>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</si>
  <si>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</si>
  <si>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</si>
  <si>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</si>
  <si>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</si>
  <si>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</si>
  <si>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</si>
  <si>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</si>
  <si>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</si>
  <si>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</si>
  <si>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</si>
  <si>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</si>
  <si>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</si>
  <si>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</si>
  <si>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</si>
  <si>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</si>
  <si>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</si>
  <si>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</si>
  <si>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</si>
  <si>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</si>
  <si>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</si>
  <si>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</si>
  <si>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</si>
  <si>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</si>
  <si>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</si>
  <si>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</si>
  <si>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</si>
  <si>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</si>
  <si>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</si>
  <si>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</si>
  <si>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</si>
  <si>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</si>
  <si>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</si>
  <si>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</si>
  <si>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</si>
  <si>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</si>
  <si>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</si>
  <si>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</si>
  <si>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</si>
  <si>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</si>
  <si>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</si>
  <si>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</si>
  <si>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</si>
  <si>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</si>
  <si>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</si>
  <si>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</si>
  <si>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</si>
  <si>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</si>
  <si>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</si>
  <si>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</si>
  <si>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</si>
  <si>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</si>
  <si>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</si>
  <si>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</si>
  <si>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</si>
  <si>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</si>
  <si>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</si>
  <si>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</si>
  <si>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</si>
  <si>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</si>
  <si>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</si>
  <si>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</si>
  <si>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</si>
  <si>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</si>
  <si>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</si>
  <si>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</si>
  <si>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</si>
  <si>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</si>
  <si>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</si>
  <si>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</si>
  <si>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</si>
  <si>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</si>
  <si>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</si>
  <si>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</si>
  <si>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</si>
  <si>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</si>
  <si>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</si>
  <si>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</si>
  <si>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</si>
  <si>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</si>
  <si>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</si>
  <si>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</si>
  <si>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</si>
  <si>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</si>
  <si>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</si>
  <si>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</si>
  <si>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</si>
  <si>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</si>
  <si>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</si>
  <si>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</si>
  <si>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</si>
  <si>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</si>
  <si>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</si>
  <si>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</si>
  <si>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</si>
  <si>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</si>
  <si>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</si>
  <si>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</si>
  <si>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</si>
  <si>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</si>
  <si>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</si>
  <si>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</si>
  <si>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</si>
  <si>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</si>
  <si>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</si>
  <si>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</si>
  <si>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</si>
  <si>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</si>
  <si>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</si>
  <si>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</si>
  <si>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</si>
  <si>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</si>
  <si>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</si>
  <si>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</si>
  <si>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</si>
  <si>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</si>
  <si>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</si>
  <si>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</si>
  <si>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</si>
  <si>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</si>
  <si>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</si>
  <si>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</si>
  <si>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</si>
  <si>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</si>
  <si>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</si>
  <si>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</si>
  <si>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</si>
  <si>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</si>
  <si>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</si>
  <si>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</si>
  <si>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</si>
  <si>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</si>
  <si>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</si>
  <si>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</si>
  <si>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</si>
  <si>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</si>
  <si>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</si>
  <si>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</si>
  <si>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</si>
  <si>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</si>
  <si>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</si>
  <si>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</si>
  <si>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</si>
  <si>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</si>
  <si>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</si>
  <si>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</si>
  <si>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</si>
  <si>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</si>
  <si>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</si>
  <si>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</si>
  <si>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</si>
  <si>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</si>
  <si>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</si>
  <si>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</si>
  <si>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</si>
  <si>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</si>
  <si>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</si>
  <si>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</si>
  <si>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</si>
  <si>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</si>
  <si>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</si>
  <si>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</si>
  <si>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</si>
  <si>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</si>
  <si>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</si>
  <si>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</si>
  <si>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</si>
  <si>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</si>
  <si>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</si>
  <si>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</si>
  <si>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</si>
  <si>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</si>
  <si>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</si>
  <si>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</si>
  <si>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</si>
  <si>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</si>
  <si>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</si>
  <si>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</si>
  <si>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</si>
  <si>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</si>
  <si>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</si>
  <si>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</si>
  <si>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</si>
  <si>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</si>
  <si>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</si>
  <si>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</si>
  <si>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</si>
  <si>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</si>
  <si>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</si>
  <si>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</si>
  <si>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</si>
  <si>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</si>
  <si>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</si>
  <si>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</si>
  <si>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</si>
  <si>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</si>
  <si>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</si>
  <si>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</si>
  <si>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</si>
  <si>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</si>
  <si>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</si>
  <si>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</si>
  <si>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</si>
  <si>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</si>
  <si>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</si>
  <si>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</si>
  <si>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</si>
  <si>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</si>
  <si>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</si>
  <si>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</si>
  <si>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</si>
  <si>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</si>
  <si>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</si>
  <si>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</si>
  <si>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</si>
  <si>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</si>
  <si>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</si>
  <si>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</si>
  <si>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</si>
  <si>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</si>
  <si>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</si>
  <si>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</si>
  <si>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</si>
  <si>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</si>
  <si>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</si>
  <si>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</si>
  <si>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</si>
  <si>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</si>
  <si>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</si>
  <si>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</si>
  <si>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</si>
  <si>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</si>
  <si>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</si>
  <si>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</si>
  <si>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</si>
  <si>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</si>
  <si>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</si>
  <si>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</si>
  <si>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</si>
  <si>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</si>
  <si>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</si>
  <si>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</si>
  <si>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</si>
  <si>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</si>
  <si>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</si>
  <si>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</si>
  <si>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</si>
  <si>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</si>
  <si>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</si>
  <si>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</si>
  <si>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</si>
  <si>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</si>
  <si>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</si>
  <si>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</si>
  <si>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</si>
  <si>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</si>
  <si>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</si>
  <si>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</si>
  <si>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</si>
  <si>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</si>
  <si>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</si>
  <si>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</si>
  <si>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</si>
  <si>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</si>
  <si>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</si>
  <si>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</si>
  <si>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</si>
  <si>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</si>
  <si>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</si>
  <si>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</si>
  <si>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</si>
  <si>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</si>
  <si>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</si>
  <si>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</si>
  <si>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</si>
  <si>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</si>
  <si>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</si>
  <si>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</si>
  <si>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</si>
  <si>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</si>
  <si>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</si>
  <si>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</si>
  <si>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</si>
  <si>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</si>
  <si>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</si>
  <si>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</si>
  <si>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</si>
  <si>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</si>
  <si>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</si>
  <si>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</si>
  <si>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</si>
  <si>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</si>
  <si>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</si>
  <si>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</si>
  <si>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</si>
  <si>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</si>
  <si>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</si>
  <si>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</si>
  <si>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</si>
  <si>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</si>
  <si>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</si>
  <si>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</si>
  <si>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</si>
  <si>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</si>
  <si>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</si>
  <si>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</si>
  <si>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</si>
  <si>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</si>
  <si>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</si>
  <si>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</si>
  <si>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</si>
  <si>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</si>
  <si>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</si>
  <si>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</si>
  <si>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</si>
  <si>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</si>
  <si>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</si>
  <si>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</si>
  <si>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</si>
  <si>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</si>
  <si>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</si>
  <si>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</si>
  <si>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</si>
  <si>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</si>
  <si>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</si>
  <si>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</si>
  <si>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</si>
  <si>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</si>
  <si>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</si>
  <si>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</si>
  <si>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</si>
  <si>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</si>
  <si>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</si>
  <si>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</si>
  <si>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</si>
  <si>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</si>
  <si>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</si>
  <si>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</si>
  <si>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</si>
  <si>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</si>
  <si>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</si>
  <si>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</si>
  <si>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</si>
  <si>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</si>
  <si>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</si>
  <si>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</si>
  <si>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</si>
  <si>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</si>
  <si>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</si>
  <si>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</si>
  <si>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</si>
  <si>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</si>
  <si>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</si>
  <si>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</si>
  <si>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</si>
  <si>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</si>
  <si>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</si>
  <si>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</si>
  <si>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</si>
  <si>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</si>
  <si>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</si>
  <si>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</si>
  <si>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</si>
  <si>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</si>
  <si>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</si>
  <si>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</si>
  <si>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</si>
  <si>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</si>
  <si>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</si>
  <si>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</si>
  <si>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</si>
  <si>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</si>
  <si>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</si>
  <si>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</si>
  <si>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</si>
  <si>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</si>
  <si>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</si>
  <si>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</si>
  <si>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</si>
  <si>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</si>
  <si>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</si>
  <si>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</si>
  <si>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</si>
  <si>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</si>
  <si>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</si>
  <si>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</si>
  <si>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</si>
  <si>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</si>
  <si>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</si>
  <si>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</si>
  <si>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</si>
  <si>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</si>
  <si>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</si>
  <si>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</si>
  <si>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</si>
  <si>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</si>
  <si>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</si>
  <si>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</si>
  <si>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</si>
  <si>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</si>
  <si>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</si>
  <si>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</si>
  <si>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</si>
  <si>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</si>
  <si>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</si>
  <si>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</si>
  <si>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</si>
  <si>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</si>
  <si>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</si>
  <si>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</si>
  <si>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</si>
  <si>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</si>
  <si>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</si>
  <si>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</si>
  <si>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</si>
  <si>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</si>
  <si>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</si>
  <si>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</si>
  <si>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</si>
  <si>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</si>
  <si>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</si>
  <si>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</si>
  <si>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</si>
  <si>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</si>
  <si>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</si>
  <si>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</si>
  <si>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</si>
  <si>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</si>
  <si>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</si>
  <si>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</si>
  <si>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</si>
  <si>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</si>
  <si>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</si>
  <si>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</si>
  <si>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</si>
  <si>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</si>
  <si>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</si>
  <si>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</si>
  <si>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</si>
  <si>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</si>
  <si>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</si>
  <si>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</si>
  <si>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</si>
  <si>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</si>
  <si>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</si>
  <si>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</si>
  <si>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</si>
  <si>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</si>
  <si>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</si>
  <si>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</si>
  <si>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</si>
  <si>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</si>
  <si>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</si>
  <si>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</si>
  <si>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</si>
  <si>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</si>
  <si>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</si>
  <si>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</si>
  <si>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</si>
  <si>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</si>
  <si>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</si>
  <si>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</si>
  <si>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</si>
  <si>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</si>
  <si>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</si>
  <si>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</si>
  <si>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</si>
  <si>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</si>
  <si>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</si>
  <si>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</si>
  <si>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</si>
  <si>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</si>
  <si>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</si>
  <si>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</si>
  <si>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</si>
  <si>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</si>
  <si>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</si>
  <si>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</si>
  <si>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</si>
  <si>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</si>
  <si>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</si>
  <si>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</si>
  <si>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</si>
  <si>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</si>
  <si>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</si>
  <si>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</si>
  <si>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</si>
  <si>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</si>
  <si>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</si>
  <si>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</si>
  <si>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</si>
  <si>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</si>
  <si>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</si>
  <si>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</si>
  <si>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</si>
  <si>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</si>
  <si>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</si>
  <si>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</si>
  <si>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</si>
  <si>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</si>
  <si>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</si>
  <si>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</si>
  <si>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</si>
  <si>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</si>
  <si>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</si>
  <si>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</si>
  <si>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</si>
  <si>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</si>
  <si>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</si>
  <si>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</si>
  <si>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</si>
  <si>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</si>
  <si>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</si>
  <si>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</si>
  <si>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</si>
  <si>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</si>
  <si>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</si>
  <si>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</si>
  <si>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</si>
  <si>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</si>
  <si>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</si>
  <si>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</si>
  <si>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</si>
  <si>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</si>
  <si>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</si>
  <si>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</si>
  <si>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</si>
  <si>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</si>
  <si>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</si>
  <si>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</si>
  <si>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</si>
  <si>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</si>
  <si>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</si>
  <si>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</si>
  <si>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</si>
  <si>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</si>
  <si>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</si>
  <si>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</si>
  <si>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</si>
  <si>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</si>
  <si>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</si>
  <si>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</si>
  <si>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</si>
  <si>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</si>
  <si>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</si>
  <si>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</si>
  <si>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</si>
  <si>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</si>
  <si>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</si>
  <si>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</si>
  <si>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</si>
  <si>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</si>
  <si>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</si>
  <si>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</si>
  <si>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</si>
  <si>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</si>
  <si>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</si>
  <si>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</si>
  <si>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</si>
  <si>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</si>
  <si>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</si>
  <si>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</si>
  <si>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</si>
  <si>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</si>
  <si>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</si>
  <si>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</si>
  <si>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</si>
  <si>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</si>
  <si>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</si>
  <si>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</si>
  <si>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</si>
  <si>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</si>
  <si>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</si>
  <si>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</si>
  <si>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</si>
  <si>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</si>
  <si>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</si>
  <si>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</si>
  <si>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</si>
  <si>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</si>
  <si>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</si>
  <si>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</si>
  <si>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</si>
  <si>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</si>
  <si>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</si>
  <si>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</si>
  <si>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</si>
  <si>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</si>
  <si>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</si>
  <si>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</si>
  <si>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</si>
  <si>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</si>
  <si>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</si>
  <si>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</si>
  <si>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</si>
  <si>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</si>
  <si>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</si>
  <si>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</si>
  <si>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</si>
  <si>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</si>
  <si>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</si>
  <si>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</si>
  <si>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</si>
  <si>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</si>
  <si>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</si>
  <si>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</si>
  <si>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</si>
  <si>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</si>
  <si>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</si>
  <si>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</si>
  <si>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</si>
  <si>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</si>
  <si>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</si>
  <si>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</si>
  <si>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</si>
  <si>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</si>
  <si>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</si>
  <si>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</si>
  <si>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</si>
  <si>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</si>
  <si>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</si>
  <si>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</si>
  <si>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</si>
  <si>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</si>
  <si>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</si>
  <si>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</si>
  <si>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</si>
  <si>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</si>
  <si>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</si>
  <si>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</si>
  <si>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</si>
  <si>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</si>
  <si>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</si>
  <si>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</si>
  <si>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</si>
  <si>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</si>
  <si>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</si>
  <si>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</si>
  <si>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</si>
  <si>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</si>
  <si>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</si>
  <si>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</si>
  <si>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</si>
  <si>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</si>
  <si>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</si>
  <si>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</si>
  <si>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</si>
  <si>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</si>
  <si>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</si>
  <si>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</si>
  <si>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</si>
  <si>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</si>
  <si>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</si>
  <si>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</si>
  <si>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</si>
  <si>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</si>
  <si>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</si>
  <si>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</si>
  <si>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</si>
  <si>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</si>
  <si>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</si>
  <si>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</si>
  <si>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</si>
  <si>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</si>
  <si>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</si>
  <si>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</si>
  <si>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</si>
  <si>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</si>
  <si>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</si>
  <si>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</si>
  <si>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</si>
  <si>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</si>
  <si>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</si>
  <si>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</si>
  <si>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</si>
  <si>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</si>
  <si>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</si>
  <si>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</si>
  <si>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</si>
  <si>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</si>
  <si>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</si>
  <si>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</si>
  <si>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</si>
  <si>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</si>
  <si>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</si>
  <si>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</si>
  <si>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</si>
  <si>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</si>
  <si>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</si>
  <si>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</si>
  <si>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</si>
  <si>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</si>
  <si>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</si>
  <si>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</si>
  <si>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</si>
  <si>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</si>
  <si>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</si>
  <si>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</si>
  <si>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</si>
  <si>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</si>
  <si>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</si>
  <si>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</si>
  <si>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</si>
  <si>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</si>
  <si>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</si>
  <si>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</si>
  <si>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</si>
  <si>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</si>
  <si>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</si>
  <si>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</si>
  <si>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</si>
  <si>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</si>
  <si>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</si>
  <si>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</si>
  <si>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</si>
  <si>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</si>
  <si>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</si>
  <si>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</si>
  <si>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</si>
  <si>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</si>
  <si>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</si>
  <si>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</si>
  <si>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</si>
  <si>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</si>
  <si>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</si>
  <si>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</si>
  <si>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</si>
  <si>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</si>
  <si>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</si>
  <si>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</si>
  <si>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</si>
  <si>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</si>
  <si>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</si>
  <si>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</si>
  <si>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</si>
  <si>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</si>
  <si>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</si>
  <si>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</si>
  <si>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</si>
  <si>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</si>
  <si>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</si>
  <si>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</si>
  <si>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</si>
  <si>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</si>
  <si>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</si>
  <si>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</si>
  <si>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</si>
  <si>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</si>
  <si>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</si>
  <si>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</si>
  <si>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</si>
  <si>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</si>
  <si>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</si>
  <si>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</si>
  <si>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</si>
  <si>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</si>
  <si>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</si>
  <si>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</si>
  <si>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</si>
  <si>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</si>
  <si>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</si>
  <si>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</si>
  <si>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</si>
  <si>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</si>
  <si>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</si>
  <si>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</si>
  <si>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</si>
  <si>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</si>
  <si>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</si>
  <si>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</si>
  <si>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</si>
  <si>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</si>
  <si>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</si>
  <si>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</si>
  <si>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</si>
  <si>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</si>
  <si>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</si>
  <si>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</si>
  <si>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</si>
  <si>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</si>
  <si>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</si>
  <si>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</si>
  <si>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</si>
  <si>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</si>
  <si>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</si>
  <si>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</si>
  <si>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</si>
  <si>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</si>
  <si>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</si>
  <si>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</si>
  <si>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</si>
  <si>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</si>
  <si>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</si>
  <si>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</si>
  <si>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</si>
  <si>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</si>
  <si>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</si>
  <si>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</si>
  <si>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</si>
  <si>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</si>
  <si>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</si>
  <si>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</si>
  <si>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</si>
  <si>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</si>
  <si>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</si>
  <si>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</si>
  <si>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</si>
  <si>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</si>
  <si>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</si>
  <si>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</si>
  <si>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</si>
  <si>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</si>
  <si>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</si>
  <si>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</si>
  <si>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</si>
  <si>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</si>
  <si>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</si>
  <si>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</si>
  <si>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</si>
  <si>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</si>
  <si>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</si>
  <si>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</si>
  <si>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</si>
  <si>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</si>
  <si>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</si>
  <si>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</si>
  <si>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</si>
  <si>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</si>
  <si>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</si>
  <si>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</si>
  <si>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</si>
  <si>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</si>
  <si>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</si>
  <si>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</si>
  <si>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</si>
  <si>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</si>
  <si>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</si>
  <si>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</si>
  <si>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</si>
  <si>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</si>
  <si>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</si>
  <si>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</si>
  <si>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</si>
  <si>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</si>
  <si>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</si>
  <si>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</si>
  <si>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</si>
  <si>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</si>
  <si>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</si>
  <si>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</si>
  <si>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</si>
  <si>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</si>
  <si>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</si>
  <si>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</si>
  <si>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</si>
  <si>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</si>
  <si>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</si>
  <si>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</si>
  <si>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</si>
  <si>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</si>
  <si>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</si>
  <si>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</si>
  <si>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</si>
  <si>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</si>
  <si>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</si>
  <si>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</si>
  <si>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</si>
  <si>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</si>
  <si>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</si>
  <si>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</si>
  <si>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</si>
  <si>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</si>
  <si>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</si>
  <si>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</si>
  <si>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</si>
  <si>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</si>
  <si>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</si>
  <si>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</si>
  <si>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</si>
  <si>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</si>
  <si>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</si>
  <si>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</si>
  <si>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</si>
  <si>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</si>
  <si>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</si>
  <si>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</si>
  <si>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</si>
  <si>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</si>
  <si>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</si>
  <si>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</si>
  <si>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</si>
  <si>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</si>
  <si>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</si>
  <si>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</si>
  <si>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</si>
  <si>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</si>
  <si>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</si>
  <si>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</si>
  <si>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</si>
  <si>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</si>
  <si>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</si>
  <si>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</si>
  <si>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</si>
  <si>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</si>
  <si>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</si>
  <si>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</si>
  <si>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</si>
  <si>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</si>
  <si>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</si>
  <si>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</si>
  <si>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</si>
  <si>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</si>
  <si>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</si>
  <si>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</si>
  <si>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</si>
  <si>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</si>
  <si>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</si>
  <si>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</si>
  <si>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</si>
  <si>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</si>
  <si>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</si>
  <si>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</si>
  <si>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</si>
  <si>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</si>
  <si>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</si>
  <si>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</si>
  <si>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</si>
  <si>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</si>
  <si>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</si>
  <si>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</si>
  <si>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</si>
  <si>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</si>
  <si>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</si>
  <si>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</si>
  <si>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</si>
  <si>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</si>
  <si>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</si>
  <si>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</si>
  <si>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</si>
  <si>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</si>
  <si>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</si>
  <si>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</si>
  <si>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</si>
  <si>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</si>
  <si>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</si>
  <si>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</si>
  <si>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</si>
  <si>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</si>
  <si>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</si>
  <si>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</si>
  <si>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</si>
  <si>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</si>
  <si>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</si>
  <si>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</si>
  <si>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</si>
  <si>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</si>
  <si>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</si>
  <si>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</si>
  <si>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</si>
  <si>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</si>
  <si>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</si>
  <si>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</si>
  <si>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</si>
  <si>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</si>
  <si>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</si>
  <si>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</si>
  <si>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</si>
  <si>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</si>
  <si>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</si>
  <si>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</si>
  <si>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</si>
  <si>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</si>
  <si>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</si>
  <si>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</si>
  <si>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</si>
  <si>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</si>
  <si>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</si>
  <si>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</si>
  <si>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</si>
  <si>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</si>
  <si>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</si>
  <si>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</si>
  <si>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</si>
  <si>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</si>
  <si>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</si>
  <si>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</si>
  <si>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</si>
  <si>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</si>
  <si>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</si>
  <si>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</si>
  <si>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</si>
  <si>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</si>
  <si>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</si>
  <si>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</si>
  <si>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</si>
  <si>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</si>
  <si>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</si>
  <si>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</si>
  <si>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</si>
  <si>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</si>
  <si>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</si>
  <si>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</si>
  <si>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</si>
  <si>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</si>
  <si>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</si>
  <si>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</si>
  <si>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</si>
  <si>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</si>
  <si>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</si>
  <si>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</si>
  <si>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</si>
  <si>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</si>
  <si>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</si>
  <si>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</si>
  <si>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</si>
  <si>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</si>
  <si>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</si>
  <si>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</si>
  <si>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</si>
  <si>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</si>
  <si>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</si>
  <si>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</si>
  <si>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</si>
  <si>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</si>
  <si>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</si>
  <si>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</si>
  <si>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</si>
  <si>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</si>
  <si>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</si>
  <si>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</si>
  <si>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</si>
  <si>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</si>
  <si>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</si>
  <si>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</si>
  <si>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</si>
  <si>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</si>
  <si>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</si>
  <si>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</si>
  <si>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</si>
  <si>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</si>
  <si>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</si>
  <si>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</si>
  <si>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</si>
  <si>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</si>
  <si>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</si>
  <si>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</si>
  <si>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</si>
  <si>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</si>
  <si>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</si>
  <si>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</si>
  <si>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</si>
  <si>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</si>
  <si>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</si>
  <si>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</si>
  <si>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</si>
  <si>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</si>
  <si>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</si>
  <si>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</si>
  <si>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</si>
  <si>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</si>
  <si>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</si>
  <si>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</si>
  <si>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</si>
  <si>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</si>
  <si>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</si>
  <si>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</si>
  <si>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</si>
  <si>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</si>
  <si>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</si>
  <si>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</si>
  <si>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</si>
  <si>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</si>
  <si>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</si>
  <si>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</si>
  <si>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</si>
  <si>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</si>
  <si>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</si>
  <si>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</si>
  <si>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</si>
  <si>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</si>
  <si>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</si>
  <si>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</si>
  <si>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</si>
  <si>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</si>
  <si>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</si>
  <si>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</si>
  <si>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</si>
  <si>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</si>
  <si>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</si>
  <si>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</si>
  <si>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</si>
  <si>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</si>
  <si>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</si>
  <si>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</si>
  <si>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</si>
  <si>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</si>
  <si>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</si>
  <si>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</si>
  <si>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</si>
  <si>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</si>
  <si>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</si>
  <si>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</si>
  <si>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</si>
  <si>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</si>
  <si>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</si>
  <si>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</si>
  <si>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</si>
  <si>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</si>
  <si>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</si>
  <si>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</si>
  <si>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</si>
  <si>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</si>
  <si>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</si>
  <si>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</si>
  <si>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</si>
  <si>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</si>
  <si>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</si>
  <si>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</si>
  <si>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</si>
  <si>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</si>
  <si>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</si>
  <si>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</si>
  <si>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</si>
  <si>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</si>
  <si>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</si>
  <si>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</si>
  <si>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</si>
  <si>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</si>
  <si>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</si>
  <si>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</si>
  <si>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</si>
  <si>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</si>
  <si>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</si>
  <si>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</si>
  <si>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</si>
  <si>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</si>
  <si>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</si>
  <si>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</si>
  <si>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</si>
  <si>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</si>
  <si>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</si>
  <si>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</si>
  <si>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</si>
  <si>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</si>
  <si>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</si>
  <si>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</si>
  <si>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</si>
  <si>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</si>
  <si>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</si>
  <si>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</si>
  <si>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</si>
  <si>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</si>
  <si>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</si>
  <si>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</si>
  <si>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</si>
  <si>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</si>
  <si>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</si>
  <si>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</si>
  <si>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</si>
  <si>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</si>
  <si>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</si>
  <si>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</si>
  <si>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</si>
  <si>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</si>
  <si>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</si>
  <si>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</si>
  <si>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</si>
  <si>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</si>
  <si>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</si>
  <si>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</si>
  <si>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</si>
  <si>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</si>
  <si>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</si>
  <si>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</si>
  <si>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</si>
  <si>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</si>
  <si>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</si>
  <si>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</si>
  <si>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</si>
  <si>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</si>
  <si>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</si>
  <si>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</si>
  <si>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</si>
  <si>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</si>
  <si>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</si>
  <si>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</si>
  <si>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</si>
  <si>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</si>
  <si>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</si>
  <si>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</si>
  <si>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</si>
  <si>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</si>
  <si>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</si>
  <si>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</si>
  <si>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</si>
  <si>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</si>
  <si>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</si>
  <si>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</si>
  <si>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</si>
  <si>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</si>
  <si>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</si>
  <si>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</si>
  <si>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</si>
  <si>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</si>
  <si>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</si>
  <si>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</si>
  <si>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</si>
  <si>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</si>
  <si>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</si>
  <si>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</si>
  <si>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</si>
  <si>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</si>
  <si>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</si>
  <si>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</si>
  <si>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</si>
  <si>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</si>
  <si>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</si>
  <si>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</si>
  <si>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</si>
  <si>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</si>
  <si>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</si>
  <si>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</si>
  <si>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</si>
  <si>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</si>
  <si>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</si>
  <si>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</si>
  <si>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</si>
  <si>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</si>
  <si>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</si>
  <si>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</si>
  <si>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</si>
  <si>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</si>
  <si>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</si>
  <si>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</si>
  <si>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</si>
  <si>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</si>
  <si>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</si>
  <si>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</si>
  <si>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</si>
  <si>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</si>
  <si>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</si>
  <si>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</si>
  <si>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</si>
  <si>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</si>
  <si>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</si>
  <si>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</si>
  <si>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</si>
  <si>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</si>
  <si>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</si>
  <si>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</si>
  <si>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</si>
  <si>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</si>
  <si>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</si>
  <si>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</si>
  <si>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</si>
  <si>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</si>
  <si>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</si>
  <si>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</si>
  <si>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</si>
  <si>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</si>
  <si>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</si>
  <si>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</si>
  <si>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</si>
  <si>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</si>
  <si>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</si>
  <si>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</si>
  <si>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</si>
  <si>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</si>
  <si>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</si>
  <si>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</si>
  <si>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</si>
  <si>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</si>
  <si>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</si>
  <si>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</si>
  <si>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</si>
  <si>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</si>
  <si>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</si>
  <si>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</si>
  <si>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</si>
  <si>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</si>
  <si>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</si>
  <si>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</si>
  <si>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</si>
  <si>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</si>
  <si>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</si>
  <si>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</si>
  <si>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</si>
  <si>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</si>
  <si>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</si>
  <si>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</si>
  <si>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</si>
  <si>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</si>
  <si>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</si>
  <si>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</si>
  <si>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</si>
  <si>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</si>
  <si>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</si>
  <si>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</si>
  <si>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</si>
  <si>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</si>
  <si>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</si>
  <si>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</si>
  <si>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</si>
  <si>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</si>
  <si>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</si>
  <si>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</si>
  <si>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</si>
  <si>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</si>
  <si>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</si>
  <si>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</si>
  <si>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</si>
  <si>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</si>
  <si>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</si>
  <si>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</si>
  <si>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</si>
  <si>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</si>
  <si>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</si>
  <si>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</si>
  <si>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</si>
  <si>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</si>
  <si>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</si>
  <si>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</si>
  <si>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</si>
  <si>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</si>
  <si>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</si>
  <si>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</si>
  <si>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</si>
  <si>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</si>
  <si>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</si>
  <si>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</si>
  <si>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</si>
  <si>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</si>
  <si>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</si>
  <si>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</si>
  <si>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</si>
  <si>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</si>
  <si>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</si>
  <si>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</si>
  <si>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</si>
  <si>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</si>
  <si>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</si>
  <si>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</si>
  <si>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</si>
  <si>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</si>
  <si>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</si>
  <si>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</si>
  <si>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</si>
  <si>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</si>
  <si>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</si>
  <si>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</si>
  <si>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</si>
  <si>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</si>
  <si>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</si>
  <si>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</si>
  <si>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</si>
  <si>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</si>
  <si>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</si>
  <si>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</si>
  <si>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</si>
  <si>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</si>
  <si>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</si>
  <si>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</si>
  <si>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</si>
  <si>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</si>
  <si>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</si>
  <si>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</si>
  <si>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</si>
  <si>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</si>
  <si>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</si>
  <si>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</si>
  <si>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</si>
  <si>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</si>
  <si>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</si>
  <si>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</si>
  <si>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</si>
  <si>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</si>
  <si>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</si>
  <si>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</si>
  <si>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</si>
  <si>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</si>
  <si>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</si>
  <si>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</si>
  <si>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</si>
  <si>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</si>
  <si>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</si>
  <si>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</si>
  <si>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</si>
  <si>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</si>
  <si>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</si>
  <si>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</si>
  <si>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</si>
  <si>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</si>
  <si>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</si>
  <si>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</si>
  <si>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</si>
  <si>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</si>
  <si>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</si>
  <si>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</si>
  <si>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</si>
  <si>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</si>
  <si>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</si>
  <si>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</si>
  <si>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</si>
  <si>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</si>
  <si>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</si>
  <si>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</si>
  <si>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</si>
  <si>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</si>
  <si>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</si>
  <si>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</si>
  <si>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</si>
  <si>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</si>
  <si>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</si>
  <si>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</si>
  <si>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</si>
  <si>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</si>
  <si>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</si>
  <si>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</si>
  <si>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</si>
  <si>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</si>
  <si>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</si>
  <si>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</si>
  <si>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</si>
  <si>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</si>
  <si>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</si>
  <si>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</si>
  <si>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</si>
  <si>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</si>
  <si>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</si>
  <si>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</si>
  <si>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</si>
  <si>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</si>
  <si>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</si>
  <si>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</si>
  <si>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</si>
  <si>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</si>
  <si>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</si>
  <si>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</si>
  <si>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</si>
  <si>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</si>
  <si>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</si>
  <si>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</si>
  <si>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</si>
  <si>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</si>
  <si>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</si>
  <si>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</si>
  <si>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</si>
  <si>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</si>
  <si>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</si>
  <si>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</si>
  <si>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</si>
  <si>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</si>
  <si>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</si>
  <si>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</si>
  <si>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</si>
  <si>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</si>
  <si>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</si>
  <si>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</si>
  <si>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</si>
  <si>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</si>
  <si>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</si>
  <si>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</si>
  <si>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</si>
  <si>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</si>
  <si>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</si>
  <si>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</si>
  <si>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</si>
  <si>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</si>
  <si>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</si>
  <si>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</si>
  <si>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</si>
  <si>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</si>
  <si>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</si>
  <si>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</si>
  <si>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</si>
  <si>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</si>
  <si>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</si>
  <si>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</si>
  <si>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</si>
  <si>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</si>
  <si>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</si>
  <si>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</si>
  <si>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</si>
  <si>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</si>
  <si>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</si>
  <si>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</si>
  <si>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</si>
  <si>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</si>
  <si>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</si>
  <si>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</si>
  <si>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</si>
  <si>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</si>
  <si>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</si>
  <si>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</si>
  <si>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</si>
  <si>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</si>
  <si>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</si>
  <si>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</si>
  <si>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</si>
  <si>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</si>
  <si>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</si>
  <si>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</si>
  <si>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</si>
  <si>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</si>
  <si>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</si>
  <si>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</si>
  <si>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</si>
  <si>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</si>
  <si>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</si>
  <si>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</si>
  <si>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</si>
  <si>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</si>
  <si>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</si>
  <si>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</si>
  <si>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</si>
  <si>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</si>
  <si>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</si>
  <si>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</si>
  <si>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</si>
  <si>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</si>
  <si>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</si>
  <si>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</si>
  <si>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</si>
  <si>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</si>
  <si>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</si>
  <si>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</si>
  <si>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</si>
  <si>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</si>
  <si>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</si>
  <si>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</si>
  <si>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</si>
  <si>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</si>
  <si>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</si>
  <si>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</si>
  <si>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</si>
  <si>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</si>
  <si>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</si>
  <si>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</si>
  <si>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</si>
  <si>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</si>
  <si>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</si>
  <si>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</si>
  <si>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</si>
  <si>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</si>
  <si>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</si>
  <si>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</si>
  <si>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</si>
  <si>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</si>
  <si>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</si>
  <si>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</si>
  <si>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</si>
  <si>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</si>
  <si>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</si>
  <si>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</si>
  <si>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</si>
  <si>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</si>
  <si>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</si>
  <si>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</si>
  <si>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</si>
  <si>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</si>
  <si>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</si>
  <si>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</si>
  <si>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</si>
  <si>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</si>
  <si>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</si>
  <si>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</si>
  <si>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</si>
  <si>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</si>
  <si>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</si>
  <si>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</si>
  <si>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</si>
  <si>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</si>
  <si>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</si>
  <si>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</si>
  <si>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</si>
  <si>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</si>
  <si>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</si>
  <si>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</si>
  <si>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</si>
  <si>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</si>
  <si>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</si>
  <si>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</si>
  <si>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</si>
  <si>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</si>
  <si>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</si>
  <si>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</si>
  <si>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</si>
  <si>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</si>
  <si>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</si>
  <si>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</si>
  <si>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</si>
  <si>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</si>
  <si>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</si>
  <si>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</si>
  <si>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</si>
  <si>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</si>
  <si>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</si>
  <si>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</si>
  <si>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</si>
  <si>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</si>
  <si>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</si>
  <si>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</si>
  <si>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</si>
  <si>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</si>
  <si>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</si>
  <si>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</si>
  <si>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</si>
  <si>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</si>
  <si>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</si>
  <si>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</si>
  <si>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</si>
  <si>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</si>
  <si>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</si>
  <si>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</si>
  <si>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</si>
  <si>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</si>
  <si>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</si>
  <si>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</si>
  <si>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</si>
  <si>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</si>
  <si>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</si>
  <si>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</si>
  <si>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</si>
  <si>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</si>
  <si>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</si>
  <si>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</si>
  <si>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</si>
  <si>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</si>
  <si>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</si>
  <si>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</si>
  <si>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</si>
  <si>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</si>
  <si>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</si>
  <si>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</si>
  <si>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</si>
  <si>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</si>
  <si>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</si>
  <si>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</si>
  <si>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</si>
  <si>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</si>
  <si>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</si>
  <si>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</si>
  <si>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</si>
  <si>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</si>
  <si>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</si>
  <si>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</si>
  <si>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</si>
  <si>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</si>
  <si>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</si>
  <si>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</si>
  <si>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</si>
  <si>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</si>
  <si>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</si>
  <si>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</si>
  <si>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</si>
  <si>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</si>
  <si>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</si>
  <si>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</si>
  <si>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</si>
  <si>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</si>
  <si>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</si>
  <si>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</si>
  <si>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</si>
  <si>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</si>
  <si>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</si>
  <si>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</si>
  <si>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</si>
  <si>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</si>
  <si>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</si>
  <si>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</si>
  <si>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</si>
  <si>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</si>
  <si>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</si>
  <si>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</si>
  <si>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</si>
  <si>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</si>
  <si>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</si>
  <si>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</si>
  <si>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</si>
  <si>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</si>
  <si>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</si>
  <si>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</si>
  <si>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</si>
  <si>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</si>
  <si>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</si>
  <si>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</si>
  <si>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</si>
  <si>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</si>
  <si>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</si>
  <si>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</si>
  <si>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</si>
  <si>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</si>
  <si>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</si>
  <si>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</si>
  <si>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</si>
  <si>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</si>
  <si>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</si>
  <si>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</si>
  <si>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</si>
  <si>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</si>
  <si>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</si>
  <si>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</si>
  <si>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</si>
  <si>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</si>
  <si>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</si>
  <si>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</si>
  <si>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</si>
  <si>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</si>
  <si>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</si>
  <si>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</si>
  <si>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</si>
  <si>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</si>
  <si>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</si>
  <si>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</si>
  <si>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</si>
  <si>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</si>
  <si>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</si>
  <si>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</si>
  <si>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</si>
  <si>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</si>
  <si>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</si>
  <si>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</si>
  <si>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</si>
  <si>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</si>
  <si>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</si>
  <si>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</si>
  <si>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</si>
  <si>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</si>
  <si>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</si>
  <si>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</si>
  <si>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</si>
  <si>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</si>
  <si>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</si>
  <si>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</si>
  <si>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</si>
  <si>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</si>
  <si>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</si>
  <si>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</si>
  <si>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</si>
  <si>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</si>
  <si>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</si>
  <si>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</si>
  <si>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</si>
  <si>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</si>
  <si>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</si>
  <si>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</si>
  <si>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</si>
  <si>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</si>
  <si>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</si>
  <si>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</si>
  <si>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</si>
  <si>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</si>
  <si>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</si>
  <si>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</si>
  <si>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</si>
  <si>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</si>
  <si>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</si>
  <si>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</si>
  <si>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</si>
  <si>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</si>
  <si>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</si>
  <si>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</si>
  <si>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</si>
  <si>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</si>
  <si>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</si>
  <si>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</si>
  <si>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</si>
  <si>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</si>
  <si>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</si>
  <si>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</si>
  <si>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</si>
  <si>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</si>
  <si>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</si>
  <si>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</si>
  <si>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</si>
  <si>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</si>
  <si>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</si>
  <si>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</si>
  <si>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</si>
  <si>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</si>
  <si>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</si>
  <si>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</si>
  <si>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</si>
  <si>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</si>
  <si>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</si>
  <si>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</si>
  <si>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</si>
  <si>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</si>
  <si>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</si>
  <si>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</si>
  <si>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</si>
  <si>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</si>
  <si>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</si>
  <si>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</si>
  <si>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</si>
  <si>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</si>
  <si>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</si>
  <si>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</si>
  <si>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</si>
  <si>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</si>
  <si>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</si>
  <si>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</si>
  <si>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</si>
  <si>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</si>
  <si>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</si>
  <si>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</si>
  <si>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</si>
  <si>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</si>
  <si>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</si>
  <si>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</si>
  <si>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</si>
  <si>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</si>
  <si>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</si>
  <si>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</si>
  <si>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</si>
  <si>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</si>
  <si>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</si>
  <si>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</si>
  <si>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</si>
  <si>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</si>
  <si>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</si>
  <si>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</si>
  <si>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</si>
  <si>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</si>
  <si>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</si>
  <si>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</si>
  <si>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</si>
  <si>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</si>
  <si>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</si>
  <si>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</si>
  <si>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</si>
  <si>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</si>
  <si>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</si>
  <si>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</si>
  <si>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</si>
  <si>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</si>
  <si>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</si>
  <si>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</si>
  <si>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</si>
  <si>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</si>
  <si>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</si>
  <si>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</si>
  <si>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</si>
  <si>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</si>
  <si>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</si>
  <si>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</si>
  <si>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</si>
  <si>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</si>
  <si>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</si>
  <si>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</si>
  <si>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</si>
  <si>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</si>
  <si>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</si>
  <si>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</si>
  <si>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</si>
  <si>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</si>
  <si>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</si>
  <si>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</si>
  <si>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</si>
  <si>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</si>
  <si>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</si>
  <si>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</si>
  <si>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</si>
  <si>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</si>
  <si>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</si>
  <si>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</si>
  <si>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</si>
  <si>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</si>
  <si>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</si>
  <si>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</si>
  <si>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</si>
  <si>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</si>
  <si>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</si>
  <si>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</si>
  <si>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</si>
  <si>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</si>
  <si>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</si>
  <si>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</si>
  <si>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</si>
  <si>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</si>
  <si>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</si>
  <si>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</si>
  <si>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</si>
  <si>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</si>
  <si>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</si>
  <si>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</si>
  <si>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</si>
  <si>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</si>
  <si>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</si>
  <si>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</si>
  <si>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</si>
  <si>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</si>
  <si>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</si>
  <si>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</si>
  <si>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</si>
  <si>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</si>
  <si>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</si>
  <si>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</si>
  <si>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</si>
  <si>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</si>
  <si>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</si>
  <si>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</si>
  <si>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</si>
  <si>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</si>
  <si>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</si>
  <si>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</si>
  <si>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</si>
  <si>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</si>
  <si>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</si>
  <si>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</si>
  <si>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</si>
  <si>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</si>
  <si>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</si>
  <si>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</si>
  <si>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</si>
  <si>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</si>
  <si>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</si>
  <si>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</si>
  <si>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</si>
  <si>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</si>
  <si>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</si>
  <si>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</si>
  <si>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</si>
  <si>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</si>
  <si>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</si>
  <si>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</si>
  <si>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</si>
  <si>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</si>
  <si>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</si>
  <si>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</si>
  <si>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</si>
  <si>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</si>
  <si>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</si>
  <si>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</si>
  <si>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</si>
  <si>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</si>
  <si>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</si>
  <si>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</si>
  <si>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</si>
  <si>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</si>
  <si>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</si>
  <si>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</si>
  <si>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</si>
  <si>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</si>
  <si>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</si>
  <si>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</si>
  <si>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</si>
  <si>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</si>
  <si>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</si>
  <si>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</si>
  <si>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</si>
  <si>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</si>
  <si>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</si>
  <si>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</si>
  <si>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</si>
  <si>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</si>
  <si>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</si>
  <si>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</si>
  <si>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</si>
  <si>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</si>
  <si>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</si>
  <si>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</si>
  <si>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</si>
  <si>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</si>
  <si>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</si>
  <si>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</si>
  <si>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</si>
  <si>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</si>
  <si>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</si>
  <si>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</si>
  <si>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</si>
  <si>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</si>
  <si>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</si>
  <si>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</si>
  <si>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</si>
  <si>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</si>
  <si>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</si>
  <si>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</si>
  <si>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</si>
  <si>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</si>
  <si>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</si>
  <si>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</si>
  <si>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</si>
  <si>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</si>
  <si>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</si>
  <si>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</si>
  <si>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</si>
  <si>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</si>
  <si>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</si>
  <si>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</si>
  <si>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</si>
  <si>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</si>
  <si>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</si>
  <si>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</si>
  <si>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</si>
  <si>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</si>
  <si>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</si>
  <si>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</si>
  <si>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</si>
  <si>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</si>
  <si>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</si>
  <si>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</si>
  <si>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</si>
  <si>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</si>
  <si>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</si>
  <si>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</si>
  <si>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</si>
  <si>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</si>
  <si>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</si>
  <si>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</si>
  <si>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</si>
  <si>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</si>
  <si>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</si>
  <si>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</si>
  <si>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</si>
  <si>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</si>
  <si>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</si>
  <si>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</si>
  <si>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</si>
  <si>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</si>
  <si>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</si>
  <si>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</si>
  <si>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</si>
  <si>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</si>
  <si>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</si>
  <si>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</si>
  <si>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</si>
  <si>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</si>
  <si>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</si>
  <si>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</si>
  <si>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</si>
  <si>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</si>
  <si>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</si>
  <si>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</si>
  <si>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</si>
  <si>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</si>
  <si>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</si>
  <si>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</si>
  <si>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</si>
  <si>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</si>
  <si>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</si>
  <si>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</si>
  <si>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</si>
  <si>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</si>
  <si>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</si>
  <si>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</si>
  <si>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</si>
  <si>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</si>
  <si>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</si>
  <si>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</si>
  <si>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</si>
  <si>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</si>
  <si>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</si>
  <si>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</si>
  <si>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</si>
  <si>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</si>
  <si>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</si>
  <si>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</si>
  <si>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</si>
  <si>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</si>
  <si>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</si>
  <si>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</si>
  <si>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</si>
  <si>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</si>
  <si>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</si>
  <si>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</si>
  <si>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</si>
  <si>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</si>
  <si>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</si>
  <si>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</si>
  <si>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</si>
  <si>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</si>
  <si>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</si>
  <si>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</si>
  <si>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</si>
  <si>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</si>
  <si>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</si>
  <si>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</si>
  <si>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</si>
  <si>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</si>
  <si>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</si>
  <si>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</si>
  <si>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</si>
  <si>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</si>
  <si>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</si>
  <si>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</si>
  <si>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</si>
  <si>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</si>
  <si>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</si>
  <si>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</si>
  <si>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</si>
  <si>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</si>
  <si>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</si>
  <si>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</si>
  <si>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</si>
  <si>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</si>
  <si>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</si>
  <si>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</si>
  <si>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</si>
  <si>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</si>
  <si>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</si>
  <si>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</si>
  <si>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</si>
  <si>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</si>
  <si>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</si>
  <si>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</si>
  <si>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</si>
  <si>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</si>
  <si>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</si>
  <si>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</si>
  <si>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</si>
  <si>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</si>
  <si>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</si>
  <si>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</si>
  <si>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</si>
  <si>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</si>
  <si>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</si>
  <si>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</si>
  <si>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</si>
  <si>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</si>
  <si>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</si>
  <si>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</si>
  <si>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</si>
  <si>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</si>
  <si>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</si>
  <si>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</si>
  <si>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</si>
  <si>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</si>
  <si>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</si>
  <si>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</si>
  <si>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</si>
  <si>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</si>
  <si>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</si>
  <si>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</si>
  <si>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</si>
  <si>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</si>
  <si>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</si>
  <si>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</si>
  <si>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</si>
  <si>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</si>
  <si>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</si>
  <si>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</si>
  <si>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</si>
  <si>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</si>
  <si>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</si>
  <si>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</si>
  <si>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</si>
  <si>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</si>
  <si>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</si>
  <si>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</si>
  <si>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</si>
  <si>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</si>
  <si>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</si>
  <si>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</si>
  <si>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</si>
  <si>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</si>
  <si>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</si>
  <si>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</si>
  <si>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</si>
  <si>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</si>
  <si>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</si>
  <si>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</si>
  <si>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</si>
  <si>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</si>
  <si>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</si>
  <si>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</si>
  <si>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</si>
  <si>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</si>
  <si>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</si>
  <si>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</si>
  <si>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</si>
  <si>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</si>
  <si>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</si>
  <si>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</si>
  <si>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</si>
  <si>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</si>
  <si>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</si>
  <si>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</si>
  <si>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</si>
  <si>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</si>
  <si>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</si>
  <si>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</si>
  <si>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</si>
  <si>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</si>
  <si>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</si>
  <si>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</si>
  <si>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</si>
  <si>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</si>
  <si>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</si>
  <si>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</si>
  <si>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</si>
  <si>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</si>
  <si>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</si>
  <si>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</si>
  <si>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</si>
  <si>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</si>
  <si>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</si>
  <si>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</si>
  <si>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</si>
  <si>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</si>
  <si>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</si>
  <si>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</si>
  <si>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</si>
  <si>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</si>
  <si>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</si>
  <si>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</si>
  <si>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</si>
  <si>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</si>
  <si>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</si>
  <si>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</si>
  <si>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</si>
  <si>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</si>
  <si>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</si>
  <si>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</si>
  <si>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</si>
  <si>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</si>
  <si>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</si>
  <si>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</si>
  <si>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</si>
  <si>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</si>
  <si>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</si>
  <si>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</si>
  <si>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</si>
  <si>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</si>
  <si>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</si>
  <si>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</si>
  <si>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</si>
  <si>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</si>
  <si>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</si>
  <si>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</si>
  <si>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</si>
  <si>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</si>
  <si>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</si>
  <si>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</si>
  <si>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</si>
  <si>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</si>
  <si>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</si>
  <si>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</si>
  <si>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</si>
  <si>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</si>
  <si>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</si>
  <si>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</si>
  <si>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</si>
  <si>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</si>
  <si>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</si>
  <si>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</si>
  <si>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</si>
  <si>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</si>
  <si>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</si>
  <si>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</si>
  <si>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</si>
  <si>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</si>
  <si>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</si>
  <si>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</si>
  <si>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</si>
  <si>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</si>
  <si>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</si>
  <si>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</si>
  <si>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</si>
  <si>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</si>
  <si>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</si>
  <si>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</si>
  <si>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</si>
  <si>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</si>
  <si>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</si>
  <si>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</si>
  <si>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</si>
  <si>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</si>
  <si>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</si>
  <si>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</si>
  <si>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</si>
  <si>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</si>
  <si>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</si>
  <si>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</si>
  <si>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</si>
  <si>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</si>
  <si>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</si>
  <si>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</si>
  <si>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</si>
  <si>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</si>
  <si>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</si>
  <si>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</si>
  <si>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</si>
  <si>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</si>
  <si>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</si>
  <si>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</si>
  <si>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</si>
  <si>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</si>
  <si>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</si>
  <si>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</si>
  <si>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</si>
  <si>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</si>
  <si>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</si>
  <si>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</si>
  <si>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</si>
  <si>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</si>
  <si>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</si>
  <si>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</si>
  <si>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</si>
  <si>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</si>
  <si>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</si>
  <si>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</si>
  <si>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</si>
  <si>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</si>
  <si>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</si>
  <si>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</si>
  <si>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</si>
  <si>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</si>
  <si>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</si>
  <si>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</si>
  <si>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</si>
  <si>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</si>
  <si>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</si>
  <si>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</si>
  <si>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</si>
  <si>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</si>
  <si>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</si>
  <si>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</si>
  <si>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</si>
  <si>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</si>
  <si>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</si>
  <si>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</si>
  <si>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</si>
  <si>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</si>
  <si>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</si>
  <si>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</si>
  <si>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</si>
  <si>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</si>
  <si>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</si>
  <si>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</si>
  <si>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</si>
  <si>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</si>
  <si>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</si>
  <si>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</si>
  <si>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</si>
  <si>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</si>
  <si>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</si>
  <si>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</si>
  <si>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</si>
  <si>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</si>
  <si>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</si>
  <si>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</si>
  <si>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</si>
  <si>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</si>
  <si>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</si>
  <si>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</si>
  <si>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</si>
  <si>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</si>
  <si>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</si>
  <si>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</si>
  <si>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</si>
  <si>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</si>
  <si>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</si>
  <si>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</si>
  <si>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</si>
  <si>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</si>
  <si>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</si>
  <si>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</si>
  <si>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</si>
  <si>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</si>
  <si>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</si>
  <si>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</si>
  <si>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</si>
  <si>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</si>
  <si>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</si>
  <si>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</si>
  <si>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</si>
  <si>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</si>
  <si>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</si>
  <si>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</si>
  <si>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</si>
  <si>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</si>
  <si>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</si>
  <si>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</si>
  <si>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</si>
  <si>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</si>
  <si>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</si>
  <si>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</si>
  <si>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</si>
  <si>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</si>
  <si>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</si>
  <si>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</si>
  <si>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</si>
  <si>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</si>
  <si>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</si>
  <si>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</si>
  <si>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</si>
  <si>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</si>
  <si>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</si>
  <si>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</si>
  <si>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</si>
  <si>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</si>
  <si>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</si>
  <si>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</si>
  <si>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</si>
  <si>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</si>
  <si>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</si>
  <si>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</si>
  <si>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</si>
  <si>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</si>
  <si>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</si>
  <si>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</si>
  <si>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</si>
  <si>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</si>
  <si>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</si>
  <si>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</si>
  <si>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</si>
  <si>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</si>
  <si>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</si>
  <si>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</si>
  <si>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</si>
  <si>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</si>
  <si>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</si>
  <si>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</si>
  <si>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</si>
  <si>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</si>
  <si>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</si>
  <si>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</si>
  <si>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</si>
  <si>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</si>
  <si>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</si>
  <si>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</si>
  <si>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</si>
  <si>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</si>
  <si>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</si>
  <si>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</si>
  <si>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</si>
  <si>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</si>
  <si>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</si>
  <si>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</si>
  <si>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</si>
  <si>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</si>
  <si>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</si>
  <si>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</si>
  <si>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</si>
  <si>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</si>
  <si>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</si>
  <si>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</si>
  <si>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</si>
  <si>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</si>
  <si>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</si>
  <si>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</si>
  <si>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</si>
  <si>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</si>
  <si>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</si>
  <si>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</si>
  <si>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</si>
  <si>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</si>
  <si>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</si>
  <si>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</si>
  <si>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</si>
  <si>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</si>
  <si>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</si>
  <si>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</si>
  <si>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</si>
  <si>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</si>
  <si>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</si>
  <si>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</si>
  <si>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</si>
  <si>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</si>
  <si>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</si>
  <si>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</si>
  <si>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</si>
  <si>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</si>
  <si>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</si>
  <si>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</si>
  <si>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</si>
  <si>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</si>
  <si>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</si>
  <si>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</si>
  <si>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</si>
  <si>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</si>
  <si>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</si>
  <si>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</si>
  <si>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</si>
  <si>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</si>
  <si>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</si>
  <si>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</si>
  <si>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</si>
  <si>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</si>
  <si>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</si>
  <si>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</si>
  <si>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</si>
  <si>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</si>
  <si>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</si>
  <si>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</si>
  <si>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</si>
  <si>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</si>
  <si>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</si>
  <si>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</si>
  <si>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</si>
  <si>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</si>
  <si>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</si>
  <si>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</si>
  <si>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</si>
  <si>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</si>
  <si>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</si>
  <si>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</si>
  <si>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</si>
  <si>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</si>
  <si>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</si>
  <si>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</si>
  <si>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</si>
  <si>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</si>
  <si>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</si>
  <si>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</si>
  <si>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</si>
  <si>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</si>
  <si>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</si>
  <si>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</si>
  <si>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</si>
  <si>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</si>
  <si>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</si>
  <si>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</si>
  <si>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</si>
  <si>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</si>
  <si>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</si>
  <si>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</si>
  <si>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</si>
  <si>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</si>
  <si>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</si>
  <si>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</si>
  <si>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</si>
  <si>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</si>
  <si>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</si>
  <si>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</si>
  <si>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</si>
  <si>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</si>
  <si>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</si>
  <si>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</si>
  <si>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</si>
  <si>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</si>
  <si>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</si>
  <si>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</si>
  <si>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</si>
  <si>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</si>
  <si>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</si>
  <si>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</si>
  <si>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</si>
  <si>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</si>
  <si>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</si>
  <si>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</si>
  <si>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</si>
  <si>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</si>
  <si>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</si>
  <si>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</si>
  <si>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</si>
  <si>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</si>
  <si>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</si>
  <si>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</si>
  <si>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</si>
  <si>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</si>
  <si>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</si>
  <si>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</si>
  <si>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</si>
  <si>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</si>
  <si>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</si>
  <si>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</si>
  <si>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</si>
  <si>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</si>
  <si>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</si>
  <si>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</si>
  <si>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</si>
  <si>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</si>
  <si>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</si>
  <si>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</si>
  <si>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</si>
  <si>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</si>
  <si>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</si>
  <si>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</si>
  <si>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</si>
  <si>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</si>
  <si>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</si>
  <si>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</si>
  <si>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</si>
  <si>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</si>
  <si>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</si>
  <si>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</si>
  <si>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</si>
  <si>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</si>
  <si>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</si>
  <si>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</si>
  <si>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</si>
  <si>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</si>
  <si>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</si>
  <si>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</si>
  <si>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</si>
  <si>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</si>
  <si>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</si>
  <si>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</si>
  <si>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</si>
  <si>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</si>
  <si>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</si>
  <si>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</si>
  <si>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</si>
  <si>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</si>
  <si>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</si>
  <si>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</si>
  <si>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</si>
  <si>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</si>
  <si>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</si>
  <si>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</si>
  <si>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</si>
  <si>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</si>
  <si>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</si>
  <si>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</si>
  <si>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</si>
  <si>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</si>
  <si>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</si>
  <si>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</si>
  <si>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</si>
  <si>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</si>
  <si>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</si>
  <si>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</si>
  <si>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</si>
  <si>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</si>
  <si>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</si>
  <si>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</si>
  <si>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</si>
  <si>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</si>
  <si>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</si>
  <si>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</si>
  <si>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</si>
  <si>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</si>
  <si>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</si>
  <si>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</si>
  <si>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</si>
  <si>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</si>
  <si>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</si>
  <si>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</si>
  <si>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</si>
  <si>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</si>
  <si>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</si>
  <si>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</si>
  <si>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</si>
  <si>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</si>
  <si>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</si>
  <si>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</si>
  <si>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</si>
  <si>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</si>
  <si>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</si>
  <si>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</si>
  <si>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</si>
  <si>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</si>
  <si>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</si>
  <si>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</si>
  <si>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</si>
  <si>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</si>
  <si>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</si>
  <si>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</si>
  <si>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</si>
  <si>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</si>
  <si>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</si>
  <si>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</si>
  <si>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</si>
  <si>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</si>
  <si>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</si>
  <si>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</si>
  <si>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</si>
  <si>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</si>
  <si>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</si>
  <si>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</si>
  <si>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</si>
  <si>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</si>
  <si>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</si>
  <si>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</si>
  <si>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</si>
  <si>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</si>
  <si>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</si>
  <si>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</si>
  <si>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</si>
  <si>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</si>
  <si>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</si>
  <si>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</si>
  <si>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</si>
  <si>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</si>
  <si>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</si>
  <si>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</si>
  <si>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</si>
  <si>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</si>
  <si>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</si>
  <si>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</si>
  <si>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</si>
  <si>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</si>
  <si>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</si>
  <si>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</si>
  <si>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</si>
  <si>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</si>
  <si>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</si>
  <si>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</si>
  <si>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</si>
  <si>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</si>
  <si>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</si>
  <si>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</si>
  <si>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</si>
  <si>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</si>
  <si>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</si>
  <si>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</si>
  <si>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</si>
  <si>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</si>
  <si>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</si>
  <si>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</si>
  <si>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</si>
  <si>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</si>
  <si>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</si>
  <si>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</si>
  <si>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</si>
  <si>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</si>
  <si>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</si>
  <si>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</si>
  <si>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</si>
  <si>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</si>
  <si>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</si>
  <si>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</si>
  <si>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</si>
  <si>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</si>
  <si>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</si>
  <si>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</si>
  <si>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</si>
  <si>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</si>
  <si>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</si>
  <si>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</si>
  <si>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</si>
  <si>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</si>
  <si>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</si>
  <si>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</si>
  <si>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</si>
  <si>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</si>
  <si>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</si>
  <si>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</si>
  <si>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</si>
  <si>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</si>
  <si>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</si>
  <si>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</si>
  <si>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</si>
  <si>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</si>
  <si>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</si>
  <si>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</si>
  <si>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</si>
  <si>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</si>
  <si>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</si>
  <si>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</si>
  <si>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</si>
  <si>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</si>
  <si>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</si>
  <si>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</si>
  <si>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</si>
  <si>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</si>
  <si>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</si>
  <si>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</si>
  <si>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</si>
  <si>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</si>
  <si>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</si>
  <si>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</si>
  <si>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</si>
  <si>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</si>
  <si>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</si>
  <si>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</si>
  <si>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</si>
  <si>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</si>
  <si>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</si>
  <si>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</si>
  <si>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</si>
  <si>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</si>
  <si>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</si>
  <si>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</si>
  <si>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</si>
  <si>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</si>
  <si>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</si>
  <si>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</si>
  <si>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</si>
  <si>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</si>
  <si>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</si>
  <si>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</si>
  <si>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</si>
  <si>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</si>
  <si>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</si>
  <si>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</si>
  <si>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</si>
  <si>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</si>
  <si>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</si>
  <si>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</si>
  <si>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</si>
  <si>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</si>
  <si>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</si>
  <si>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</si>
  <si>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</si>
  <si>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</si>
  <si>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</si>
  <si>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</si>
  <si>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</si>
  <si>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</si>
  <si>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</si>
  <si>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</si>
  <si>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</si>
  <si>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</si>
  <si>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</si>
  <si>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</si>
  <si>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</si>
  <si>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</si>
  <si>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</si>
  <si>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</si>
  <si>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</si>
  <si>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</si>
  <si>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</si>
  <si>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</si>
  <si>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</si>
  <si>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</si>
  <si>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</si>
  <si>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</si>
  <si>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</si>
  <si>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</si>
  <si>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</si>
  <si>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</si>
  <si>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</si>
  <si>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</si>
  <si>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</si>
  <si>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</si>
  <si>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</si>
  <si>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</si>
  <si>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</si>
  <si>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</si>
  <si>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</si>
  <si>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</si>
  <si>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</si>
  <si>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</si>
  <si>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</si>
  <si>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</si>
  <si>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</si>
  <si>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</si>
  <si>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</si>
  <si>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</si>
  <si>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</si>
  <si>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</si>
  <si>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</si>
  <si>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</si>
  <si>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</si>
  <si>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</si>
  <si>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</si>
  <si>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</si>
  <si>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</si>
  <si>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</si>
  <si>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</si>
  <si>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</si>
  <si>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</si>
  <si>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</si>
  <si>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</si>
  <si>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</si>
  <si>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</si>
  <si>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</si>
  <si>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</si>
  <si>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</si>
  <si>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</si>
  <si>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</si>
  <si>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</si>
  <si>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</si>
  <si>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</si>
  <si>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</si>
  <si>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</si>
  <si>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</si>
  <si>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</si>
  <si>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</si>
  <si>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</si>
  <si>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</si>
  <si>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</si>
  <si>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</si>
  <si>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</si>
  <si>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</si>
  <si>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</si>
  <si>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</si>
  <si>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</si>
  <si>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</si>
  <si>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</si>
  <si>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</si>
  <si>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</si>
  <si>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</si>
  <si>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</si>
  <si>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</si>
  <si>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</si>
  <si>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</si>
  <si>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</si>
  <si>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</si>
  <si>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</si>
  <si>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</si>
  <si>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</si>
  <si>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</si>
  <si>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</si>
  <si>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</si>
  <si>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</si>
  <si>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</si>
  <si>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</si>
  <si>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</si>
  <si>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</si>
  <si>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</si>
  <si>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</si>
  <si>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</si>
  <si>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</si>
  <si>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</si>
  <si>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</si>
  <si>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</si>
  <si>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</si>
  <si>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</si>
  <si>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</si>
  <si>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</si>
  <si>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</si>
  <si>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</si>
  <si>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</si>
  <si>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</si>
  <si>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</si>
  <si>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</si>
  <si>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</si>
  <si>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</si>
  <si>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</si>
  <si>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</si>
  <si>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</si>
  <si>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</si>
  <si>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</si>
  <si>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</si>
  <si>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</si>
  <si>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</si>
  <si>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</si>
  <si>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</si>
  <si>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</si>
  <si>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</si>
  <si>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</si>
  <si>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</si>
  <si>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</si>
  <si>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</si>
  <si>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</si>
  <si>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</si>
  <si>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</si>
  <si>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</si>
  <si>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</si>
  <si>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</si>
  <si>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</si>
  <si>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</si>
  <si>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</si>
  <si>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</si>
  <si>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</si>
  <si>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</si>
  <si>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</si>
  <si>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</si>
  <si>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</si>
  <si>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</si>
  <si>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</si>
  <si>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</si>
  <si>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</si>
  <si>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</si>
  <si>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</si>
  <si>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</si>
  <si>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</si>
  <si>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</si>
  <si>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</si>
  <si>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</si>
  <si>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</si>
  <si>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</si>
  <si>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</si>
  <si>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</si>
  <si>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</si>
  <si>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</si>
  <si>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</si>
  <si>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</si>
  <si>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</si>
  <si>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</si>
  <si>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</si>
  <si>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</si>
  <si>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</si>
  <si>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</si>
  <si>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</si>
  <si>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</si>
  <si>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</si>
  <si>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</si>
  <si>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</si>
  <si>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</si>
  <si>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</si>
  <si>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</si>
  <si>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</si>
  <si>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</si>
  <si>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</si>
  <si>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</si>
  <si>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</si>
  <si>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</si>
  <si>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</si>
  <si>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</si>
  <si>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</si>
  <si>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</si>
  <si>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</si>
  <si>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</si>
  <si>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</si>
  <si>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</si>
  <si>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</si>
  <si>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</si>
  <si>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</si>
  <si>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</si>
  <si>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</si>
  <si>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</si>
  <si>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</si>
  <si>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</si>
  <si>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</si>
  <si>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</si>
  <si>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</si>
  <si>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</si>
  <si>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</si>
  <si>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</si>
  <si>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</si>
  <si>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</si>
  <si>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</si>
  <si>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</si>
  <si>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</si>
  <si>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</si>
  <si>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</si>
  <si>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</si>
  <si>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</si>
  <si>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</si>
  <si>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</si>
  <si>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</si>
  <si>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</si>
  <si>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</si>
  <si>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</si>
  <si>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</si>
  <si>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</si>
  <si>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</si>
  <si>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</si>
  <si>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</si>
  <si>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</si>
  <si>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</si>
  <si>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</si>
  <si>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</si>
  <si>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</si>
  <si>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</si>
  <si>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</si>
  <si>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</si>
  <si>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</si>
  <si>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</si>
  <si>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</si>
  <si>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</si>
  <si>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</si>
  <si>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</si>
  <si>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</si>
  <si>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</si>
  <si>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</si>
  <si>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</si>
  <si>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</si>
  <si>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</si>
  <si>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</si>
  <si>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</si>
  <si>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</si>
  <si>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</si>
  <si>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</si>
  <si>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</si>
  <si>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</si>
  <si>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</si>
  <si>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</si>
  <si>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</si>
  <si>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</si>
  <si>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</si>
  <si>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</si>
  <si>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</si>
  <si>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</si>
  <si>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</si>
  <si>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</si>
  <si>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</si>
  <si>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</si>
  <si>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</si>
  <si>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</si>
  <si>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</si>
  <si>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</si>
  <si>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</si>
  <si>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</si>
  <si>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</si>
  <si>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</si>
  <si>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</si>
  <si>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</si>
  <si>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</si>
  <si>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</si>
  <si>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</si>
  <si>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</si>
  <si>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</si>
  <si>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</si>
  <si>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</si>
  <si>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</si>
  <si>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</si>
  <si>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</si>
  <si>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</si>
  <si>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</si>
  <si>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</si>
  <si>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</si>
  <si>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</si>
  <si>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</si>
  <si>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</si>
  <si>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</si>
  <si>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</si>
  <si>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</si>
  <si>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</si>
  <si>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</si>
  <si>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</si>
  <si>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</si>
  <si>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</si>
  <si>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</si>
  <si>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</si>
  <si>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</si>
  <si>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</si>
  <si>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</si>
  <si>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</si>
  <si>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</si>
  <si>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</si>
  <si>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</si>
  <si>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</si>
  <si>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</si>
  <si>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</si>
  <si>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</si>
  <si>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</si>
  <si>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</si>
  <si>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</si>
  <si>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</si>
  <si>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</si>
  <si>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</si>
  <si>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</si>
  <si>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</si>
  <si>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</si>
  <si>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</si>
  <si>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</si>
  <si>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</si>
  <si>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</si>
  <si>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</si>
  <si>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</si>
  <si>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</si>
  <si>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</si>
  <si>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</si>
  <si>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</si>
  <si>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</si>
  <si>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</si>
  <si>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</si>
  <si>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</si>
  <si>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</si>
  <si>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</si>
  <si>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</si>
  <si>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</si>
  <si>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</si>
  <si>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</si>
  <si>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</si>
  <si>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</si>
  <si>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</si>
  <si>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</si>
  <si>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</si>
  <si>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</si>
  <si>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</si>
  <si>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</si>
  <si>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</si>
  <si>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</si>
  <si>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</si>
  <si>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</si>
  <si>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</si>
  <si>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</si>
  <si>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</si>
  <si>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</si>
  <si>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</si>
  <si>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</si>
  <si>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</si>
  <si>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</si>
  <si>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</si>
  <si>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</si>
  <si>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Count of state</t>
  </si>
  <si>
    <t>Column Labels</t>
  </si>
  <si>
    <t>(Multiple Items)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</si>
  <si>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</si>
  <si>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</si>
  <si>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</si>
  <si>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</si>
  <si>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</si>
  <si>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</si>
  <si>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</si>
  <si>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</si>
  <si>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</si>
  <si>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</si>
  <si>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</si>
  <si>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</si>
  <si>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</si>
  <si>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</si>
  <si>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</si>
  <si>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</si>
  <si>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</si>
  <si>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</si>
  <si>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</si>
  <si>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</si>
  <si>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</si>
  <si>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</si>
  <si>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</si>
  <si>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</si>
  <si>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</si>
  <si>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</si>
  <si>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</si>
  <si>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</si>
  <si>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</si>
  <si>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</si>
  <si>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</si>
  <si>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</si>
  <si>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</si>
  <si>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</si>
  <si>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</si>
  <si>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https://github.com/RutgersCodingBootcamp/RU-JER-DATA-PT-01-2020/tree/master/02-Homework/01-Excel/Instructions</t>
  </si>
  <si>
    <t>MeanS</t>
  </si>
  <si>
    <t>MedianS</t>
  </si>
  <si>
    <t>MiniS</t>
  </si>
  <si>
    <t>MaxS</t>
  </si>
  <si>
    <t>VarianceS</t>
  </si>
  <si>
    <t>StdDev</t>
  </si>
  <si>
    <t>Mean</t>
  </si>
  <si>
    <t>Median</t>
  </si>
  <si>
    <t>Mini</t>
  </si>
  <si>
    <t>Max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</si>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</sst>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mm\-yy;@"/>
    <numFmt numFmtId="173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0"/>
      <color rgb="FF24292E"/>
      <name val="Consolas"/>
      <family val="3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3" fillId="0" borderId="0" xfId="0" applyFont="1"/>
    <xf numFmtId="164" fontId="2" fillId="0" borderId="0" xfId="0" applyNumberFormat="1" applyFont="1"/>
    <xf numFmtId="0" fontId="4" fillId="0" borderId="0" xfId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173" fontId="0" fillId="0" borderId="0" xfId="0" applyNumberFormat="1"/>
    <xf numFmtId="0" fontId="5" fillId="0" borderId="0" xfId="0" applyFont="1"/>
  </cellXfs>
  <cellStyles count="2">
    <cellStyle name="Hyperlink" xfId="1" builtinId="8"/>
    <cellStyle name="Normal" xfId="0" builtinId="0"/>
  </cellStyles>
  <dxfs count="2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(TMN).xlsx]ByCategory!PivotTable4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0-41BA-8CA9-F0986C37670F}"/>
            </c:ext>
          </c:extLst>
        </c:ser>
        <c:ser>
          <c:idx val="1"/>
          <c:order val="1"/>
          <c:tx>
            <c:strRef>
              <c:f>ByCategory!$C$4:$C$5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0-41BA-8CA9-F0986C37670F}"/>
            </c:ext>
          </c:extLst>
        </c:ser>
        <c:ser>
          <c:idx val="2"/>
          <c:order val="2"/>
          <c:tx>
            <c:strRef>
              <c:f>ByCategory!$D$4:$D$5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B-4380-B369-B833C68A0533}"/>
            </c:ext>
          </c:extLst>
        </c:ser>
        <c:ser>
          <c:idx val="3"/>
          <c:order val="3"/>
          <c:tx>
            <c:strRef>
              <c:f>ByCategory!$E$4:$E$5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5B-4380-B369-B833C68A05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0724976"/>
        <c:axId val="690727600"/>
      </c:barChart>
      <c:catAx>
        <c:axId val="6907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727600"/>
        <c:crosses val="autoZero"/>
        <c:auto val="1"/>
        <c:lblAlgn val="ctr"/>
        <c:lblOffset val="100"/>
        <c:noMultiLvlLbl val="0"/>
      </c:catAx>
      <c:valAx>
        <c:axId val="69072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7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(TMN).xlsx]BySubCategory!PivotTable2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1093543861410718E-2"/>
          <c:y val="0.16535433070866143"/>
          <c:w val="0.88443800955018725"/>
          <c:h val="0.594810648668916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6-4BC5-BB87-704F948F293A}"/>
            </c:ext>
          </c:extLst>
        </c:ser>
        <c:ser>
          <c:idx val="1"/>
          <c:order val="1"/>
          <c:tx>
            <c:strRef>
              <c:f>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66-4BC5-BB87-704F948F293A}"/>
            </c:ext>
          </c:extLst>
        </c:ser>
        <c:ser>
          <c:idx val="2"/>
          <c:order val="2"/>
          <c:tx>
            <c:strRef>
              <c:f>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8-4D3D-A568-B35CD3567AB1}"/>
            </c:ext>
          </c:extLst>
        </c:ser>
        <c:ser>
          <c:idx val="3"/>
          <c:order val="3"/>
          <c:tx>
            <c:strRef>
              <c:f>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88-4D3D-A568-B35CD3567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364240"/>
        <c:axId val="637363912"/>
      </c:barChart>
      <c:catAx>
        <c:axId val="63736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63912"/>
        <c:crosses val="autoZero"/>
        <c:auto val="1"/>
        <c:lblAlgn val="ctr"/>
        <c:lblOffset val="100"/>
        <c:noMultiLvlLbl val="0"/>
      </c:catAx>
      <c:valAx>
        <c:axId val="63736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6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(TMN).xlsx]DateCreated!PivotTable5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2-4BD8-97A1-E12A3C599C30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2-4BD8-97A1-E12A3C599C30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2-4BD8-97A1-E12A3C599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18984"/>
        <c:axId val="706224232"/>
      </c:lineChart>
      <c:catAx>
        <c:axId val="70621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24232"/>
        <c:crosses val="autoZero"/>
        <c:auto val="1"/>
        <c:lblAlgn val="ctr"/>
        <c:lblOffset val="100"/>
        <c:noMultiLvlLbl val="0"/>
      </c:catAx>
      <c:valAx>
        <c:axId val="70622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1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8F-4C56-B05B-70F7A7A8770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0.61363636363636365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8F-4C56-B05B-70F7A7A8770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8F-4C56-B05B-70F7A7A87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271792"/>
        <c:axId val="669272120"/>
      </c:lineChart>
      <c:catAx>
        <c:axId val="6692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72120"/>
        <c:crosses val="autoZero"/>
        <c:auto val="1"/>
        <c:lblAlgn val="ctr"/>
        <c:lblOffset val="100"/>
        <c:noMultiLvlLbl val="0"/>
      </c:catAx>
      <c:valAx>
        <c:axId val="66927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42861</xdr:colOff>
      <xdr:row>2</xdr:row>
      <xdr:rowOff>104774</xdr:rowOff>
    </xdr:from>
    <xdr:to>
      <xdr:col>17</xdr:col>
      <xdr:colOff>180974</xdr:colOff>
      <xdr:row>22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557211</xdr:colOff>
      <xdr:row>29</xdr:row>
      <xdr:rowOff>47625</xdr:rowOff>
    </xdr:from>
    <xdr:to>
      <xdr:col>25</xdr:col>
      <xdr:colOff>304800</xdr:colOff>
      <xdr:row>51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8571</xdr:colOff>
      <xdr:row>20</xdr:row>
      <xdr:rowOff>55244</xdr:rowOff>
    </xdr:from>
    <xdr:to>
      <xdr:col>9</xdr:col>
      <xdr:colOff>281940</xdr:colOff>
      <xdr:row>41</xdr:row>
      <xdr:rowOff>99059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1478280</xdr:colOff>
      <xdr:row>15</xdr:row>
      <xdr:rowOff>72390</xdr:rowOff>
    </xdr:from>
    <xdr:to>
      <xdr:col>8</xdr:col>
      <xdr:colOff>7620</xdr:colOff>
      <xdr:row>42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ik, Tejas (Associated)" refreshedDate="43866.053687037034" createdVersion="6" refreshedVersion="6" minRefreshableVersion="3" recordCount="4115">
  <cacheSource type="worksheet">
    <worksheetSource ref="A1:R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9035883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90196830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09585434"/>
        <n v="1415481203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31072843"/>
        <n v="1461765300"/>
        <n v="145228242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287115200"/>
        <n v="1385590111"/>
        <n v="1448489095"/>
        <n v="1490809450"/>
        <n v="1482108350"/>
        <n v="1379363406"/>
        <n v="1408827550"/>
        <n v="1440318908"/>
        <n v="1463232936"/>
        <n v="1467132185"/>
        <n v="1443379104"/>
        <n v="1452112717"/>
        <n v="1455417571"/>
        <n v="1307554261"/>
        <n v="1438662603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31198562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37955240"/>
        <n v="1451679612"/>
        <n v="1326520886"/>
        <n v="1381090870"/>
        <n v="1390921827"/>
        <n v="1415932643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40101160"/>
        <n v="149357160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06799981"/>
        <n v="1470498332"/>
        <n v="1411748335"/>
        <n v="1427133600"/>
        <n v="1450887480"/>
        <n v="1434738483"/>
        <n v="1448761744"/>
        <n v="1434647305"/>
        <n v="1482294990"/>
        <n v="1460140500"/>
        <n v="1429375922"/>
        <n v="1440524082"/>
        <n v="1405305000"/>
        <n v="1443906000"/>
        <n v="14317452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43726142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29028365"/>
        <n v="1463645521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27825044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90589360"/>
        <n v="1478383912"/>
        <n v="1457947483"/>
        <n v="1418080887"/>
        <n v="1439048017"/>
        <n v="1427414732"/>
        <n v="1393786877"/>
        <n v="1423772060"/>
        <n v="1405741404"/>
        <n v="1468519920"/>
        <n v="1439734001"/>
        <n v="1477509604"/>
        <n v="1452228790"/>
        <n v="145486428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92759460"/>
        <n v="141729599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7996400"/>
        <n v="1424989029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8804762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m/>
      </sharedItems>
    </cacheField>
    <cacheField name="Date Ended Conversion" numFmtId="0">
      <sharedItems containsNonDate="0" containsDate="1" containsString="0" containsBlank="1" minDate="2009-08-10T19:26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94"/>
        <n v="1737"/>
        <n v="175"/>
        <n v="1530"/>
        <n v="108"/>
        <n v="44"/>
        <n v="17"/>
        <n v="30"/>
        <n v="223"/>
        <n v="531"/>
        <n v="676"/>
        <n v="60"/>
        <n v="145"/>
        <n v="429"/>
        <n v="1021"/>
        <n v="39"/>
        <n v="1019"/>
        <n v="176"/>
        <n v="1104"/>
        <n v="365"/>
        <n v="80"/>
        <n v="24"/>
        <n v="15"/>
        <n v="20"/>
        <n v="607"/>
        <n v="49"/>
        <n v="271"/>
        <n v="510"/>
        <n v="266"/>
        <n v="284"/>
        <n v="1328"/>
        <n v="160"/>
        <n v="95"/>
        <n v="278"/>
        <n v="138"/>
        <n v="237"/>
        <n v="249"/>
        <n v="112"/>
        <n v="102"/>
        <n v="96"/>
        <n v="512"/>
        <n v="1013"/>
        <n v="127"/>
        <n v="126"/>
        <n v="551"/>
        <n v="3863"/>
        <n v="103"/>
        <n v="167"/>
        <n v="90"/>
        <n v="1281"/>
        <n v="2051"/>
        <n v="22"/>
        <n v="537"/>
        <n v="99"/>
        <n v="314"/>
        <n v="185"/>
        <n v="168"/>
        <n v="455"/>
        <n v="303"/>
        <n v="47"/>
        <n v="182"/>
        <n v="456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32"/>
        <n v="670"/>
        <n v="834"/>
        <n v="93"/>
        <n v="644"/>
        <n v="58"/>
        <n v="4"/>
        <n v="253"/>
        <n v="1513"/>
        <n v="48"/>
        <n v="236"/>
        <n v="172"/>
        <n v="34"/>
        <n v="133"/>
        <n v="311"/>
        <n v="109"/>
        <n v="666"/>
        <n v="392"/>
        <n v="113"/>
        <n v="125"/>
        <n v="729"/>
        <n v="1876"/>
        <n v="55"/>
        <n v="1"/>
        <n v="1556"/>
        <n v="141"/>
        <n v="682"/>
        <n v="1364"/>
        <n v="107"/>
        <n v="61"/>
        <n v="306"/>
        <n v="122"/>
        <n v="16"/>
        <n v="5812"/>
        <n v="688"/>
        <n v="66"/>
        <n v="441"/>
        <n v="302"/>
        <n v="53"/>
        <n v="29"/>
        <n v="23"/>
        <n v="12"/>
        <n v="11"/>
        <n v="38"/>
        <n v="1510"/>
        <n v="67"/>
        <n v="445"/>
        <n v="224"/>
        <n v="244"/>
        <n v="158"/>
        <n v="364"/>
        <n v="73"/>
        <n v="157"/>
        <n v="54"/>
        <n v="56"/>
        <n v="140"/>
        <n v="81"/>
        <n v="43"/>
        <n v="115"/>
        <n v="70"/>
        <n v="110"/>
        <n v="89"/>
        <n v="78"/>
        <n v="41"/>
        <n v="539"/>
        <n v="31"/>
        <n v="57"/>
        <n v="85"/>
        <n v="91"/>
        <n v="188"/>
        <n v="21"/>
        <n v="72"/>
        <n v="180"/>
        <n v="410"/>
        <n v="111"/>
        <n v="660"/>
        <n v="101"/>
        <n v="885"/>
        <n v="827"/>
        <n v="63"/>
        <n v="234"/>
        <n v="389"/>
        <n v="615"/>
        <n v="353"/>
        <n v="98"/>
        <n v="930"/>
        <n v="8"/>
        <n v="51"/>
        <n v="301"/>
        <n v="305"/>
        <n v="555"/>
        <n v="424"/>
        <n v="2139"/>
        <n v="149"/>
        <n v="104"/>
        <n v="75"/>
        <n v="467"/>
        <n v="190"/>
        <n v="181"/>
        <n v="1088"/>
        <n v="554"/>
        <n v="37"/>
        <n v="470"/>
        <n v="27"/>
        <n v="215"/>
        <n v="9"/>
        <n v="1373"/>
        <n v="62"/>
        <n v="1596"/>
        <n v="251"/>
        <n v="274"/>
        <n v="1095"/>
        <n v="205"/>
        <n v="465"/>
        <n v="222"/>
        <n v="42"/>
        <n v="740"/>
        <n v="246"/>
        <n v="156"/>
        <n v="283"/>
        <n v="2"/>
        <n v="76"/>
        <n v="1251"/>
        <n v="375"/>
        <n v="1107"/>
        <n v="577"/>
        <n v="207"/>
        <n v="82"/>
        <n v="275"/>
        <n v="452"/>
        <n v="336"/>
        <n v="117"/>
        <n v="859"/>
        <n v="209"/>
        <n v="71"/>
        <n v="379"/>
        <n v="227"/>
        <n v="874"/>
        <n v="211"/>
        <n v="454"/>
        <n v="665"/>
        <n v="651"/>
        <n v="64"/>
        <n v="265"/>
        <n v="153"/>
        <n v="942"/>
        <n v="848"/>
        <n v="165"/>
        <n v="320"/>
        <n v="143"/>
        <n v="217"/>
        <n v="174"/>
        <n v="68"/>
        <n v="242"/>
        <n v="189"/>
        <n v="166"/>
        <n v="83"/>
        <n v="86"/>
        <n v="97"/>
        <n v="259"/>
        <n v="7"/>
        <n v="426"/>
        <n v="119"/>
        <n v="100"/>
        <n v="964"/>
        <n v="329"/>
        <n v="184"/>
        <n v="4883"/>
        <n v="264"/>
        <n v="498"/>
        <n v="372"/>
        <n v="77"/>
        <n v="325"/>
        <n v="299"/>
        <n v="134"/>
        <n v="196"/>
        <n v="179"/>
        <n v="173"/>
        <n v="121"/>
        <n v="340"/>
        <n v="226"/>
        <n v="118"/>
        <n v="177"/>
        <n v="280"/>
        <n v="742"/>
        <n v="128"/>
        <n v="187"/>
        <n v="106"/>
        <n v="322"/>
        <n v="69"/>
        <n v="315"/>
        <n v="129"/>
        <n v="146"/>
        <n v="499"/>
        <n v="963"/>
        <n v="361"/>
        <n v="213"/>
        <n v="255"/>
        <n v="40"/>
        <n v="635"/>
        <n v="493"/>
        <n v="130"/>
        <n v="286"/>
        <n v="114"/>
        <n v="137"/>
        <n v="186"/>
        <n v="600"/>
        <n v="203"/>
        <n v="813"/>
        <n v="221"/>
        <n v="229"/>
        <n v="123"/>
        <n v="202"/>
        <n v="1062"/>
        <n v="136"/>
        <n v="621"/>
        <n v="557"/>
        <n v="162"/>
        <n v="1151"/>
        <n v="235"/>
        <n v="277"/>
        <n v="376"/>
        <n v="1260"/>
        <n v="383"/>
        <n v="150"/>
        <n v="576"/>
        <n v="178"/>
        <n v="350"/>
        <n v="351"/>
        <n v="951"/>
        <n v="385"/>
        <n v="1071"/>
        <n v="348"/>
        <n v="132"/>
        <n v="135"/>
        <n v="2436"/>
        <n v="574"/>
        <n v="307"/>
        <n v="116"/>
        <n v="613"/>
        <n v="321"/>
        <n v="332"/>
        <n v="218"/>
        <n v="248"/>
        <n v="1762"/>
        <n v="220"/>
        <n v="560"/>
        <n v="438"/>
        <n v="342"/>
        <n v="352"/>
        <n v="413"/>
        <n v="943"/>
        <n v="152"/>
        <n v="403"/>
        <n v="437"/>
        <n v="406"/>
        <n v="171"/>
        <n v="288"/>
        <n v="232"/>
        <n v="287"/>
        <n v="142"/>
        <n v="760"/>
        <n v="276"/>
        <n v="380"/>
        <n v="736"/>
        <n v="148"/>
        <n v="270"/>
        <n v="200"/>
        <n v="6"/>
        <n v="273"/>
        <n v="343"/>
        <n v="345"/>
        <n v="447"/>
        <n v="267"/>
        <n v="433"/>
        <n v="443"/>
        <n v="208"/>
        <n v="328"/>
        <n v="293"/>
        <n v="124"/>
        <n v="323"/>
        <n v="282"/>
        <n v="450"/>
        <n v="1420"/>
        <n v="285"/>
        <n v="216"/>
        <n v="524"/>
        <n v="298"/>
        <n v="308"/>
        <n v="884"/>
        <n v="614"/>
        <n v="92"/>
        <n v="316"/>
        <n v="15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x v="0"/>
    <x v="0"/>
    <n v="1473782592"/>
    <x v="0"/>
    <b v="0"/>
    <x v="0"/>
    <b v="1"/>
    <s v="technology/hardware"/>
    <n v="226030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x v="1"/>
    <x v="1"/>
    <n v="1488823290"/>
    <x v="1"/>
    <b v="0"/>
    <x v="1"/>
    <b v="1"/>
    <s v="games/tabletop games"/>
    <n v="930250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x v="2"/>
    <x v="2"/>
    <n v="1407178107"/>
    <x v="2"/>
    <b v="1"/>
    <x v="2"/>
    <b v="1"/>
    <s v="music/rock"/>
    <n v="303833.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x v="3"/>
    <x v="3"/>
    <n v="1481366052"/>
    <x v="3"/>
    <b v="0"/>
    <x v="3"/>
    <b v="0"/>
    <s v="technology/wearables"/>
    <n v="21535.02100000000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x v="4"/>
    <x v="4"/>
    <n v="1361250539"/>
    <x v="4"/>
    <b v="1"/>
    <x v="4"/>
    <b v="1"/>
    <s v="technology/hardware"/>
    <n v="7813.7822333333334"/>
    <n v="88.601680840609291"/>
    <x v="0"/>
    <x v="0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x v="5"/>
    <x v="5"/>
    <n v="1457023829"/>
    <x v="5"/>
    <b v="0"/>
    <x v="5"/>
    <b v="1"/>
    <s v="theater/plays"/>
    <n v="6500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x v="6"/>
    <x v="6"/>
    <n v="1480493014"/>
    <x v="6"/>
    <b v="1"/>
    <x v="6"/>
    <b v="1"/>
    <s v="technology/space exploration"/>
    <n v="2790.6363636363635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x v="7"/>
    <x v="7"/>
    <n v="1471887121"/>
    <x v="7"/>
    <b v="0"/>
    <x v="7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x v="8"/>
    <x v="8"/>
    <n v="1390323617"/>
    <x v="8"/>
    <b v="0"/>
    <x v="8"/>
    <b v="1"/>
    <s v="games/tabletop games"/>
    <n v="2647.0250000000001"/>
    <n v="53.475252525252522"/>
    <x v="1"/>
    <x v="1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x v="9"/>
    <x v="9"/>
    <n v="1480360736"/>
    <x v="9"/>
    <b v="0"/>
    <x v="9"/>
    <b v="1"/>
    <s v="games/tabletop games"/>
    <n v="1867.1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x v="10"/>
    <x v="10"/>
    <n v="1360830239"/>
    <x v="10"/>
    <b v="0"/>
    <x v="10"/>
    <b v="1"/>
    <s v="games/tabletop games"/>
    <n v="1856.97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x v="11"/>
    <x v="11"/>
    <n v="1486745663"/>
    <x v="11"/>
    <b v="0"/>
    <x v="11"/>
    <b v="1"/>
    <s v="games/tabletop games"/>
    <n v="1801.64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x v="12"/>
    <x v="12"/>
    <n v="1467008916"/>
    <x v="12"/>
    <b v="1"/>
    <x v="12"/>
    <b v="1"/>
    <s v="technology/hardware"/>
    <n v="1705.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x v="13"/>
    <x v="13"/>
    <n v="1372177288"/>
    <x v="13"/>
    <b v="0"/>
    <x v="13"/>
    <b v="1"/>
    <s v="technology/hardware"/>
    <n v="1678.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x v="14"/>
    <x v="14"/>
    <n v="1375880598"/>
    <x v="14"/>
    <b v="0"/>
    <x v="14"/>
    <b v="1"/>
    <s v="technology/hardware"/>
    <n v="14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x v="15"/>
    <x v="15"/>
    <n v="1436888274"/>
    <x v="15"/>
    <b v="0"/>
    <x v="15"/>
    <b v="1"/>
    <s v="technology/wearables"/>
    <n v="1460.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x v="16"/>
    <x v="16"/>
    <n v="1361490161"/>
    <x v="16"/>
    <b v="1"/>
    <x v="16"/>
    <b v="1"/>
    <s v="technology/hardware"/>
    <n v="1435.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x v="17"/>
    <x v="17"/>
    <n v="1345716422"/>
    <x v="17"/>
    <b v="0"/>
    <x v="17"/>
    <b v="1"/>
    <s v="technology/space exploration"/>
    <n v="1379.4206249999997"/>
    <n v="31.820544982698959"/>
    <x v="0"/>
    <x v="5"/>
  </r>
  <r>
    <n v="2242"/>
    <s v="The Princess Bride Playing Cards from USPCC"/>
    <s v="Inconceivable! An amazing new illustrative deck based on The Princess Bride movie."/>
    <x v="9"/>
    <n v="136009.76"/>
    <x v="0"/>
    <x v="0"/>
    <s v="USD"/>
    <x v="18"/>
    <x v="18"/>
    <n v="1382449733"/>
    <x v="18"/>
    <b v="0"/>
    <x v="18"/>
    <b v="1"/>
    <s v="games/tabletop games"/>
    <n v="1360.0976000000001"/>
    <n v="53.865251485148519"/>
    <x v="1"/>
    <x v="1"/>
  </r>
  <r>
    <n v="2272"/>
    <s v="Pick the Lock"/>
    <s v="Pick the Lock is a game of chance and strategy. Attempt to obtain priceless treasures and outwit the other players."/>
    <x v="7"/>
    <n v="13566"/>
    <x v="0"/>
    <x v="0"/>
    <s v="USD"/>
    <x v="19"/>
    <x v="19"/>
    <n v="1446914836"/>
    <x v="19"/>
    <b v="0"/>
    <x v="19"/>
    <b v="1"/>
    <s v="games/tabletop games"/>
    <n v="1356.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x v="20"/>
    <x v="20"/>
    <n v="1459355950"/>
    <x v="20"/>
    <b v="0"/>
    <x v="20"/>
    <b v="1"/>
    <s v="music/pop"/>
    <n v="1253.75"/>
    <n v="27.861111111111111"/>
    <x v="2"/>
    <x v="7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x v="21"/>
    <x v="21"/>
    <n v="1369864301"/>
    <x v="21"/>
    <b v="0"/>
    <x v="21"/>
    <b v="1"/>
    <s v="games/tabletop games"/>
    <n v="1212.1296000000002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x v="22"/>
    <x v="22"/>
    <n v="1367355313"/>
    <x v="22"/>
    <b v="1"/>
    <x v="22"/>
    <b v="1"/>
    <s v="publishing/radio &amp; podcasts"/>
    <n v="1181.6142199999999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x v="23"/>
    <x v="23"/>
    <n v="1437115236"/>
    <x v="23"/>
    <b v="0"/>
    <x v="23"/>
    <b v="1"/>
    <s v="games/tabletop games"/>
    <n v="1174.4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x v="24"/>
    <x v="24"/>
    <n v="1481053647"/>
    <x v="24"/>
    <b v="0"/>
    <x v="24"/>
    <b v="1"/>
    <s v="games/tabletop games"/>
    <n v="1165"/>
    <n v="41.607142857142854"/>
    <x v="1"/>
    <x v="1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x v="25"/>
    <x v="25"/>
    <n v="1361248701"/>
    <x v="25"/>
    <b v="1"/>
    <x v="25"/>
    <b v="1"/>
    <s v="technology/hardware"/>
    <n v="1131.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x v="26"/>
    <x v="26"/>
    <n v="1346042417"/>
    <x v="26"/>
    <b v="1"/>
    <x v="26"/>
    <b v="1"/>
    <s v="technology/hardware"/>
    <n v="1105.3811999999998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x v="27"/>
    <x v="27"/>
    <n v="1479414344"/>
    <x v="27"/>
    <b v="0"/>
    <x v="27"/>
    <b v="1"/>
    <s v="games/tabletop games"/>
    <n v="1081.240166666666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x v="28"/>
    <x v="28"/>
    <n v="1336627492"/>
    <x v="28"/>
    <b v="1"/>
    <x v="28"/>
    <b v="1"/>
    <s v="technology/hardware"/>
    <n v="1026.8451399999999"/>
    <n v="1323.2540463917526"/>
    <x v="0"/>
    <x v="0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x v="29"/>
    <x v="29"/>
    <n v="1425531666"/>
    <x v="29"/>
    <b v="1"/>
    <x v="29"/>
    <b v="1"/>
    <s v="games/tabletop games"/>
    <n v="1014.6425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x v="30"/>
    <x v="30"/>
    <n v="1360551250"/>
    <x v="30"/>
    <b v="0"/>
    <x v="30"/>
    <b v="1"/>
    <s v="technology/hardware"/>
    <n v="978.13466666666682"/>
    <n v="21.640147492625371"/>
    <x v="0"/>
    <x v="0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x v="31"/>
    <x v="31"/>
    <n v="1478131673"/>
    <x v="31"/>
    <b v="0"/>
    <x v="31"/>
    <b v="1"/>
    <s v="games/tabletop games"/>
    <n v="975.11200000000008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x v="32"/>
    <x v="32"/>
    <n v="1476559608"/>
    <x v="32"/>
    <b v="0"/>
    <x v="32"/>
    <b v="1"/>
    <s v="technology/space exploration"/>
    <n v="956"/>
    <n v="27.576923076923077"/>
    <x v="0"/>
    <x v="5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x v="33"/>
    <x v="33"/>
    <n v="1422540059"/>
    <x v="33"/>
    <b v="0"/>
    <x v="33"/>
    <b v="1"/>
    <s v="games/tabletop games"/>
    <n v="951.03109999999992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x v="34"/>
    <x v="34"/>
    <n v="1408734015"/>
    <x v="34"/>
    <b v="0"/>
    <x v="34"/>
    <b v="1"/>
    <s v="games/tabletop games"/>
    <n v="944.83338095238094"/>
    <n v="164.79651993355483"/>
    <x v="1"/>
    <x v="1"/>
  </r>
  <r>
    <n v="2016"/>
    <s v="Hydra: a triple-output power supply for electronics projects"/>
    <s v="A smart, compact power supply designed to power anything, anywhere"/>
    <x v="9"/>
    <n v="92154.22"/>
    <x v="0"/>
    <x v="0"/>
    <s v="USD"/>
    <x v="35"/>
    <x v="35"/>
    <n v="1360271299"/>
    <x v="35"/>
    <b v="1"/>
    <x v="35"/>
    <b v="1"/>
    <s v="technology/hardware"/>
    <n v="921.54219999999998"/>
    <n v="192.38876826722338"/>
    <x v="0"/>
    <x v="0"/>
  </r>
  <r>
    <n v="1762"/>
    <s v="&quot;The Naked Pixel&quot; Ali Pakele"/>
    <s v="Project rewards $25 gets you 190+ digital images"/>
    <x v="17"/>
    <n v="885"/>
    <x v="0"/>
    <x v="0"/>
    <s v="USD"/>
    <x v="36"/>
    <x v="36"/>
    <n v="1455147245"/>
    <x v="36"/>
    <b v="0"/>
    <x v="36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x v="37"/>
    <x v="37"/>
    <n v="1411246751"/>
    <x v="37"/>
    <b v="1"/>
    <x v="37"/>
    <b v="1"/>
    <s v="technology/space exploration"/>
    <n v="877.6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x v="38"/>
    <x v="38"/>
    <n v="1449650173"/>
    <x v="38"/>
    <b v="1"/>
    <x v="38"/>
    <b v="1"/>
    <s v="technology/hardware"/>
    <n v="819.56399999999996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x v="39"/>
    <x v="39"/>
    <n v="1339207647"/>
    <x v="39"/>
    <b v="0"/>
    <x v="39"/>
    <b v="1"/>
    <s v="technology/hardware"/>
    <n v="819.18387755102037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x v="40"/>
    <x v="40"/>
    <n v="1485892300"/>
    <x v="40"/>
    <b v="0"/>
    <x v="0"/>
    <b v="1"/>
    <s v="games/tabletop games"/>
    <n v="806.4"/>
    <n v="49.472392638036808"/>
    <x v="1"/>
    <x v="1"/>
  </r>
  <r>
    <n v="1948"/>
    <s v="UDOO X86: The Most Powerful Maker Board Ever"/>
    <s v="10 times more powerful than Raspberry Pi 3, x86 64-bit architecture"/>
    <x v="24"/>
    <n v="800211"/>
    <x v="0"/>
    <x v="0"/>
    <s v="USD"/>
    <x v="41"/>
    <x v="41"/>
    <n v="1460557809"/>
    <x v="41"/>
    <b v="1"/>
    <x v="40"/>
    <b v="1"/>
    <s v="technology/hardware"/>
    <n v="800.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x v="42"/>
    <x v="42"/>
    <n v="1396360890"/>
    <x v="42"/>
    <b v="1"/>
    <x v="41"/>
    <b v="1"/>
    <s v="technology/hardware"/>
    <n v="788.05550000000005"/>
    <n v="176.200223588597"/>
    <x v="0"/>
    <x v="0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x v="43"/>
    <x v="43"/>
    <n v="1398895756"/>
    <x v="43"/>
    <b v="0"/>
    <x v="42"/>
    <b v="1"/>
    <s v="photography/photobooks"/>
    <n v="786.0802000000001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x v="44"/>
    <x v="44"/>
    <n v="1485278620"/>
    <x v="44"/>
    <b v="0"/>
    <x v="43"/>
    <b v="1"/>
    <s v="games/tabletop games"/>
    <n v="779.5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x v="45"/>
    <x v="45"/>
    <n v="1482353513"/>
    <x v="45"/>
    <b v="0"/>
    <x v="44"/>
    <b v="1"/>
    <s v="games/tabletop games"/>
    <n v="720.2480000000000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x v="46"/>
    <x v="46"/>
    <n v="1349209368"/>
    <x v="46"/>
    <b v="0"/>
    <x v="45"/>
    <b v="1"/>
    <s v="music/electronic music"/>
    <n v="704.18124999999998"/>
    <n v="39.066920943134534"/>
    <x v="2"/>
    <x v="10"/>
  </r>
  <r>
    <n v="1954"/>
    <s v="Orison â€“ Rethink the Power of Energy"/>
    <s v="The First Home Battery System You Simply Plug in to Install"/>
    <x v="16"/>
    <n v="349474"/>
    <x v="0"/>
    <x v="0"/>
    <s v="USD"/>
    <x v="47"/>
    <x v="47"/>
    <n v="1453730176"/>
    <x v="47"/>
    <b v="1"/>
    <x v="46"/>
    <b v="1"/>
    <s v="technology/hardware"/>
    <n v="698.94800000000009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x v="48"/>
    <x v="48"/>
    <n v="1350605844"/>
    <x v="48"/>
    <b v="1"/>
    <x v="47"/>
    <b v="1"/>
    <s v="technology/hardware"/>
    <n v="674.48"/>
    <n v="70.848739495798313"/>
    <x v="0"/>
    <x v="0"/>
  </r>
  <r>
    <n v="1476"/>
    <s v="The Comedy Button Podcast"/>
    <s v="The Comedy Button is a brand new nerd pop culture podcast with weekly video sketches."/>
    <x v="26"/>
    <n v="39693.279999999999"/>
    <x v="0"/>
    <x v="0"/>
    <s v="USD"/>
    <x v="49"/>
    <x v="49"/>
    <n v="1313024422"/>
    <x v="49"/>
    <b v="1"/>
    <x v="48"/>
    <b v="1"/>
    <s v="publishing/radio &amp; podcasts"/>
    <n v="661.55466666666666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x v="50"/>
    <x v="50"/>
    <n v="1346276349"/>
    <x v="50"/>
    <b v="1"/>
    <x v="49"/>
    <b v="1"/>
    <s v="technology/space exploration"/>
    <n v="661.4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x v="51"/>
    <x v="51"/>
    <n v="1445975661"/>
    <x v="51"/>
    <b v="0"/>
    <x v="50"/>
    <b v="1"/>
    <s v="technology/space exploration"/>
    <n v="646.66666666666663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x v="52"/>
    <x v="52"/>
    <n v="1463351329"/>
    <x v="52"/>
    <b v="0"/>
    <x v="51"/>
    <b v="1"/>
    <s v="games/tabletop games"/>
    <n v="636.14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x v="53"/>
    <x v="53"/>
    <n v="1341875544"/>
    <x v="53"/>
    <b v="1"/>
    <x v="52"/>
    <b v="1"/>
    <s v="technology/hardware"/>
    <n v="585.35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x v="54"/>
    <x v="54"/>
    <n v="1467831668"/>
    <x v="54"/>
    <b v="1"/>
    <x v="53"/>
    <b v="1"/>
    <s v="technology/hardware"/>
    <n v="579.0800000000000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x v="55"/>
    <x v="55"/>
    <n v="1483719939"/>
    <x v="55"/>
    <b v="1"/>
    <x v="54"/>
    <b v="1"/>
    <s v="photography/photobooks"/>
    <n v="558.7714285714286"/>
    <n v="58.379104477611939"/>
    <x v="6"/>
    <x v="9"/>
  </r>
  <r>
    <n v="2076"/>
    <s v="Earin - The Worlds Smallest Wireless Earbuds"/>
    <s v="Wireless earbuds filled with sound, yet so small they are almost invisible!"/>
    <x v="28"/>
    <n v="972594.99"/>
    <x v="0"/>
    <x v="1"/>
    <s v="GBP"/>
    <x v="56"/>
    <x v="56"/>
    <n v="1402693689"/>
    <x v="56"/>
    <b v="0"/>
    <x v="55"/>
    <b v="1"/>
    <s v="technology/hardware"/>
    <n v="543.34915642458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x v="57"/>
    <x v="57"/>
    <n v="1433775668"/>
    <x v="57"/>
    <b v="0"/>
    <x v="39"/>
    <b v="1"/>
    <s v="games/tabletop games"/>
    <n v="542.15"/>
    <n v="41.228136882129277"/>
    <x v="1"/>
    <x v="1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x v="58"/>
    <x v="58"/>
    <n v="1456423890"/>
    <x v="58"/>
    <b v="0"/>
    <x v="56"/>
    <b v="1"/>
    <s v="games/tabletop games"/>
    <n v="537.37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x v="59"/>
    <x v="59"/>
    <n v="1451746123"/>
    <x v="59"/>
    <b v="0"/>
    <x v="57"/>
    <b v="1"/>
    <s v="games/tabletop games"/>
    <n v="537.10714285714289"/>
    <n v="22.116176470588236"/>
    <x v="1"/>
    <x v="1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x v="60"/>
    <x v="60"/>
    <n v="1406066440"/>
    <x v="60"/>
    <b v="1"/>
    <x v="58"/>
    <b v="1"/>
    <s v="food/small batch"/>
    <n v="526.09431428571429"/>
    <n v="54.883162444113267"/>
    <x v="7"/>
    <x v="11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x v="61"/>
    <x v="61"/>
    <n v="1409261825"/>
    <x v="61"/>
    <b v="0"/>
    <x v="59"/>
    <b v="1"/>
    <s v="games/tabletop games"/>
    <n v="524.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x v="62"/>
    <x v="62"/>
    <n v="1390860695"/>
    <x v="62"/>
    <b v="1"/>
    <x v="60"/>
    <b v="1"/>
    <s v="food/small batch"/>
    <n v="520.73254999999995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x v="63"/>
    <x v="63"/>
    <n v="1444690700"/>
    <x v="63"/>
    <b v="0"/>
    <x v="61"/>
    <b v="1"/>
    <s v="technology/hardware"/>
    <n v="507.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x v="64"/>
    <x v="64"/>
    <n v="1476764077"/>
    <x v="64"/>
    <b v="0"/>
    <x v="62"/>
    <b v="1"/>
    <s v="technology/hardware"/>
    <n v="506.20938628158842"/>
    <n v="36.326424870466319"/>
    <x v="0"/>
    <x v="0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x v="65"/>
    <x v="65"/>
    <n v="1460055300"/>
    <x v="65"/>
    <b v="0"/>
    <x v="63"/>
    <b v="1"/>
    <s v="games/tabletop games"/>
    <n v="503.2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x v="66"/>
    <x v="66"/>
    <n v="1367798074"/>
    <x v="66"/>
    <b v="0"/>
    <x v="64"/>
    <b v="1"/>
    <s v="music/rock"/>
    <n v="496.52000000000004"/>
    <n v="51.720833333333331"/>
    <x v="2"/>
    <x v="2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x v="67"/>
    <x v="67"/>
    <n v="1402945408"/>
    <x v="67"/>
    <b v="0"/>
    <x v="65"/>
    <b v="1"/>
    <s v="games/tabletop games"/>
    <n v="495.8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x v="68"/>
    <x v="68"/>
    <n v="1462835014"/>
    <x v="68"/>
    <b v="1"/>
    <x v="66"/>
    <b v="1"/>
    <s v="technology/hardware"/>
    <n v="494.91374999999999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x v="69"/>
    <x v="69"/>
    <n v="1436804063"/>
    <x v="69"/>
    <b v="0"/>
    <x v="67"/>
    <b v="1"/>
    <s v="technology/hardware"/>
    <n v="493.21000000000004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x v="70"/>
    <x v="70"/>
    <n v="1484037977"/>
    <x v="70"/>
    <b v="0"/>
    <x v="68"/>
    <b v="1"/>
    <s v="games/tabletop games"/>
    <n v="489.27777777777777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x v="71"/>
    <x v="71"/>
    <n v="1471971621"/>
    <x v="71"/>
    <b v="1"/>
    <x v="69"/>
    <b v="1"/>
    <s v="technology/hardware"/>
    <n v="484.90975000000003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x v="72"/>
    <x v="72"/>
    <n v="1453461865"/>
    <x v="72"/>
    <b v="1"/>
    <x v="70"/>
    <b v="1"/>
    <s v="photography/photobooks"/>
    <n v="484.02000000000004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x v="73"/>
    <x v="73"/>
    <n v="1429580578"/>
    <x v="73"/>
    <b v="0"/>
    <x v="71"/>
    <b v="1"/>
    <s v="technology/hardware"/>
    <n v="473.27000000000004"/>
    <n v="278.39411764705881"/>
    <x v="0"/>
    <x v="0"/>
  </r>
  <r>
    <n v="2254"/>
    <s v="Green Couch Games Limited: FrogFlip!"/>
    <s v="A dexterity microgame by father/daughter team, Jason and Claire Kotarski. Make 100 project."/>
    <x v="22"/>
    <n v="2299"/>
    <x v="0"/>
    <x v="0"/>
    <s v="USD"/>
    <x v="74"/>
    <x v="74"/>
    <n v="1484667168"/>
    <x v="74"/>
    <b v="0"/>
    <x v="72"/>
    <b v="1"/>
    <s v="games/tabletop games"/>
    <n v="459.8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x v="75"/>
    <x v="75"/>
    <n v="1409743772"/>
    <x v="75"/>
    <b v="0"/>
    <x v="73"/>
    <b v="1"/>
    <s v="theater/spaces"/>
    <n v="457.74666666666673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x v="76"/>
    <x v="76"/>
    <n v="1329759452"/>
    <x v="76"/>
    <b v="1"/>
    <x v="74"/>
    <b v="1"/>
    <s v="publishing/radio &amp; podcasts"/>
    <n v="456.41449999999998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x v="77"/>
    <x v="77"/>
    <n v="1477043072"/>
    <x v="77"/>
    <b v="0"/>
    <x v="75"/>
    <b v="1"/>
    <s v="games/tabletop games"/>
    <n v="452.37333333333333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x v="78"/>
    <x v="78"/>
    <n v="1361300615"/>
    <x v="78"/>
    <b v="1"/>
    <x v="76"/>
    <b v="1"/>
    <s v="music/indie rock"/>
    <n v="428.83978378378379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x v="79"/>
    <x v="79"/>
    <n v="1476184593"/>
    <x v="79"/>
    <b v="0"/>
    <x v="77"/>
    <b v="1"/>
    <s v="food/small batch"/>
    <n v="427.20000000000005"/>
    <n v="31.691394658753708"/>
    <x v="7"/>
    <x v="11"/>
  </r>
  <r>
    <n v="1380"/>
    <s v="BARNFEST 2015"/>
    <s v="A DIY MUSIC FESTIVAL FROM ST. LOUIS MO! Bands make their own festival, help make it legit!"/>
    <x v="40"/>
    <n v="106"/>
    <x v="0"/>
    <x v="0"/>
    <s v="USD"/>
    <x v="80"/>
    <x v="80"/>
    <n v="1431886706"/>
    <x v="80"/>
    <b v="0"/>
    <x v="78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x v="81"/>
    <x v="81"/>
    <n v="1369895421"/>
    <x v="81"/>
    <b v="1"/>
    <x v="79"/>
    <b v="1"/>
    <s v="technology/hardware"/>
    <n v="420.51249999999999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x v="82"/>
    <x v="82"/>
    <n v="1438791062"/>
    <x v="82"/>
    <b v="1"/>
    <x v="80"/>
    <b v="1"/>
    <s v="photography/photobooks"/>
    <n v="417.73333333333335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x v="83"/>
    <x v="83"/>
    <n v="1474380241"/>
    <x v="83"/>
    <b v="0"/>
    <x v="81"/>
    <b v="1"/>
    <s v="games/tabletop games"/>
    <n v="412.17692027666544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x v="84"/>
    <x v="84"/>
    <n v="1416667679"/>
    <x v="84"/>
    <b v="0"/>
    <x v="82"/>
    <b v="1"/>
    <s v="games/tabletop games"/>
    <n v="407.76923076923077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x v="85"/>
    <x v="85"/>
    <n v="1435611572"/>
    <x v="85"/>
    <b v="1"/>
    <x v="83"/>
    <b v="1"/>
    <s v="technology/space exploration"/>
    <n v="407.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x v="86"/>
    <x v="86"/>
    <n v="1439909991"/>
    <x v="86"/>
    <b v="0"/>
    <x v="84"/>
    <b v="1"/>
    <s v="games/tabletop games"/>
    <n v="403.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x v="87"/>
    <x v="87"/>
    <n v="1446527540"/>
    <x v="87"/>
    <b v="1"/>
    <x v="85"/>
    <b v="1"/>
    <s v="technology/hardware"/>
    <n v="402.33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x v="88"/>
    <x v="88"/>
    <n v="1334989881"/>
    <x v="88"/>
    <b v="1"/>
    <x v="86"/>
    <b v="1"/>
    <s v="technology/hardware"/>
    <n v="398.59528571428569"/>
    <n v="577.27593103448271"/>
    <x v="0"/>
    <x v="0"/>
  </r>
  <r>
    <n v="77"/>
    <s v="Jonah and the Crab"/>
    <s v="A short film about a boy searching for companionship in a hermit crab he finds on the beach."/>
    <x v="46"/>
    <n v="1570"/>
    <x v="0"/>
    <x v="0"/>
    <s v="USD"/>
    <x v="89"/>
    <x v="89"/>
    <n v="1332991717"/>
    <x v="89"/>
    <b v="0"/>
    <x v="87"/>
    <b v="1"/>
    <s v="film &amp; video/shorts"/>
    <n v="392.5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x v="90"/>
    <x v="90"/>
    <n v="1426216033"/>
    <x v="90"/>
    <b v="1"/>
    <x v="88"/>
    <b v="1"/>
    <s v="technology/hardware"/>
    <n v="386.81998717948721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x v="91"/>
    <x v="91"/>
    <n v="1359575988"/>
    <x v="91"/>
    <b v="1"/>
    <x v="89"/>
    <b v="1"/>
    <s v="film &amp; video/documentary"/>
    <n v="385.15000000000003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x v="92"/>
    <x v="92"/>
    <n v="1395436717"/>
    <x v="92"/>
    <b v="0"/>
    <x v="90"/>
    <b v="1"/>
    <s v="technology/hardware"/>
    <n v="384.09090909090907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x v="93"/>
    <x v="93"/>
    <n v="1357157965"/>
    <x v="93"/>
    <b v="0"/>
    <x v="24"/>
    <b v="1"/>
    <s v="music/electronic music"/>
    <n v="382.71818181818185"/>
    <n v="15.035357142857142"/>
    <x v="2"/>
    <x v="10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x v="94"/>
    <x v="94"/>
    <n v="1431406916"/>
    <x v="94"/>
    <b v="1"/>
    <x v="91"/>
    <b v="1"/>
    <s v="technology/hardware"/>
    <n v="382.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x v="95"/>
    <x v="95"/>
    <n v="1416945297"/>
    <x v="95"/>
    <b v="0"/>
    <x v="92"/>
    <b v="1"/>
    <s v="games/tabletop games"/>
    <n v="380.52499999999998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x v="96"/>
    <x v="96"/>
    <n v="1464807439"/>
    <x v="96"/>
    <b v="0"/>
    <x v="93"/>
    <b v="1"/>
    <s v="publishing/nonfiction"/>
    <n v="377.73333333333335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x v="97"/>
    <x v="97"/>
    <n v="1475609946"/>
    <x v="97"/>
    <b v="0"/>
    <x v="86"/>
    <b v="1"/>
    <s v="games/tabletop games"/>
    <n v="377.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x v="98"/>
    <x v="98"/>
    <n v="1371715269"/>
    <x v="98"/>
    <b v="1"/>
    <x v="94"/>
    <b v="1"/>
    <s v="technology/hardware"/>
    <n v="375.495999999999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x v="99"/>
    <x v="99"/>
    <n v="1396367729"/>
    <x v="99"/>
    <b v="1"/>
    <x v="95"/>
    <b v="1"/>
    <s v="technology/hardware"/>
    <n v="370.13"/>
    <n v="182.78024691358024"/>
    <x v="0"/>
    <x v="0"/>
  </r>
  <r>
    <n v="2029"/>
    <s v="Lumin8 Pro"/>
    <s v="Lumin8 Pro is a fun and easy to use light controller that makes light dance to your favorite music."/>
    <x v="8"/>
    <n v="9030"/>
    <x v="0"/>
    <x v="0"/>
    <s v="USD"/>
    <x v="100"/>
    <x v="100"/>
    <n v="1406507481"/>
    <x v="100"/>
    <b v="1"/>
    <x v="96"/>
    <b v="1"/>
    <s v="technology/hardware"/>
    <n v="361.2"/>
    <n v="96.063829787234042"/>
    <x v="0"/>
    <x v="0"/>
  </r>
  <r>
    <n v="1980"/>
    <s v="YOUMO - Your Smart Modular Power Strip"/>
    <s v="Multi-power charging that is smarter, stylish and designed for you."/>
    <x v="16"/>
    <n v="177412.01"/>
    <x v="0"/>
    <x v="2"/>
    <s v="EUR"/>
    <x v="101"/>
    <x v="101"/>
    <n v="1456232462"/>
    <x v="101"/>
    <b v="1"/>
    <x v="97"/>
    <b v="1"/>
    <s v="technology/hardware"/>
    <n v="354.82402000000002"/>
    <n v="91.214401028277635"/>
    <x v="0"/>
    <x v="0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x v="102"/>
    <x v="102"/>
    <n v="1390938332"/>
    <x v="102"/>
    <b v="0"/>
    <x v="98"/>
    <b v="1"/>
    <s v="technology/space exploration"/>
    <n v="354.6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x v="103"/>
    <x v="103"/>
    <n v="1452045653"/>
    <x v="103"/>
    <b v="0"/>
    <x v="99"/>
    <b v="1"/>
    <s v="technology/hardware"/>
    <n v="353.048"/>
    <n v="326.29205175600737"/>
    <x v="0"/>
    <x v="0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x v="104"/>
    <x v="104"/>
    <n v="1412294683"/>
    <x v="104"/>
    <b v="0"/>
    <x v="100"/>
    <b v="1"/>
    <s v="games/tabletop games"/>
    <n v="352.92777777777775"/>
    <n v="64.625635808748726"/>
    <x v="1"/>
    <x v="1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x v="105"/>
    <x v="105"/>
    <n v="1443074571"/>
    <x v="105"/>
    <b v="1"/>
    <x v="101"/>
    <b v="1"/>
    <s v="music/electronic music"/>
    <n v="351.80366666666669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x v="106"/>
    <x v="106"/>
    <n v="1367088443"/>
    <x v="106"/>
    <b v="1"/>
    <x v="102"/>
    <b v="1"/>
    <s v="theater/spaces"/>
    <n v="350.84462500000001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x v="107"/>
    <x v="107"/>
    <n v="1295657209"/>
    <x v="107"/>
    <b v="0"/>
    <x v="103"/>
    <b v="1"/>
    <s v="music/rock"/>
    <n v="350.16666666666663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x v="108"/>
    <x v="108"/>
    <n v="1433224958"/>
    <x v="108"/>
    <b v="1"/>
    <x v="57"/>
    <b v="1"/>
    <s v="technology/hardware"/>
    <n v="348.01799999999997"/>
    <n v="511.79117647058825"/>
    <x v="0"/>
    <x v="0"/>
  </r>
  <r>
    <n v="1976"/>
    <s v="Pi Lite white - Bright white LED display for Raspberry Pi"/>
    <s v="Can you help us make an ultra bright white one a reality?"/>
    <x v="6"/>
    <n v="13864"/>
    <x v="0"/>
    <x v="1"/>
    <s v="GBP"/>
    <x v="109"/>
    <x v="109"/>
    <n v="1371159325"/>
    <x v="109"/>
    <b v="1"/>
    <x v="104"/>
    <b v="1"/>
    <s v="technology/hardware"/>
    <n v="346.6"/>
    <n v="29.310782241014799"/>
    <x v="0"/>
    <x v="0"/>
  </r>
  <r>
    <n v="1030"/>
    <s v="The Gothsicles - I FEEL SICLE"/>
    <s v="Help fund the latest Gothsicles mega-album, I FEEL SICLE!"/>
    <x v="29"/>
    <n v="6842"/>
    <x v="0"/>
    <x v="0"/>
    <s v="USD"/>
    <x v="110"/>
    <x v="110"/>
    <n v="1472470549"/>
    <x v="110"/>
    <b v="0"/>
    <x v="37"/>
    <b v="1"/>
    <s v="music/electronic music"/>
    <n v="342.09999999999997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x v="111"/>
    <x v="111"/>
    <n v="1459567371"/>
    <x v="111"/>
    <b v="0"/>
    <x v="105"/>
    <b v="1"/>
    <s v="theater/plays"/>
    <n v="338.70588235294122"/>
    <n v="62.586956521739133"/>
    <x v="3"/>
    <x v="4"/>
  </r>
  <r>
    <n v="3153"/>
    <s v="Terminator the Second"/>
    <s v="A stage production of Terminator 2: Judgment Day, composed entirely of the words of William Shakespeare"/>
    <x v="32"/>
    <n v="10067.5"/>
    <x v="0"/>
    <x v="0"/>
    <s v="USD"/>
    <x v="112"/>
    <x v="112"/>
    <n v="1301542937"/>
    <x v="112"/>
    <b v="1"/>
    <x v="106"/>
    <b v="1"/>
    <s v="theater/plays"/>
    <n v="335.58333333333337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x v="113"/>
    <x v="113"/>
    <n v="1448269539"/>
    <x v="113"/>
    <b v="0"/>
    <x v="107"/>
    <b v="1"/>
    <s v="games/tabletop games"/>
    <n v="332.03999999999996"/>
    <n v="21.230179028132991"/>
    <x v="1"/>
    <x v="1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x v="114"/>
    <x v="114"/>
    <n v="1461769373"/>
    <x v="114"/>
    <b v="0"/>
    <x v="108"/>
    <b v="1"/>
    <s v="theater/plays"/>
    <n v="330"/>
    <n v="43.421052631578945"/>
    <x v="3"/>
    <x v="4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x v="115"/>
    <x v="115"/>
    <n v="1393287850"/>
    <x v="115"/>
    <b v="0"/>
    <x v="109"/>
    <b v="1"/>
    <s v="games/tabletop games"/>
    <n v="326.92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x v="116"/>
    <x v="116"/>
    <n v="1412358968"/>
    <x v="116"/>
    <b v="1"/>
    <x v="110"/>
    <b v="1"/>
    <s v="technology/space exploration"/>
    <n v="326.091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x v="117"/>
    <x v="117"/>
    <n v="1425901379"/>
    <x v="117"/>
    <b v="0"/>
    <x v="111"/>
    <b v="1"/>
    <s v="photography/photobooks"/>
    <n v="322.24"/>
    <n v="56.414565826330531"/>
    <x v="6"/>
    <x v="9"/>
  </r>
  <r>
    <n v="2266"/>
    <s v="GOAT LORDS."/>
    <s v="Want to be LORD OF THE GOATS? Start building your herd using thievery, magic, bombs and mostly goats."/>
    <x v="51"/>
    <n v="4804"/>
    <x v="0"/>
    <x v="0"/>
    <s v="USD"/>
    <x v="118"/>
    <x v="118"/>
    <n v="1460235592"/>
    <x v="118"/>
    <b v="0"/>
    <x v="112"/>
    <b v="1"/>
    <s v="games/tabletop games"/>
    <n v="320.26666666666665"/>
    <n v="24.762886597938145"/>
    <x v="1"/>
    <x v="1"/>
  </r>
  <r>
    <n v="2010"/>
    <s v="Weighitz: Weigh Smarter"/>
    <s v="Weighitz are miniature smart scales designed to weigh anything in the home."/>
    <x v="3"/>
    <n v="96015.9"/>
    <x v="0"/>
    <x v="0"/>
    <s v="USD"/>
    <x v="119"/>
    <x v="119"/>
    <n v="1468972491"/>
    <x v="119"/>
    <b v="1"/>
    <x v="113"/>
    <b v="1"/>
    <s v="technology/hardware"/>
    <n v="320.05299999999994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x v="120"/>
    <x v="120"/>
    <n v="1465853382"/>
    <x v="120"/>
    <b v="0"/>
    <x v="114"/>
    <b v="1"/>
    <s v="theater/spaces"/>
    <n v="318.69988910451895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x v="121"/>
    <x v="121"/>
    <n v="1464536723"/>
    <x v="121"/>
    <b v="0"/>
    <x v="115"/>
    <b v="1"/>
    <s v="technology/hardware"/>
    <n v="317.3272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x v="122"/>
    <x v="122"/>
    <n v="1383327440"/>
    <x v="122"/>
    <b v="0"/>
    <x v="116"/>
    <b v="1"/>
    <s v="publishing/nonfiction"/>
    <n v="315.13888888888891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x v="123"/>
    <x v="123"/>
    <n v="1461061350"/>
    <x v="123"/>
    <b v="0"/>
    <x v="117"/>
    <b v="1"/>
    <s v="theater/plays"/>
    <n v="3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x v="124"/>
    <x v="124"/>
    <n v="1276830052"/>
    <x v="124"/>
    <b v="1"/>
    <x v="118"/>
    <b v="1"/>
    <s v="technology/hardware"/>
    <n v="3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x v="125"/>
    <x v="125"/>
    <n v="1402599486"/>
    <x v="125"/>
    <b v="0"/>
    <x v="39"/>
    <b v="1"/>
    <s v="film &amp; video/television"/>
    <n v="308.65999999999997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x v="126"/>
    <x v="126"/>
    <n v="1326848935"/>
    <x v="126"/>
    <b v="0"/>
    <x v="119"/>
    <b v="1"/>
    <s v="music/rock"/>
    <n v="306.83333333333331"/>
    <n v="61.366666666666667"/>
    <x v="2"/>
    <x v="2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x v="127"/>
    <x v="127"/>
    <n v="1288341805"/>
    <x v="127"/>
    <b v="1"/>
    <x v="120"/>
    <b v="1"/>
    <s v="film &amp; video/documentary"/>
    <n v="305.46000000000004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x v="128"/>
    <x v="128"/>
    <n v="1476776743"/>
    <x v="128"/>
    <b v="1"/>
    <x v="83"/>
    <b v="1"/>
    <s v="technology/hardware"/>
    <n v="305.15800000000002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x v="129"/>
    <x v="129"/>
    <n v="1479216874"/>
    <x v="129"/>
    <b v="1"/>
    <x v="121"/>
    <b v="1"/>
    <s v="technology/hardware"/>
    <n v="304.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x v="130"/>
    <x v="130"/>
    <n v="1339738951"/>
    <x v="130"/>
    <b v="1"/>
    <x v="122"/>
    <b v="1"/>
    <s v="technology/space exploration"/>
    <n v="303.80111428571428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x v="131"/>
    <x v="131"/>
    <n v="1460574263"/>
    <x v="131"/>
    <b v="0"/>
    <x v="123"/>
    <b v="1"/>
    <s v="theater/plays"/>
    <n v="302.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x v="132"/>
    <x v="132"/>
    <n v="1399032813"/>
    <x v="132"/>
    <b v="0"/>
    <x v="124"/>
    <b v="1"/>
    <s v="theater/spaces"/>
    <n v="302.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x v="133"/>
    <x v="133"/>
    <n v="1383195753"/>
    <x v="133"/>
    <b v="1"/>
    <x v="125"/>
    <b v="1"/>
    <s v="technology/hardware"/>
    <n v="300.47639999999996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x v="134"/>
    <x v="134"/>
    <n v="1410883139"/>
    <x v="134"/>
    <b v="0"/>
    <x v="126"/>
    <b v="1"/>
    <s v="technology/wearables"/>
    <n v="300.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x v="135"/>
    <x v="135"/>
    <n v="1403234686"/>
    <x v="135"/>
    <b v="0"/>
    <x v="127"/>
    <b v="1"/>
    <s v="theater/plays"/>
    <n v="300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x v="136"/>
    <x v="136"/>
    <n v="1479241707"/>
    <x v="136"/>
    <b v="0"/>
    <x v="118"/>
    <b v="1"/>
    <s v="games/tabletop games"/>
    <n v="298.5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x v="137"/>
    <x v="137"/>
    <n v="1436860259"/>
    <x v="137"/>
    <b v="0"/>
    <x v="128"/>
    <b v="1"/>
    <s v="technology/hardware"/>
    <n v="296.87520259319291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x v="138"/>
    <x v="138"/>
    <n v="1297562590"/>
    <x v="138"/>
    <b v="1"/>
    <x v="129"/>
    <b v="1"/>
    <s v="music/rock"/>
    <n v="294.72727272727275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x v="139"/>
    <x v="139"/>
    <n v="1479496309"/>
    <x v="139"/>
    <b v="1"/>
    <x v="130"/>
    <b v="1"/>
    <s v="food/small batch"/>
    <n v="294.20799999999997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x v="140"/>
    <x v="140"/>
    <n v="1425507005"/>
    <x v="140"/>
    <b v="1"/>
    <x v="131"/>
    <b v="1"/>
    <s v="technology/hardware"/>
    <n v="294.0333333333333"/>
    <n v="483.34246575342468"/>
    <x v="0"/>
    <x v="0"/>
  </r>
  <r>
    <n v="306"/>
    <s v="Escape/Artist: The Jason Escape Documentary"/>
    <s v="A feature-length documentary on the life of Boston escape artist Jason Escape."/>
    <x v="7"/>
    <n v="2929"/>
    <x v="0"/>
    <x v="0"/>
    <s v="USD"/>
    <x v="141"/>
    <x v="141"/>
    <n v="1362081933"/>
    <x v="141"/>
    <b v="1"/>
    <x v="132"/>
    <b v="1"/>
    <s v="film &amp; video/documentary"/>
    <n v="292.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x v="142"/>
    <x v="142"/>
    <n v="1389121248"/>
    <x v="142"/>
    <b v="0"/>
    <x v="133"/>
    <b v="1"/>
    <s v="music/electronic music"/>
    <n v="292.50166666666667"/>
    <n v="73.125416666666666"/>
    <x v="2"/>
    <x v="10"/>
  </r>
  <r>
    <n v="1192"/>
    <s v="Other Worlds - A Make 100 Project"/>
    <s v="A macro landscape photography art book &amp; limited edition prints. A Make 100 project."/>
    <x v="17"/>
    <n v="290"/>
    <x v="0"/>
    <x v="1"/>
    <s v="GBP"/>
    <x v="143"/>
    <x v="143"/>
    <n v="1484222978"/>
    <x v="143"/>
    <b v="0"/>
    <x v="134"/>
    <b v="1"/>
    <s v="photography/photobooks"/>
    <n v="290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x v="144"/>
    <x v="144"/>
    <n v="1464677986"/>
    <x v="144"/>
    <b v="0"/>
    <x v="135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x v="145"/>
    <x v="145"/>
    <n v="1432659793"/>
    <x v="145"/>
    <b v="0"/>
    <x v="136"/>
    <b v="1"/>
    <s v="technology/hardware"/>
    <n v="288.17"/>
    <n v="47.474464579901152"/>
    <x v="0"/>
    <x v="0"/>
  </r>
  <r>
    <n v="3582"/>
    <s v="REALLY REALLY"/>
    <s v="A contemporary American play touching on the scorching realities of growing up in the Millennial generation."/>
    <x v="7"/>
    <n v="2870"/>
    <x v="0"/>
    <x v="0"/>
    <s v="USD"/>
    <x v="146"/>
    <x v="146"/>
    <n v="1458613082"/>
    <x v="146"/>
    <b v="0"/>
    <x v="137"/>
    <b v="1"/>
    <s v="theater/plays"/>
    <n v="287"/>
    <n v="58.571428571428569"/>
    <x v="3"/>
    <x v="4"/>
  </r>
  <r>
    <n v="2255"/>
    <s v="Jumbo Jets - Jet Set Expansion Set #2"/>
    <s v="This is the second set of 5 expansions for our route-building game, Jet Set!"/>
    <x v="65"/>
    <n v="11323"/>
    <x v="0"/>
    <x v="0"/>
    <s v="USD"/>
    <x v="147"/>
    <x v="147"/>
    <n v="1460069451"/>
    <x v="147"/>
    <b v="0"/>
    <x v="138"/>
    <b v="1"/>
    <s v="games/tabletop games"/>
    <n v="286.65822784810126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x v="148"/>
    <x v="148"/>
    <n v="1444069748"/>
    <x v="148"/>
    <b v="0"/>
    <x v="134"/>
    <b v="1"/>
    <s v="theater/plays"/>
    <n v="286.13861386138615"/>
    <n v="19.266666666666666"/>
    <x v="3"/>
    <x v="4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x v="149"/>
    <x v="149"/>
    <n v="1478095515"/>
    <x v="149"/>
    <b v="1"/>
    <x v="139"/>
    <b v="1"/>
    <s v="technology/hardware"/>
    <n v="284.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x v="150"/>
    <x v="150"/>
    <n v="1452530041"/>
    <x v="150"/>
    <b v="1"/>
    <x v="140"/>
    <b v="1"/>
    <s v="games/tabletop games"/>
    <n v="284.74"/>
    <n v="107.04511278195488"/>
    <x v="1"/>
    <x v="1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x v="151"/>
    <x v="151"/>
    <n v="1361753751"/>
    <x v="151"/>
    <b v="1"/>
    <x v="141"/>
    <b v="1"/>
    <s v="film &amp; video/documentary"/>
    <n v="283.3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x v="152"/>
    <x v="152"/>
    <n v="1478736004"/>
    <x v="152"/>
    <b v="0"/>
    <x v="142"/>
    <b v="1"/>
    <s v="games/tabletop games"/>
    <n v="283.09000000000003"/>
    <n v="42.63403614457831"/>
    <x v="1"/>
    <x v="1"/>
  </r>
  <r>
    <n v="1528"/>
    <s v="Don't Go Outside: Tokyo Street Photos"/>
    <s v="A book of street photos from around Shibuya that I've made between 2011-2016."/>
    <x v="32"/>
    <n v="8447"/>
    <x v="0"/>
    <x v="0"/>
    <s v="USD"/>
    <x v="153"/>
    <x v="153"/>
    <n v="1483292122"/>
    <x v="153"/>
    <b v="1"/>
    <x v="143"/>
    <b v="1"/>
    <s v="photography/photobooks"/>
    <n v="281.56666666666666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x v="154"/>
    <x v="154"/>
    <n v="1407634897"/>
    <x v="154"/>
    <b v="1"/>
    <x v="144"/>
    <b v="1"/>
    <s v="technology/hardware"/>
    <n v="281.10000000000002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x v="155"/>
    <x v="155"/>
    <n v="1471502484"/>
    <x v="155"/>
    <b v="0"/>
    <x v="145"/>
    <b v="1"/>
    <s v="technology/hardware"/>
    <n v="280.73"/>
    <n v="201.96402877697841"/>
    <x v="0"/>
    <x v="0"/>
  </r>
  <r>
    <n v="1222"/>
    <s v="Project Pilgrim"/>
    <s v="Project Pilgrim is my effort to work towards normalizing mental health."/>
    <x v="6"/>
    <n v="11215"/>
    <x v="0"/>
    <x v="7"/>
    <s v="CAD"/>
    <x v="156"/>
    <x v="156"/>
    <n v="1456852647"/>
    <x v="156"/>
    <b v="0"/>
    <x v="146"/>
    <b v="1"/>
    <s v="photography/photobooks"/>
    <n v="280.375"/>
    <n v="81.268115942028984"/>
    <x v="6"/>
    <x v="9"/>
  </r>
  <r>
    <n v="645"/>
    <s v="Carbon Fiber Collar Stays"/>
    <s v="Ever wanted to own something made out of carbon fiber? Now you can!"/>
    <x v="29"/>
    <n v="5574"/>
    <x v="0"/>
    <x v="0"/>
    <s v="USD"/>
    <x v="157"/>
    <x v="157"/>
    <n v="1468370274"/>
    <x v="157"/>
    <b v="0"/>
    <x v="147"/>
    <b v="1"/>
    <s v="technology/wearables"/>
    <n v="278.7"/>
    <n v="23.518987341772153"/>
    <x v="0"/>
    <x v="3"/>
  </r>
  <r>
    <n v="1504"/>
    <s v="RYU X RIO"/>
    <s v="A football photography book like no other about the 2014 World Cup in Brazil, by Ryu Voelkel."/>
    <x v="67"/>
    <n v="18066"/>
    <x v="0"/>
    <x v="1"/>
    <s v="GBP"/>
    <x v="158"/>
    <x v="158"/>
    <n v="1399996024"/>
    <x v="158"/>
    <b v="1"/>
    <x v="14"/>
    <b v="1"/>
    <s v="photography/photobooks"/>
    <n v="277.93846153846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x v="159"/>
    <x v="159"/>
    <n v="1469173938"/>
    <x v="159"/>
    <b v="0"/>
    <x v="148"/>
    <b v="1"/>
    <s v="games/tabletop games"/>
    <n v="272.27777777777777"/>
    <n v="98.413654618473899"/>
    <x v="1"/>
    <x v="1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x v="160"/>
    <x v="160"/>
    <n v="1353017510"/>
    <x v="160"/>
    <b v="0"/>
    <x v="149"/>
    <b v="1"/>
    <s v="music/rock"/>
    <n v="271.85000000000002"/>
    <n v="48.544642857142854"/>
    <x v="2"/>
    <x v="2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x v="161"/>
    <x v="161"/>
    <n v="1448902867"/>
    <x v="161"/>
    <b v="0"/>
    <x v="150"/>
    <b v="1"/>
    <s v="games/tabletop games"/>
    <n v="270.7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x v="162"/>
    <x v="162"/>
    <n v="1458762544"/>
    <x v="162"/>
    <b v="0"/>
    <x v="151"/>
    <b v="1"/>
    <s v="games/tabletop games"/>
    <n v="270.68"/>
    <n v="140.97916666666666"/>
    <x v="1"/>
    <x v="1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x v="163"/>
    <x v="163"/>
    <n v="1447875539"/>
    <x v="163"/>
    <b v="0"/>
    <x v="152"/>
    <b v="1"/>
    <s v="photography/photobooks"/>
    <n v="269.91034482758624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x v="164"/>
    <x v="164"/>
    <n v="1433804313"/>
    <x v="164"/>
    <b v="0"/>
    <x v="153"/>
    <b v="1"/>
    <s v="technology/wearables"/>
    <n v="267.29166666666669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x v="165"/>
    <x v="165"/>
    <n v="1479708680"/>
    <x v="165"/>
    <b v="0"/>
    <x v="154"/>
    <b v="1"/>
    <s v="music/metal"/>
    <n v="267.13333333333333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x v="166"/>
    <x v="166"/>
    <n v="1332521976"/>
    <x v="166"/>
    <b v="0"/>
    <x v="119"/>
    <b v="1"/>
    <s v="music/indie rock"/>
    <n v="265.66666666666669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x v="167"/>
    <x v="167"/>
    <n v="1328040375"/>
    <x v="167"/>
    <b v="0"/>
    <x v="155"/>
    <b v="1"/>
    <s v="music/rock"/>
    <n v="265.25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x v="168"/>
    <x v="168"/>
    <n v="1453109628"/>
    <x v="168"/>
    <b v="1"/>
    <x v="156"/>
    <b v="1"/>
    <s v="theater/spaces"/>
    <n v="264.62241666666665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x v="169"/>
    <x v="169"/>
    <n v="1381752061"/>
    <x v="169"/>
    <b v="1"/>
    <x v="157"/>
    <b v="1"/>
    <s v="technology/hardware"/>
    <n v="263.02771750000005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x v="170"/>
    <x v="170"/>
    <n v="1359421403"/>
    <x v="170"/>
    <b v="0"/>
    <x v="36"/>
    <b v="1"/>
    <s v="music/rock"/>
    <n v="262.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x v="171"/>
    <x v="171"/>
    <n v="1324433310"/>
    <x v="171"/>
    <b v="1"/>
    <x v="158"/>
    <b v="1"/>
    <s v="technology/hardware"/>
    <n v="262.27999999999997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x v="172"/>
    <x v="172"/>
    <n v="1448463086"/>
    <x v="172"/>
    <b v="0"/>
    <x v="159"/>
    <b v="1"/>
    <s v="photography/photobooks"/>
    <n v="260.59999999999997"/>
    <n v="54.616766467065865"/>
    <x v="6"/>
    <x v="9"/>
  </r>
  <r>
    <n v="1752"/>
    <s v="Adfectus Book"/>
    <s v="A little book of calm, in picture form, that will soothe the soul and un-furrow the brow."/>
    <x v="34"/>
    <n v="3122"/>
    <x v="0"/>
    <x v="1"/>
    <s v="GBP"/>
    <x v="173"/>
    <x v="173"/>
    <n v="1473833082"/>
    <x v="173"/>
    <b v="0"/>
    <x v="160"/>
    <b v="1"/>
    <s v="photography/photobooks"/>
    <n v="260.1666666666666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x v="174"/>
    <x v="174"/>
    <n v="1458714772"/>
    <x v="174"/>
    <b v="1"/>
    <x v="161"/>
    <b v="1"/>
    <s v="technology/hardware"/>
    <n v="259.57748878923763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x v="175"/>
    <x v="175"/>
    <n v="1467134464"/>
    <x v="175"/>
    <b v="1"/>
    <x v="162"/>
    <b v="1"/>
    <s v="technology/hardware"/>
    <n v="256.83081313131316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x v="176"/>
    <x v="176"/>
    <n v="1345741300"/>
    <x v="176"/>
    <b v="0"/>
    <x v="163"/>
    <b v="1"/>
    <s v="film &amp; video/documentary"/>
    <n v="255.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x v="177"/>
    <x v="177"/>
    <n v="1431715537"/>
    <x v="177"/>
    <b v="1"/>
    <x v="164"/>
    <b v="1"/>
    <s v="food/small batch"/>
    <n v="254.45000000000002"/>
    <n v="47.383612662942269"/>
    <x v="7"/>
    <x v="11"/>
  </r>
  <r>
    <n v="1210"/>
    <s v="Det Andra GÃ¶teborg"/>
    <s v="En fotobok om livet i det enda andra GÃ¶teborg i vÃ¤rlden"/>
    <x v="12"/>
    <n v="50863"/>
    <x v="0"/>
    <x v="10"/>
    <s v="SEK"/>
    <x v="178"/>
    <x v="178"/>
    <n v="1431124572"/>
    <x v="178"/>
    <b v="0"/>
    <x v="158"/>
    <b v="1"/>
    <s v="photography/photobooks"/>
    <n v="254.31499999999997"/>
    <n v="493.81553398058253"/>
    <x v="6"/>
    <x v="9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x v="179"/>
    <x v="179"/>
    <n v="1415472953"/>
    <x v="179"/>
    <b v="0"/>
    <x v="165"/>
    <b v="1"/>
    <s v="music/indie rock"/>
    <n v="2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x v="180"/>
    <x v="180"/>
    <n v="1463155034"/>
    <x v="180"/>
    <b v="0"/>
    <x v="166"/>
    <b v="1"/>
    <s v="photography/photobooks"/>
    <n v="253.29333333333332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x v="181"/>
    <x v="181"/>
    <n v="1480538053"/>
    <x v="181"/>
    <b v="0"/>
    <x v="167"/>
    <b v="1"/>
    <s v="technology/hardware"/>
    <n v="252.54"/>
    <n v="68.254054054054052"/>
    <x v="0"/>
    <x v="0"/>
  </r>
  <r>
    <n v="1376"/>
    <s v="Dead Pirates / HIGHMARE LP 2nd pressing"/>
    <s v="Dead Pirates are planning a second pressing of HIGHMARE LP, who wants one ?"/>
    <x v="73"/>
    <n v="9342"/>
    <x v="0"/>
    <x v="1"/>
    <s v="GBP"/>
    <x v="182"/>
    <x v="182"/>
    <n v="1478189006"/>
    <x v="182"/>
    <b v="0"/>
    <x v="168"/>
    <b v="1"/>
    <s v="music/rock"/>
    <n v="252.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x v="183"/>
    <x v="183"/>
    <n v="1471188502"/>
    <x v="183"/>
    <b v="0"/>
    <x v="118"/>
    <b v="1"/>
    <s v="theater/plays"/>
    <n v="250.66666666666669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x v="184"/>
    <x v="184"/>
    <n v="1438110910"/>
    <x v="184"/>
    <b v="1"/>
    <x v="169"/>
    <b v="1"/>
    <s v="photography/photobooks"/>
    <n v="250.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x v="185"/>
    <x v="185"/>
    <n v="1468455186"/>
    <x v="185"/>
    <b v="0"/>
    <x v="87"/>
    <b v="1"/>
    <s v="music/rock"/>
    <n v="250"/>
    <n v="67.307692307692307"/>
    <x v="2"/>
    <x v="2"/>
  </r>
  <r>
    <n v="2040"/>
    <s v="Programmable Capacitor"/>
    <s v="4.29 Billion+ Capacitor Combinations._x000a_No Coding Required."/>
    <x v="32"/>
    <n v="7445.14"/>
    <x v="0"/>
    <x v="0"/>
    <s v="USD"/>
    <x v="186"/>
    <x v="186"/>
    <n v="1383257703"/>
    <x v="186"/>
    <b v="1"/>
    <x v="138"/>
    <b v="1"/>
    <s v="technology/hardware"/>
    <n v="248.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x v="187"/>
    <x v="187"/>
    <n v="1414584045"/>
    <x v="187"/>
    <b v="1"/>
    <x v="170"/>
    <b v="1"/>
    <s v="technology/hardware"/>
    <n v="247.84"/>
    <n v="408.97689768976898"/>
    <x v="0"/>
    <x v="0"/>
  </r>
  <r>
    <n v="108"/>
    <s v="GLASS: A Love Story"/>
    <s v="When a man can't find love, his Google GLASS does the searching for him. A short film shot with Google Glass."/>
    <x v="51"/>
    <n v="3700"/>
    <x v="0"/>
    <x v="0"/>
    <s v="USD"/>
    <x v="188"/>
    <x v="188"/>
    <n v="1364827370"/>
    <x v="188"/>
    <b v="0"/>
    <x v="171"/>
    <b v="1"/>
    <s v="film &amp; video/shorts"/>
    <n v="246.66666666666669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x v="189"/>
    <x v="189"/>
    <n v="1346975475"/>
    <x v="189"/>
    <b v="0"/>
    <x v="172"/>
    <b v="1"/>
    <s v="theater/spaces"/>
    <n v="246.42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x v="190"/>
    <x v="190"/>
    <n v="1386108087"/>
    <x v="190"/>
    <b v="0"/>
    <x v="173"/>
    <b v="1"/>
    <s v="technology/hardware"/>
    <n v="246.0608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x v="191"/>
    <x v="191"/>
    <n v="1475337675"/>
    <x v="191"/>
    <b v="0"/>
    <x v="174"/>
    <b v="1"/>
    <s v="games/tabletop games"/>
    <n v="243.15000000000003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x v="192"/>
    <x v="192"/>
    <n v="1428936856"/>
    <x v="192"/>
    <b v="0"/>
    <x v="36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x v="193"/>
    <x v="193"/>
    <n v="1468003109"/>
    <x v="193"/>
    <b v="0"/>
    <x v="103"/>
    <b v="1"/>
    <s v="theater/plays"/>
    <n v="2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x v="194"/>
    <x v="194"/>
    <n v="1313612532"/>
    <x v="194"/>
    <b v="0"/>
    <x v="175"/>
    <b v="1"/>
    <s v="music/indie rock"/>
    <n v="240.79999999999998"/>
    <n v="23.153846153846153"/>
    <x v="2"/>
    <x v="13"/>
  </r>
  <r>
    <n v="262"/>
    <s v="The Last Cosmonaut"/>
    <s v="He can never die. He will live forever. He is the last cosmonaut, and this is his story."/>
    <x v="8"/>
    <n v="6000"/>
    <x v="0"/>
    <x v="0"/>
    <s v="USD"/>
    <x v="195"/>
    <x v="195"/>
    <n v="1294811828"/>
    <x v="195"/>
    <b v="1"/>
    <x v="124"/>
    <b v="1"/>
    <s v="film &amp; video/documentary"/>
    <n v="240"/>
    <n v="41.379310344827587"/>
    <x v="4"/>
    <x v="14"/>
  </r>
  <r>
    <n v="3718"/>
    <s v="PUNK ROCK"/>
    <s v="William Carlisle has the world at his feet but its weight on his shoulders. He is intelligent, articulate and fucked."/>
    <x v="22"/>
    <n v="1197"/>
    <x v="0"/>
    <x v="1"/>
    <s v="GBP"/>
    <x v="196"/>
    <x v="196"/>
    <n v="1422465075"/>
    <x v="196"/>
    <b v="0"/>
    <x v="105"/>
    <b v="1"/>
    <s v="theater/plays"/>
    <n v="239.4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x v="197"/>
    <x v="197"/>
    <n v="1353547114"/>
    <x v="197"/>
    <b v="0"/>
    <x v="176"/>
    <b v="1"/>
    <s v="publishing/nonfiction"/>
    <n v="238"/>
    <n v="33.055555555555557"/>
    <x v="5"/>
    <x v="15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x v="198"/>
    <x v="198"/>
    <n v="1432245861"/>
    <x v="198"/>
    <b v="0"/>
    <x v="177"/>
    <b v="1"/>
    <s v="music/electronic music"/>
    <n v="237.15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x v="199"/>
    <x v="199"/>
    <n v="1420573441"/>
    <x v="199"/>
    <b v="1"/>
    <x v="178"/>
    <b v="1"/>
    <s v="technology/hardware"/>
    <n v="234.90000000000003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x v="200"/>
    <x v="200"/>
    <n v="1402410663"/>
    <x v="200"/>
    <b v="1"/>
    <x v="179"/>
    <b v="1"/>
    <s v="technology/hardware"/>
    <n v="234.42048"/>
    <n v="331.10237288135596"/>
    <x v="0"/>
    <x v="0"/>
  </r>
  <r>
    <n v="831"/>
    <s v="Let The 7Horse Run!"/>
    <s v="7Horse is a new band with a self-funded album and a show they want to rock in your town!"/>
    <x v="51"/>
    <n v="3500"/>
    <x v="0"/>
    <x v="0"/>
    <s v="USD"/>
    <x v="201"/>
    <x v="201"/>
    <n v="1332948694"/>
    <x v="201"/>
    <b v="0"/>
    <x v="135"/>
    <b v="1"/>
    <s v="music/rock"/>
    <n v="233.33333333333334"/>
    <n v="175"/>
    <x v="2"/>
    <x v="2"/>
  </r>
  <r>
    <n v="2708"/>
    <s v="Angel Comedy Club"/>
    <s v="Angel Comedy Club: A permanent home for Londonâ€™s loveliest comedy night - a community comedy club"/>
    <x v="12"/>
    <n v="46643.07"/>
    <x v="0"/>
    <x v="1"/>
    <s v="GBP"/>
    <x v="202"/>
    <x v="202"/>
    <n v="1463935526"/>
    <x v="202"/>
    <b v="1"/>
    <x v="180"/>
    <b v="1"/>
    <s v="theater/spaces"/>
    <n v="233.21535"/>
    <n v="44.464318398474738"/>
    <x v="3"/>
    <x v="12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x v="203"/>
    <x v="203"/>
    <n v="1343096197"/>
    <x v="203"/>
    <b v="1"/>
    <x v="181"/>
    <b v="1"/>
    <s v="film &amp; video/documentary"/>
    <n v="231.64705882352939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x v="204"/>
    <x v="204"/>
    <n v="1377022128"/>
    <x v="204"/>
    <b v="1"/>
    <x v="182"/>
    <b v="1"/>
    <s v="film &amp; video/documentary"/>
    <n v="228.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x v="205"/>
    <x v="205"/>
    <n v="1423599182"/>
    <x v="205"/>
    <b v="0"/>
    <x v="183"/>
    <b v="1"/>
    <s v="theater/plays"/>
    <n v="227.99999999999997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x v="206"/>
    <x v="206"/>
    <n v="1351641296"/>
    <x v="206"/>
    <b v="1"/>
    <x v="184"/>
    <b v="1"/>
    <s v="technology/hardware"/>
    <n v="226.239013671875"/>
    <n v="118.6144"/>
    <x v="0"/>
    <x v="0"/>
  </r>
  <r>
    <n v="1953"/>
    <s v="NTH Music Synthesizer"/>
    <s v="The NTH is an open source music synthesizer featuring instant fun, awesome sound, and a hackable design."/>
    <x v="38"/>
    <n v="33892"/>
    <x v="0"/>
    <x v="0"/>
    <s v="USD"/>
    <x v="207"/>
    <x v="207"/>
    <n v="1328158065"/>
    <x v="207"/>
    <b v="1"/>
    <x v="185"/>
    <b v="1"/>
    <s v="technology/hardware"/>
    <n v="225.9466666666666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x v="208"/>
    <x v="208"/>
    <n v="1295575001"/>
    <x v="208"/>
    <b v="0"/>
    <x v="20"/>
    <b v="1"/>
    <s v="music/indie rock"/>
    <n v="225.66666666666669"/>
    <n v="94.027777777777771"/>
    <x v="2"/>
    <x v="13"/>
  </r>
  <r>
    <n v="3830"/>
    <s v="Run Away"/>
    <s v="The Aeon Theatre company is producing another original play by Parker Hale at the Manhattan Reportory Theatre"/>
    <x v="17"/>
    <n v="225"/>
    <x v="0"/>
    <x v="0"/>
    <s v="USD"/>
    <x v="209"/>
    <x v="209"/>
    <n v="1463161611"/>
    <x v="209"/>
    <b v="0"/>
    <x v="5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x v="210"/>
    <x v="210"/>
    <n v="1485976468"/>
    <x v="210"/>
    <b v="1"/>
    <x v="186"/>
    <b v="1"/>
    <s v="technology/space exploration"/>
    <n v="223.92500000000001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x v="211"/>
    <x v="211"/>
    <n v="1404997548"/>
    <x v="211"/>
    <b v="0"/>
    <x v="176"/>
    <b v="1"/>
    <s v="theater/plays"/>
    <n v="223"/>
    <n v="61.944444444444443"/>
    <x v="3"/>
    <x v="4"/>
  </r>
  <r>
    <n v="2256"/>
    <s v="Bitcoin Empire"/>
    <s v="Build your crypto-currency empire and sabotage your opponents. A deck building, card game. 2-4 players. 15 minutes."/>
    <x v="78"/>
    <n v="1069"/>
    <x v="0"/>
    <x v="1"/>
    <s v="GBP"/>
    <x v="212"/>
    <x v="212"/>
    <n v="1478602246"/>
    <x v="212"/>
    <b v="0"/>
    <x v="61"/>
    <b v="1"/>
    <s v="games/tabletop games"/>
    <n v="222.70833333333334"/>
    <n v="21.38"/>
    <x v="1"/>
    <x v="1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x v="213"/>
    <x v="213"/>
    <n v="1428889037"/>
    <x v="213"/>
    <b v="0"/>
    <x v="176"/>
    <b v="1"/>
    <s v="theater/plays"/>
    <n v="2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x v="214"/>
    <x v="214"/>
    <n v="1487164242"/>
    <x v="214"/>
    <b v="0"/>
    <x v="185"/>
    <b v="1"/>
    <s v="games/tabletop games"/>
    <n v="220.35999999999999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x v="215"/>
    <x v="215"/>
    <n v="1296088630"/>
    <x v="215"/>
    <b v="0"/>
    <x v="171"/>
    <b v="1"/>
    <s v="film &amp; video/shorts"/>
    <n v="219.49999999999997"/>
    <n v="46.702127659574465"/>
    <x v="4"/>
    <x v="6"/>
  </r>
  <r>
    <n v="1386"/>
    <s v="MALTESE CROSS: The First Album"/>
    <s v="We are a classic hard rock/heavy metal band just trying to keep rock alive!"/>
    <x v="46"/>
    <n v="875"/>
    <x v="0"/>
    <x v="0"/>
    <s v="USD"/>
    <x v="216"/>
    <x v="216"/>
    <n v="1435591889"/>
    <x v="216"/>
    <b v="0"/>
    <x v="103"/>
    <b v="1"/>
    <s v="music/rock"/>
    <n v="218.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x v="217"/>
    <x v="217"/>
    <n v="1406226683"/>
    <x v="217"/>
    <b v="0"/>
    <x v="187"/>
    <b v="1"/>
    <s v="technology/hardware"/>
    <n v="218.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x v="218"/>
    <x v="218"/>
    <n v="1472282956"/>
    <x v="218"/>
    <b v="0"/>
    <x v="24"/>
    <b v="1"/>
    <s v="music/metal"/>
    <n v="218.00000000000003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x v="219"/>
    <x v="219"/>
    <n v="1424484717"/>
    <x v="219"/>
    <b v="0"/>
    <x v="135"/>
    <b v="1"/>
    <s v="theater/plays"/>
    <n v="218.00000000000003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x v="220"/>
    <x v="220"/>
    <n v="1482599143"/>
    <x v="220"/>
    <b v="1"/>
    <x v="188"/>
    <b v="1"/>
    <s v="technology/hardware"/>
    <n v="216.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x v="221"/>
    <x v="221"/>
    <n v="1268822909"/>
    <x v="221"/>
    <b v="1"/>
    <x v="189"/>
    <b v="1"/>
    <s v="photography/photobooks"/>
    <n v="2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x v="222"/>
    <x v="222"/>
    <n v="1405971690"/>
    <x v="222"/>
    <b v="0"/>
    <x v="119"/>
    <b v="1"/>
    <s v="theater/plays"/>
    <n v="214.6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x v="223"/>
    <x v="223"/>
    <n v="1436976858"/>
    <x v="223"/>
    <b v="0"/>
    <x v="190"/>
    <b v="1"/>
    <s v="film &amp; video/documentary"/>
    <n v="213.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x v="224"/>
    <x v="224"/>
    <n v="1455736719"/>
    <x v="224"/>
    <b v="0"/>
    <x v="191"/>
    <b v="1"/>
    <s v="technology/wearables"/>
    <n v="213.56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x v="225"/>
    <x v="225"/>
    <n v="1279574773"/>
    <x v="225"/>
    <b v="0"/>
    <x v="192"/>
    <b v="1"/>
    <s v="theater/spaces"/>
    <n v="213.20000000000002"/>
    <n v="33.3125"/>
    <x v="3"/>
    <x v="12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x v="226"/>
    <x v="226"/>
    <n v="1375368012"/>
    <x v="226"/>
    <b v="1"/>
    <x v="193"/>
    <b v="1"/>
    <s v="music/rock"/>
    <n v="213.14633333333336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x v="227"/>
    <x v="227"/>
    <n v="1475921137"/>
    <x v="227"/>
    <b v="1"/>
    <x v="194"/>
    <b v="1"/>
    <s v="technology/hardware"/>
    <n v="212.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x v="228"/>
    <x v="228"/>
    <n v="1480729678"/>
    <x v="228"/>
    <b v="0"/>
    <x v="195"/>
    <b v="1"/>
    <s v="music/rock"/>
    <n v="212.40909090909091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x v="229"/>
    <x v="229"/>
    <n v="1399563390"/>
    <x v="229"/>
    <b v="1"/>
    <x v="96"/>
    <b v="1"/>
    <s v="food/small batch"/>
    <n v="212.16666666666666"/>
    <n v="13.542553191489361"/>
    <x v="7"/>
    <x v="11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x v="230"/>
    <x v="230"/>
    <n v="1360948389"/>
    <x v="230"/>
    <b v="1"/>
    <x v="163"/>
    <b v="1"/>
    <s v="music/rock"/>
    <n v="211.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x v="231"/>
    <x v="231"/>
    <n v="1446562807"/>
    <x v="231"/>
    <b v="1"/>
    <x v="196"/>
    <b v="1"/>
    <s v="technology/hardware"/>
    <n v="211.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x v="232"/>
    <x v="232"/>
    <n v="1403135304"/>
    <x v="232"/>
    <b v="0"/>
    <x v="176"/>
    <b v="1"/>
    <s v="theater/plays"/>
    <n v="211"/>
    <n v="58.611111111111114"/>
    <x v="3"/>
    <x v="4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x v="233"/>
    <x v="233"/>
    <n v="1428733511"/>
    <x v="233"/>
    <b v="0"/>
    <x v="197"/>
    <b v="1"/>
    <s v="theater/plays"/>
    <n v="210.75"/>
    <n v="29.068965517241381"/>
    <x v="3"/>
    <x v="4"/>
  </r>
  <r>
    <n v="3719"/>
    <s v="Corium"/>
    <s v="A new piece of physical theatre about love, regret and longing."/>
    <x v="61"/>
    <n v="420"/>
    <x v="0"/>
    <x v="1"/>
    <s v="GBP"/>
    <x v="234"/>
    <x v="234"/>
    <n v="1432402266"/>
    <x v="234"/>
    <b v="0"/>
    <x v="198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x v="83"/>
    <n v="33393.339999999997"/>
    <x v="0"/>
    <x v="0"/>
    <s v="USD"/>
    <x v="235"/>
    <x v="235"/>
    <n v="1360346851"/>
    <x v="235"/>
    <b v="1"/>
    <x v="199"/>
    <b v="1"/>
    <s v="technology/hardware"/>
    <n v="208.70837499999996"/>
    <n v="131.98948616600788"/>
    <x v="0"/>
    <x v="0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x v="236"/>
    <x v="236"/>
    <n v="1485000090"/>
    <x v="236"/>
    <b v="1"/>
    <x v="24"/>
    <b v="1"/>
    <s v="photography/photobooks"/>
    <n v="206.99999999999997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x v="237"/>
    <x v="237"/>
    <n v="1405429098"/>
    <x v="237"/>
    <b v="1"/>
    <x v="200"/>
    <b v="1"/>
    <s v="technology/hardware"/>
    <n v="206.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x v="238"/>
    <x v="238"/>
    <n v="1398480559"/>
    <x v="238"/>
    <b v="0"/>
    <x v="201"/>
    <b v="1"/>
    <s v="film &amp; video/documentary"/>
    <n v="206.70670670670671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x v="239"/>
    <x v="239"/>
    <n v="1430617209"/>
    <x v="239"/>
    <b v="0"/>
    <x v="119"/>
    <b v="1"/>
    <s v="music/electronic music"/>
    <n v="205.54838709677421"/>
    <n v="106.2"/>
    <x v="2"/>
    <x v="10"/>
  </r>
  <r>
    <n v="1518"/>
    <s v="Amelia and the Animals: Photographs by Robin Schwartz"/>
    <s v="A photobook of Robin Schwartz's ongoing series with her daughter Amelia."/>
    <x v="38"/>
    <n v="30805"/>
    <x v="0"/>
    <x v="0"/>
    <s v="USD"/>
    <x v="240"/>
    <x v="240"/>
    <n v="1398973252"/>
    <x v="240"/>
    <b v="1"/>
    <x v="202"/>
    <b v="1"/>
    <s v="photography/photobooks"/>
    <n v="205.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x v="241"/>
    <x v="241"/>
    <n v="1472750382"/>
    <x v="241"/>
    <b v="0"/>
    <x v="50"/>
    <b v="1"/>
    <s v="music/rock"/>
    <n v="205.29999999999998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x v="242"/>
    <x v="242"/>
    <n v="1447055935"/>
    <x v="242"/>
    <b v="0"/>
    <x v="203"/>
    <b v="1"/>
    <s v="publishing/nonfiction"/>
    <n v="204.2"/>
    <n v="59.360465116279073"/>
    <x v="5"/>
    <x v="15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x v="243"/>
    <x v="243"/>
    <n v="1338336588"/>
    <x v="243"/>
    <b v="0"/>
    <x v="204"/>
    <b v="1"/>
    <s v="music/rock"/>
    <n v="203.505"/>
    <n v="59.85441176470588"/>
    <x v="2"/>
    <x v="2"/>
  </r>
  <r>
    <n v="1378"/>
    <s v="SIX BY SEVEN"/>
    <s v="A psychedelic post rock masterpiece!"/>
    <x v="29"/>
    <n v="4067"/>
    <x v="0"/>
    <x v="1"/>
    <s v="GBP"/>
    <x v="244"/>
    <x v="244"/>
    <n v="1468779210"/>
    <x v="244"/>
    <b v="0"/>
    <x v="205"/>
    <b v="1"/>
    <s v="music/rock"/>
    <n v="203.3500000000000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x v="245"/>
    <x v="245"/>
    <n v="1352820837"/>
    <x v="245"/>
    <b v="0"/>
    <x v="71"/>
    <b v="1"/>
    <s v="music/indie rock"/>
    <n v="202.625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x v="246"/>
    <x v="246"/>
    <n v="1405522822"/>
    <x v="246"/>
    <b v="0"/>
    <x v="206"/>
    <b v="1"/>
    <s v="food/small batch"/>
    <n v="202.51495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x v="247"/>
    <x v="247"/>
    <n v="1383337052"/>
    <x v="247"/>
    <b v="1"/>
    <x v="207"/>
    <b v="1"/>
    <s v="music/rock"/>
    <n v="202.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x v="248"/>
    <x v="248"/>
    <n v="1453895532"/>
    <x v="248"/>
    <b v="0"/>
    <x v="208"/>
    <b v="1"/>
    <s v="technology/hardware"/>
    <n v="202.23220000000001"/>
    <n v="45.547792792792798"/>
    <x v="0"/>
    <x v="0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x v="249"/>
    <x v="249"/>
    <n v="1435181628"/>
    <x v="249"/>
    <b v="0"/>
    <x v="118"/>
    <b v="1"/>
    <s v="theater/plays"/>
    <n v="202"/>
    <n v="29.705882352941178"/>
    <x v="3"/>
    <x v="4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x v="250"/>
    <x v="250"/>
    <n v="1438715077"/>
    <x v="250"/>
    <b v="0"/>
    <x v="118"/>
    <b v="1"/>
    <s v="theater/plays"/>
    <n v="202"/>
    <n v="59.411764705882355"/>
    <x v="3"/>
    <x v="4"/>
  </r>
  <r>
    <n v="2728"/>
    <s v="Multi-Function SSD Shield for the Raspberry Pi 2"/>
    <s v="SSD, WiFi, RTC w/Battery and high power USB all in one shield."/>
    <x v="38"/>
    <n v="30274"/>
    <x v="0"/>
    <x v="0"/>
    <s v="USD"/>
    <x v="251"/>
    <x v="251"/>
    <n v="1448461434"/>
    <x v="251"/>
    <b v="0"/>
    <x v="209"/>
    <b v="1"/>
    <s v="technology/hardware"/>
    <n v="201.8266666666666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x v="252"/>
    <x v="252"/>
    <n v="1468852306"/>
    <x v="252"/>
    <b v="0"/>
    <x v="210"/>
    <b v="1"/>
    <s v="music/pop"/>
    <n v="201.7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x v="253"/>
    <x v="253"/>
    <n v="1458936304"/>
    <x v="253"/>
    <b v="0"/>
    <x v="211"/>
    <b v="1"/>
    <s v="photography/photobooks"/>
    <n v="201.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x v="254"/>
    <x v="254"/>
    <n v="1431404746"/>
    <x v="254"/>
    <b v="1"/>
    <x v="212"/>
    <b v="1"/>
    <s v="technology/hardware"/>
    <n v="201.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x v="255"/>
    <x v="255"/>
    <n v="1300767673"/>
    <x v="255"/>
    <b v="1"/>
    <x v="213"/>
    <b v="1"/>
    <s v="technology/hardware"/>
    <n v="200.51866666666669"/>
    <n v="51.3054157782516"/>
    <x v="0"/>
    <x v="0"/>
  </r>
  <r>
    <n v="1836"/>
    <s v="KICKSTART OUR &lt;+3"/>
    <s v="Help fund our 2013 Sound &amp; Lighting Touring rig!"/>
    <x v="2"/>
    <n v="10017"/>
    <x v="0"/>
    <x v="0"/>
    <s v="USD"/>
    <x v="256"/>
    <x v="256"/>
    <n v="1359660329"/>
    <x v="256"/>
    <b v="0"/>
    <x v="214"/>
    <b v="1"/>
    <s v="music/rock"/>
    <n v="200.34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x v="257"/>
    <x v="257"/>
    <n v="1406129131"/>
    <x v="257"/>
    <b v="1"/>
    <x v="88"/>
    <b v="1"/>
    <s v="music/rock"/>
    <n v="200.15333333333331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x v="258"/>
    <x v="258"/>
    <n v="1429127379"/>
    <x v="258"/>
    <b v="0"/>
    <x v="215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x v="259"/>
    <x v="259"/>
    <n v="1432796154"/>
    <x v="259"/>
    <b v="0"/>
    <x v="138"/>
    <b v="1"/>
    <s v="photography/photobooks"/>
    <n v="199.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x v="260"/>
    <x v="260"/>
    <n v="1385366429"/>
    <x v="260"/>
    <b v="0"/>
    <x v="216"/>
    <b v="1"/>
    <s v="technology/hardware"/>
    <n v="199.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x v="261"/>
    <x v="261"/>
    <n v="1288968886"/>
    <x v="261"/>
    <b v="1"/>
    <x v="217"/>
    <b v="1"/>
    <s v="music/rock"/>
    <n v="198.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x v="262"/>
    <x v="262"/>
    <n v="1378737215"/>
    <x v="262"/>
    <b v="1"/>
    <x v="218"/>
    <b v="1"/>
    <s v="technology/hardware"/>
    <n v="198.47237142857145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x v="263"/>
    <x v="263"/>
    <n v="1341892127"/>
    <x v="263"/>
    <b v="0"/>
    <x v="24"/>
    <b v="1"/>
    <s v="film &amp; video/shorts"/>
    <n v="1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x v="264"/>
    <x v="264"/>
    <n v="1400945150"/>
    <x v="264"/>
    <b v="0"/>
    <x v="219"/>
    <b v="1"/>
    <s v="technology/hardware"/>
    <n v="196.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x v="265"/>
    <x v="265"/>
    <n v="1395168625"/>
    <x v="265"/>
    <b v="0"/>
    <x v="89"/>
    <b v="1"/>
    <s v="music/electronic music"/>
    <n v="195.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x v="266"/>
    <x v="266"/>
    <n v="1286319256"/>
    <x v="266"/>
    <b v="0"/>
    <x v="220"/>
    <b v="1"/>
    <s v="music/indie rock"/>
    <n v="195.37933333333334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x v="267"/>
    <x v="267"/>
    <n v="1421983138"/>
    <x v="267"/>
    <b v="0"/>
    <x v="221"/>
    <b v="1"/>
    <s v="music/classical music"/>
    <n v="195.3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x v="268"/>
    <x v="268"/>
    <n v="1411489552"/>
    <x v="268"/>
    <b v="1"/>
    <x v="37"/>
    <b v="1"/>
    <s v="music/metal"/>
    <n v="194.13333333333333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x v="269"/>
    <x v="269"/>
    <n v="1397414636"/>
    <x v="269"/>
    <b v="1"/>
    <x v="222"/>
    <b v="1"/>
    <s v="technology/hardware"/>
    <n v="192.92499999999998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x v="270"/>
    <x v="270"/>
    <n v="1396923624"/>
    <x v="270"/>
    <b v="1"/>
    <x v="223"/>
    <b v="1"/>
    <s v="technology/hardware"/>
    <n v="192.33333333333334"/>
    <n v="23.647540983606557"/>
    <x v="0"/>
    <x v="0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x v="271"/>
    <x v="271"/>
    <n v="1404190567"/>
    <x v="271"/>
    <b v="0"/>
    <x v="224"/>
    <b v="1"/>
    <s v="theater/plays"/>
    <n v="191.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x v="272"/>
    <x v="272"/>
    <n v="1366879523"/>
    <x v="272"/>
    <b v="0"/>
    <x v="225"/>
    <b v="1"/>
    <s v="technology/hardware"/>
    <n v="191.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x v="273"/>
    <x v="273"/>
    <n v="1305767666"/>
    <x v="273"/>
    <b v="1"/>
    <x v="226"/>
    <b v="1"/>
    <s v="film &amp; video/documentary"/>
    <n v="191.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x v="274"/>
    <x v="274"/>
    <n v="1407784586"/>
    <x v="274"/>
    <b v="0"/>
    <x v="197"/>
    <b v="1"/>
    <s v="theater/spaces"/>
    <n v="190.84810126582278"/>
    <n v="259.94827586206895"/>
    <x v="3"/>
    <x v="12"/>
  </r>
  <r>
    <n v="3460"/>
    <s v="Pushers"/>
    <s v="'Pushers' is an exciting new play and the first project for brand new theatre company, Ain't Got No Home Productions."/>
    <x v="22"/>
    <n v="950"/>
    <x v="0"/>
    <x v="1"/>
    <s v="GBP"/>
    <x v="275"/>
    <x v="275"/>
    <n v="1406896752"/>
    <x v="275"/>
    <b v="0"/>
    <x v="108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x v="276"/>
    <x v="276"/>
    <n v="1456285988"/>
    <x v="276"/>
    <b v="0"/>
    <x v="227"/>
    <b v="1"/>
    <s v="music/rock"/>
    <n v="189.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x v="277"/>
    <x v="277"/>
    <n v="1416244863"/>
    <x v="277"/>
    <b v="1"/>
    <x v="228"/>
    <b v="1"/>
    <s v="publishing/radio &amp; podcasts"/>
    <n v="188.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x v="278"/>
    <x v="278"/>
    <n v="1353412725"/>
    <x v="278"/>
    <b v="1"/>
    <x v="229"/>
    <b v="1"/>
    <s v="theater/plays"/>
    <n v="188.50460000000001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x v="279"/>
    <x v="279"/>
    <n v="1443302004"/>
    <x v="279"/>
    <b v="1"/>
    <x v="230"/>
    <b v="1"/>
    <s v="technology/space exploration"/>
    <n v="188.39999999999998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x v="280"/>
    <x v="280"/>
    <n v="1474641914"/>
    <x v="280"/>
    <b v="0"/>
    <x v="61"/>
    <b v="1"/>
    <s v="technology/space exploration"/>
    <n v="187.3"/>
    <n v="37.46"/>
    <x v="0"/>
    <x v="5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x v="281"/>
    <x v="281"/>
    <n v="1338346281"/>
    <x v="281"/>
    <b v="0"/>
    <x v="231"/>
    <b v="1"/>
    <s v="music/indie rock"/>
    <n v="187.245"/>
    <n v="38.740344827586206"/>
    <x v="2"/>
    <x v="13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x v="282"/>
    <x v="282"/>
    <n v="1446742417"/>
    <x v="282"/>
    <b v="0"/>
    <x v="195"/>
    <b v="1"/>
    <s v="theater/plays"/>
    <n v="187.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x v="283"/>
    <x v="283"/>
    <n v="1467335378"/>
    <x v="283"/>
    <b v="0"/>
    <x v="232"/>
    <b v="1"/>
    <s v="theater/plays"/>
    <n v="1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x v="284"/>
    <x v="284"/>
    <n v="1407674146"/>
    <x v="284"/>
    <b v="0"/>
    <x v="50"/>
    <b v="1"/>
    <s v="theater/plays"/>
    <n v="185.5"/>
    <n v="41.222222222222221"/>
    <x v="3"/>
    <x v="4"/>
  </r>
  <r>
    <n v="2282"/>
    <s v="Sage King's Debut Album"/>
    <s v="Sage King is recording his debut album and wants YOU to be a part of the creation process"/>
    <x v="11"/>
    <n v="1390"/>
    <x v="0"/>
    <x v="0"/>
    <s v="USD"/>
    <x v="285"/>
    <x v="285"/>
    <n v="1447560686"/>
    <x v="285"/>
    <b v="0"/>
    <x v="233"/>
    <b v="1"/>
    <s v="music/rock"/>
    <n v="185.33333333333331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x v="286"/>
    <x v="286"/>
    <n v="1306219897"/>
    <x v="286"/>
    <b v="0"/>
    <x v="234"/>
    <b v="1"/>
    <s v="music/rock"/>
    <n v="1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x v="287"/>
    <x v="287"/>
    <n v="1455721204"/>
    <x v="287"/>
    <b v="0"/>
    <x v="164"/>
    <b v="1"/>
    <s v="games/tabletop games"/>
    <n v="184.61052631578946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x v="288"/>
    <x v="288"/>
    <n v="1269878058"/>
    <x v="288"/>
    <b v="1"/>
    <x v="116"/>
    <b v="1"/>
    <s v="film &amp; video/documentary"/>
    <n v="184.56"/>
    <n v="85.444444444444443"/>
    <x v="4"/>
    <x v="14"/>
  </r>
  <r>
    <n v="3395"/>
    <s v="MIRAMAR"/>
    <s v="Miramar is a a darkly funny play exploring what it is we call â€˜homeâ€™."/>
    <x v="22"/>
    <n v="920"/>
    <x v="0"/>
    <x v="1"/>
    <s v="GBP"/>
    <x v="289"/>
    <x v="289"/>
    <n v="1431795944"/>
    <x v="289"/>
    <b v="0"/>
    <x v="235"/>
    <b v="1"/>
    <s v="theater/plays"/>
    <n v="1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x v="290"/>
    <x v="290"/>
    <n v="1452798126"/>
    <x v="290"/>
    <b v="0"/>
    <x v="134"/>
    <b v="1"/>
    <s v="theater/plays"/>
    <n v="184"/>
    <n v="30.666666666666668"/>
    <x v="3"/>
    <x v="4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x v="291"/>
    <x v="291"/>
    <n v="1422463079"/>
    <x v="291"/>
    <b v="0"/>
    <x v="199"/>
    <b v="1"/>
    <s v="film &amp; video/television"/>
    <n v="183.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x v="292"/>
    <x v="292"/>
    <n v="1370393760"/>
    <x v="292"/>
    <b v="0"/>
    <x v="191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x v="293"/>
    <x v="293"/>
    <n v="1458758750"/>
    <x v="293"/>
    <b v="0"/>
    <x v="224"/>
    <b v="1"/>
    <s v="food/small batch"/>
    <n v="1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x v="294"/>
    <x v="294"/>
    <n v="1476189427"/>
    <x v="294"/>
    <b v="0"/>
    <x v="89"/>
    <b v="1"/>
    <s v="technology/hardware"/>
    <n v="181.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x v="94"/>
    <n v="123444.12"/>
    <x v="0"/>
    <x v="0"/>
    <s v="USD"/>
    <x v="295"/>
    <x v="295"/>
    <n v="1391477450"/>
    <x v="295"/>
    <b v="0"/>
    <x v="236"/>
    <b v="1"/>
    <s v="film &amp; video/documentary"/>
    <n v="181.53547058823528"/>
    <n v="81.75107284768211"/>
    <x v="4"/>
    <x v="14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x v="296"/>
    <x v="296"/>
    <n v="1485471839"/>
    <x v="296"/>
    <b v="0"/>
    <x v="237"/>
    <b v="1"/>
    <s v="food/small batch"/>
    <n v="180.86666666666667"/>
    <n v="40.492537313432834"/>
    <x v="7"/>
    <x v="11"/>
  </r>
  <r>
    <n v="2170"/>
    <s v="STETSON'S NEW EP"/>
    <s v="We are a hard rock band from Northern California trying to raise $350 for our next EP. Be a part of our journey!"/>
    <x v="95"/>
    <n v="633"/>
    <x v="0"/>
    <x v="0"/>
    <s v="USD"/>
    <x v="297"/>
    <x v="297"/>
    <n v="1436810422"/>
    <x v="297"/>
    <b v="0"/>
    <x v="108"/>
    <b v="1"/>
    <s v="music/rock"/>
    <n v="180.85714285714286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x v="298"/>
    <x v="298"/>
    <n v="1359468915"/>
    <x v="298"/>
    <b v="0"/>
    <x v="231"/>
    <b v="1"/>
    <s v="music/rock"/>
    <n v="180.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x v="299"/>
    <x v="299"/>
    <n v="1413016216"/>
    <x v="299"/>
    <b v="0"/>
    <x v="24"/>
    <b v="1"/>
    <s v="theater/plays"/>
    <n v="180.44444444444446"/>
    <n v="43.5"/>
    <x v="3"/>
    <x v="4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x v="300"/>
    <x v="300"/>
    <n v="1345828548"/>
    <x v="300"/>
    <b v="0"/>
    <x v="201"/>
    <b v="1"/>
    <s v="music/indie rock"/>
    <n v="180.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x v="301"/>
    <x v="301"/>
    <n v="1462543114"/>
    <x v="301"/>
    <b v="0"/>
    <x v="238"/>
    <b v="1"/>
    <s v="games/tabletop games"/>
    <n v="180.03333333333333"/>
    <n v="24.274157303370785"/>
    <x v="1"/>
    <x v="1"/>
  </r>
  <r>
    <n v="3007"/>
    <s v="Bethlem"/>
    <s v="Consuite for 2015 CoreCon.  An adventure into insanity."/>
    <x v="59"/>
    <n v="1080"/>
    <x v="0"/>
    <x v="0"/>
    <s v="USD"/>
    <x v="302"/>
    <x v="302"/>
    <n v="1428124283"/>
    <x v="302"/>
    <b v="0"/>
    <x v="135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x v="303"/>
    <x v="303"/>
    <n v="1460914253"/>
    <x v="303"/>
    <b v="0"/>
    <x v="134"/>
    <b v="1"/>
    <s v="theater/plays"/>
    <n v="180"/>
    <n v="12"/>
    <x v="3"/>
    <x v="4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x v="304"/>
    <x v="304"/>
    <n v="1467358427"/>
    <x v="304"/>
    <b v="1"/>
    <x v="239"/>
    <b v="1"/>
    <s v="photography/photobooks"/>
    <n v="179.9"/>
    <n v="96.375"/>
    <x v="6"/>
    <x v="9"/>
  </r>
  <r>
    <n v="823"/>
    <s v="Debut Album"/>
    <s v="Eyes For Fire is finally ready to release their Debut Album but we need YOU to help us put the final touches on it."/>
    <x v="82"/>
    <n v="1436"/>
    <x v="0"/>
    <x v="0"/>
    <s v="USD"/>
    <x v="305"/>
    <x v="305"/>
    <n v="1424474452"/>
    <x v="305"/>
    <b v="0"/>
    <x v="189"/>
    <b v="1"/>
    <s v="music/rock"/>
    <n v="179.5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x v="306"/>
    <x v="306"/>
    <n v="1364996645"/>
    <x v="306"/>
    <b v="0"/>
    <x v="181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x v="307"/>
    <x v="307"/>
    <n v="1287379460"/>
    <x v="307"/>
    <b v="1"/>
    <x v="240"/>
    <b v="1"/>
    <s v="film &amp; video/documentary"/>
    <n v="178.95250000000001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x v="308"/>
    <x v="308"/>
    <n v="1395885518"/>
    <x v="308"/>
    <b v="1"/>
    <x v="241"/>
    <b v="1"/>
    <s v="technology/hardware"/>
    <n v="178.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x v="309"/>
    <x v="309"/>
    <n v="1267220191"/>
    <x v="309"/>
    <b v="1"/>
    <x v="187"/>
    <b v="1"/>
    <s v="film &amp; video/documentary"/>
    <n v="177.43366666666668"/>
    <n v="81.892461538461546"/>
    <x v="4"/>
    <x v="14"/>
  </r>
  <r>
    <n v="2989"/>
    <s v="Let's Light Up The Gem!"/>
    <s v="Bring the movies back to Bethel, Maine."/>
    <x v="12"/>
    <n v="35307"/>
    <x v="0"/>
    <x v="0"/>
    <s v="USD"/>
    <x v="310"/>
    <x v="310"/>
    <n v="1448756962"/>
    <x v="310"/>
    <b v="0"/>
    <x v="242"/>
    <b v="1"/>
    <s v="theater/spaces"/>
    <n v="176.535"/>
    <n v="96.997252747252745"/>
    <x v="3"/>
    <x v="12"/>
  </r>
  <r>
    <n v="287"/>
    <s v="In Country: A Documentary Film (POSTPRODUCTION)"/>
    <s v="War is hell. Why would anyone want to spend their weekends there?"/>
    <x v="38"/>
    <n v="26445"/>
    <x v="0"/>
    <x v="0"/>
    <s v="USD"/>
    <x v="311"/>
    <x v="311"/>
    <n v="1349160018"/>
    <x v="311"/>
    <b v="1"/>
    <x v="86"/>
    <b v="1"/>
    <s v="film &amp; video/documentary"/>
    <n v="176.29999999999998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x v="312"/>
    <x v="312"/>
    <n v="1414610126"/>
    <x v="312"/>
    <b v="1"/>
    <x v="243"/>
    <b v="1"/>
    <s v="photography/photobooks"/>
    <n v="175.95744680851064"/>
    <n v="56.643835616438359"/>
    <x v="6"/>
    <x v="9"/>
  </r>
  <r>
    <n v="2313"/>
    <s v="A SUNNY DAY IN GLASGOW"/>
    <s v="A Sunny Day in Glasgow are recording a new album and we need your help!"/>
    <x v="2"/>
    <n v="8792.02"/>
    <x v="0"/>
    <x v="0"/>
    <s v="USD"/>
    <x v="313"/>
    <x v="313"/>
    <n v="1333494026"/>
    <x v="313"/>
    <b v="1"/>
    <x v="244"/>
    <b v="1"/>
    <s v="music/indie rock"/>
    <n v="175.84040000000002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x v="314"/>
    <x v="314"/>
    <n v="1462252542"/>
    <x v="314"/>
    <b v="0"/>
    <x v="245"/>
    <b v="1"/>
    <s v="theater/plays"/>
    <n v="175.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x v="315"/>
    <x v="315"/>
    <n v="1309311545"/>
    <x v="315"/>
    <b v="0"/>
    <x v="246"/>
    <b v="1"/>
    <s v="music/pop"/>
    <n v="175"/>
    <n v="62.5"/>
    <x v="2"/>
    <x v="7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x v="316"/>
    <x v="316"/>
    <n v="1410114375"/>
    <x v="316"/>
    <b v="1"/>
    <x v="176"/>
    <b v="1"/>
    <s v="theater/plays"/>
    <n v="1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x v="317"/>
    <x v="317"/>
    <n v="1419979544"/>
    <x v="317"/>
    <b v="0"/>
    <x v="176"/>
    <b v="1"/>
    <s v="theater/plays"/>
    <n v="1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x v="318"/>
    <x v="318"/>
    <n v="1449171508"/>
    <x v="318"/>
    <b v="0"/>
    <x v="189"/>
    <b v="1"/>
    <s v="theater/plays"/>
    <n v="174.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x v="319"/>
    <x v="319"/>
    <n v="1457690386"/>
    <x v="319"/>
    <b v="0"/>
    <x v="235"/>
    <b v="1"/>
    <s v="theater/plays"/>
    <n v="174.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x v="320"/>
    <x v="320"/>
    <n v="1300996896"/>
    <x v="320"/>
    <b v="0"/>
    <x v="168"/>
    <b v="1"/>
    <s v="music/pop"/>
    <n v="174.2304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x v="321"/>
    <x v="321"/>
    <n v="1468947138"/>
    <x v="321"/>
    <b v="1"/>
    <x v="247"/>
    <b v="1"/>
    <s v="photography/photobooks"/>
    <n v="174.00576923076923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x v="322"/>
    <x v="322"/>
    <n v="1426396797"/>
    <x v="322"/>
    <b v="1"/>
    <x v="170"/>
    <b v="1"/>
    <s v="film &amp; video/documentary"/>
    <n v="1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x v="323"/>
    <x v="323"/>
    <n v="1370651181"/>
    <x v="323"/>
    <b v="0"/>
    <x v="133"/>
    <b v="1"/>
    <s v="film &amp; video/shorts"/>
    <n v="173.33333333333334"/>
    <n v="86.666666666666671"/>
    <x v="4"/>
    <x v="6"/>
  </r>
  <r>
    <n v="1360"/>
    <s v="So Bad, It's Good! - A Book of Bad Movies"/>
    <s v="So Bad, It's Good! is a guide to finding the best films for your bad movie night."/>
    <x v="51"/>
    <n v="2598"/>
    <x v="0"/>
    <x v="0"/>
    <s v="USD"/>
    <x v="324"/>
    <x v="324"/>
    <n v="1341524220"/>
    <x v="324"/>
    <b v="0"/>
    <x v="248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x v="325"/>
    <x v="325"/>
    <n v="1332199618"/>
    <x v="325"/>
    <b v="0"/>
    <x v="249"/>
    <b v="1"/>
    <s v="music/rock"/>
    <n v="172.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x v="326"/>
    <x v="326"/>
    <n v="1440650021"/>
    <x v="326"/>
    <b v="0"/>
    <x v="250"/>
    <b v="1"/>
    <s v="food/small batch"/>
    <n v="172.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x v="327"/>
    <x v="327"/>
    <n v="1423366789"/>
    <x v="327"/>
    <b v="0"/>
    <x v="251"/>
    <b v="1"/>
    <s v="music/indie rock"/>
    <n v="172.6844999999999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x v="328"/>
    <x v="328"/>
    <n v="1409195307"/>
    <x v="328"/>
    <b v="0"/>
    <x v="252"/>
    <b v="1"/>
    <s v="music/indie rock"/>
    <n v="172.43333333333334"/>
    <n v="94.054545454545448"/>
    <x v="2"/>
    <x v="13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x v="329"/>
    <x v="329"/>
    <n v="1443714800"/>
    <x v="329"/>
    <b v="0"/>
    <x v="253"/>
    <b v="1"/>
    <s v="photography/photobooks"/>
    <n v="172.27777777777777"/>
    <n v="174.2134831460674"/>
    <x v="6"/>
    <x v="9"/>
  </r>
  <r>
    <n v="2996"/>
    <s v="Sea Tea Improv's Comedy Theater in Hartford, CT"/>
    <s v="A permanent home for comedy in Connecticut in the heart of downtown Hartford."/>
    <x v="31"/>
    <n v="60180"/>
    <x v="0"/>
    <x v="0"/>
    <s v="USD"/>
    <x v="330"/>
    <x v="330"/>
    <n v="1427493240"/>
    <x v="330"/>
    <b v="0"/>
    <x v="209"/>
    <b v="1"/>
    <s v="theater/spaces"/>
    <n v="171.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x v="331"/>
    <x v="331"/>
    <n v="1418095570"/>
    <x v="331"/>
    <b v="1"/>
    <x v="70"/>
    <b v="1"/>
    <s v="technology/space exploration"/>
    <n v="171.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x v="332"/>
    <x v="332"/>
    <n v="1402929075"/>
    <x v="332"/>
    <b v="1"/>
    <x v="254"/>
    <b v="1"/>
    <s v="theater/plays"/>
    <n v="171.73333333333335"/>
    <n v="33.025641025641029"/>
    <x v="3"/>
    <x v="4"/>
  </r>
  <r>
    <n v="2976"/>
    <s v="Pizza Delique"/>
    <s v="A play that addresses an important social issue, brought to light by members of the UoM Drama Society."/>
    <x v="100"/>
    <n v="120"/>
    <x v="0"/>
    <x v="1"/>
    <s v="GBP"/>
    <x v="333"/>
    <x v="333"/>
    <n v="1456421530"/>
    <x v="333"/>
    <b v="0"/>
    <x v="103"/>
    <b v="1"/>
    <s v="theater/plays"/>
    <n v="171.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x v="334"/>
    <x v="334"/>
    <n v="1458770384"/>
    <x v="334"/>
    <b v="0"/>
    <x v="232"/>
    <b v="1"/>
    <s v="theater/plays"/>
    <n v="171.42857142857142"/>
    <n v="52.173913043478258"/>
    <x v="3"/>
    <x v="4"/>
  </r>
  <r>
    <n v="2477"/>
    <s v="Debut Album"/>
    <s v="Releasing my first album in August, and I need your help in order to get it done!"/>
    <x v="11"/>
    <n v="1285"/>
    <x v="0"/>
    <x v="0"/>
    <s v="USD"/>
    <x v="335"/>
    <x v="335"/>
    <n v="1340901345"/>
    <x v="335"/>
    <b v="0"/>
    <x v="255"/>
    <b v="1"/>
    <s v="music/indie rock"/>
    <n v="171.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x v="336"/>
    <x v="336"/>
    <n v="1481852119"/>
    <x v="336"/>
    <b v="0"/>
    <x v="207"/>
    <b v="1"/>
    <s v="music/rock"/>
    <n v="171.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x v="337"/>
    <x v="337"/>
    <n v="1375113391"/>
    <x v="337"/>
    <b v="0"/>
    <x v="256"/>
    <b v="1"/>
    <s v="games/tabletop games"/>
    <n v="171.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x v="338"/>
    <x v="338"/>
    <n v="1304770233"/>
    <x v="338"/>
    <b v="0"/>
    <x v="257"/>
    <b v="1"/>
    <s v="music/indie rock"/>
    <n v="170.92307692307693"/>
    <n v="35.838709677419352"/>
    <x v="2"/>
    <x v="13"/>
  </r>
  <r>
    <n v="2668"/>
    <s v="UOttawa Makermobile"/>
    <s v="Creativity on the go! |_x000a_CrÃ©ativitÃ© en mouvement !"/>
    <x v="7"/>
    <n v="1707"/>
    <x v="0"/>
    <x v="7"/>
    <s v="CAD"/>
    <x v="339"/>
    <x v="339"/>
    <n v="1443449265"/>
    <x v="339"/>
    <b v="0"/>
    <x v="24"/>
    <b v="1"/>
    <s v="technology/makerspaces"/>
    <n v="170.70000000000002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x v="340"/>
    <x v="340"/>
    <n v="1444164280"/>
    <x v="340"/>
    <b v="0"/>
    <x v="258"/>
    <b v="1"/>
    <s v="theater/plays"/>
    <n v="170.66666666666669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x v="341"/>
    <x v="341"/>
    <n v="1385585434"/>
    <x v="341"/>
    <b v="1"/>
    <x v="259"/>
    <b v="1"/>
    <s v="music/indie rock"/>
    <n v="170.65217391304347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x v="342"/>
    <x v="342"/>
    <n v="1465607738"/>
    <x v="342"/>
    <b v="0"/>
    <x v="135"/>
    <b v="1"/>
    <s v="theater/plays"/>
    <n v="170.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x v="343"/>
    <x v="343"/>
    <n v="1486030352"/>
    <x v="343"/>
    <b v="0"/>
    <x v="260"/>
    <b v="1"/>
    <s v="theater/plays"/>
    <n v="170.44444444444446"/>
    <n v="84.285714285714292"/>
    <x v="3"/>
    <x v="4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x v="344"/>
    <x v="344"/>
    <n v="1363611575"/>
    <x v="344"/>
    <b v="0"/>
    <x v="218"/>
    <b v="1"/>
    <s v="technology/hardware"/>
    <n v="170.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x v="345"/>
    <x v="345"/>
    <n v="1442232021"/>
    <x v="345"/>
    <b v="1"/>
    <x v="261"/>
    <b v="1"/>
    <s v="film &amp; video/documentary"/>
    <n v="170.28880000000001"/>
    <n v="90.579148936170213"/>
    <x v="4"/>
    <x v="14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x v="346"/>
    <x v="346"/>
    <n v="1421362930"/>
    <x v="346"/>
    <b v="0"/>
    <x v="262"/>
    <b v="1"/>
    <s v="theater/plays"/>
    <n v="170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x v="347"/>
    <x v="347"/>
    <n v="1279603955"/>
    <x v="347"/>
    <b v="0"/>
    <x v="118"/>
    <b v="1"/>
    <s v="music/rock"/>
    <n v="169.86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x v="348"/>
    <x v="348"/>
    <n v="1458820564"/>
    <x v="348"/>
    <b v="0"/>
    <x v="263"/>
    <b v="1"/>
    <s v="technology/space exploration"/>
    <n v="169.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x v="349"/>
    <x v="349"/>
    <n v="1409388020"/>
    <x v="349"/>
    <b v="0"/>
    <x v="175"/>
    <b v="1"/>
    <s v="theater/plays"/>
    <n v="169.42857142857144"/>
    <n v="45.615384615384613"/>
    <x v="3"/>
    <x v="4"/>
  </r>
  <r>
    <n v="2249"/>
    <s v="Centurion: Legionaries of Rome"/>
    <s v="March with the legions against the enemies of Rome in this role-playing game of military adventures."/>
    <x v="27"/>
    <n v="5907"/>
    <x v="0"/>
    <x v="0"/>
    <s v="USD"/>
    <x v="350"/>
    <x v="350"/>
    <n v="1362329565"/>
    <x v="350"/>
    <b v="0"/>
    <x v="264"/>
    <b v="1"/>
    <s v="games/tabletop games"/>
    <n v="168.77142857142857"/>
    <n v="32.81666666666667"/>
    <x v="1"/>
    <x v="1"/>
  </r>
  <r>
    <n v="2058"/>
    <s v="Raspberry Pi Debug Clip"/>
    <s v="Making using the serial terminal on the Raspberry Pi as easy as Pi!"/>
    <x v="106"/>
    <n v="4308"/>
    <x v="0"/>
    <x v="1"/>
    <s v="GBP"/>
    <x v="351"/>
    <x v="351"/>
    <n v="1421916830"/>
    <x v="351"/>
    <b v="0"/>
    <x v="265"/>
    <b v="1"/>
    <s v="technology/hardware"/>
    <n v="168.28125"/>
    <n v="10.507317073170732"/>
    <x v="0"/>
    <x v="0"/>
  </r>
  <r>
    <n v="3028"/>
    <s v="A Home for Vegas Theatre Hub"/>
    <s v="We have a space! Help us fill it with a stage, chairs, gear and audiences' laughter!"/>
    <x v="2"/>
    <n v="8401"/>
    <x v="0"/>
    <x v="0"/>
    <s v="USD"/>
    <x v="352"/>
    <x v="352"/>
    <n v="1468650025"/>
    <x v="352"/>
    <b v="0"/>
    <x v="165"/>
    <b v="1"/>
    <s v="theater/spaces"/>
    <n v="168.01999999999998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x v="353"/>
    <x v="353"/>
    <n v="1477578471"/>
    <x v="353"/>
    <b v="0"/>
    <x v="266"/>
    <b v="1"/>
    <s v="food/small batch"/>
    <n v="167.98"/>
    <n v="75.666666666666671"/>
    <x v="7"/>
    <x v="11"/>
  </r>
  <r>
    <n v="1957"/>
    <s v="freeSoC and freeSoC Mini"/>
    <s v="An open hardware platform for the best microcontroller in the world."/>
    <x v="3"/>
    <n v="50251.41"/>
    <x v="0"/>
    <x v="0"/>
    <s v="USD"/>
    <x v="354"/>
    <x v="354"/>
    <n v="1348712513"/>
    <x v="354"/>
    <b v="1"/>
    <x v="267"/>
    <b v="1"/>
    <s v="technology/hardware"/>
    <n v="167.50470000000001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x v="355"/>
    <x v="355"/>
    <n v="1462695073"/>
    <x v="355"/>
    <b v="0"/>
    <x v="204"/>
    <b v="1"/>
    <s v="music/rock"/>
    <n v="167.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x v="356"/>
    <x v="356"/>
    <n v="1415031043"/>
    <x v="356"/>
    <b v="0"/>
    <x v="268"/>
    <b v="1"/>
    <s v="technology/hardware"/>
    <n v="167.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x v="357"/>
    <x v="357"/>
    <n v="1291428371"/>
    <x v="357"/>
    <b v="0"/>
    <x v="189"/>
    <b v="1"/>
    <s v="music/rock"/>
    <n v="166.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x v="358"/>
    <x v="358"/>
    <n v="1428130814"/>
    <x v="358"/>
    <b v="0"/>
    <x v="24"/>
    <b v="1"/>
    <s v="film &amp; video/television"/>
    <n v="166.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x v="359"/>
    <x v="359"/>
    <n v="1380556483"/>
    <x v="359"/>
    <b v="1"/>
    <x v="204"/>
    <b v="1"/>
    <s v="music/rock"/>
    <n v="166.46153846153845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x v="360"/>
    <x v="360"/>
    <n v="1417556262"/>
    <x v="360"/>
    <b v="0"/>
    <x v="171"/>
    <b v="1"/>
    <s v="theater/spaces"/>
    <n v="166.4"/>
    <n v="177.02127659574469"/>
    <x v="3"/>
    <x v="12"/>
  </r>
  <r>
    <n v="1501"/>
    <s v="This is Nowhere"/>
    <s v="A hardcover book of surf, outdoor and nature photos from the British Columbia coast."/>
    <x v="107"/>
    <n v="86492"/>
    <x v="0"/>
    <x v="7"/>
    <s v="CAD"/>
    <x v="361"/>
    <x v="361"/>
    <n v="1433772023"/>
    <x v="361"/>
    <b v="1"/>
    <x v="269"/>
    <b v="1"/>
    <s v="photography/photobooks"/>
    <n v="166.33076923076925"/>
    <n v="97.731073446327684"/>
    <x v="6"/>
    <x v="9"/>
  </r>
  <r>
    <n v="2637"/>
    <s v="SPEED OF LIGHT: Biggest Mystery of the Universe"/>
    <s v="Help us collect the data to solve the mystery of the century: Is light slowing down?"/>
    <x v="22"/>
    <n v="831"/>
    <x v="0"/>
    <x v="0"/>
    <s v="USD"/>
    <x v="362"/>
    <x v="362"/>
    <n v="1474895475"/>
    <x v="362"/>
    <b v="0"/>
    <x v="87"/>
    <b v="1"/>
    <s v="technology/space exploration"/>
    <n v="166.2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x v="363"/>
    <x v="363"/>
    <n v="1272692732"/>
    <x v="363"/>
    <b v="0"/>
    <x v="253"/>
    <b v="1"/>
    <s v="music/indie rock"/>
    <n v="166.08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x v="364"/>
    <x v="364"/>
    <n v="1454688513"/>
    <x v="364"/>
    <b v="0"/>
    <x v="150"/>
    <b v="1"/>
    <s v="photography/photobooks"/>
    <n v="165.44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x v="365"/>
    <x v="365"/>
    <n v="1401642425"/>
    <x v="365"/>
    <b v="0"/>
    <x v="270"/>
    <b v="1"/>
    <s v="film &amp; video/television"/>
    <n v="165.29333333333335"/>
    <n v="59.961305925030231"/>
    <x v="4"/>
    <x v="16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x v="366"/>
    <x v="366"/>
    <n v="1421786748"/>
    <x v="366"/>
    <b v="0"/>
    <x v="137"/>
    <b v="1"/>
    <s v="technology/space exploration"/>
    <n v="1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x v="367"/>
    <x v="367"/>
    <n v="1446570315"/>
    <x v="367"/>
    <b v="1"/>
    <x v="271"/>
    <b v="1"/>
    <s v="theater/plays"/>
    <n v="164"/>
    <n v="70.285714285714292"/>
    <x v="3"/>
    <x v="4"/>
  </r>
  <r>
    <n v="1464"/>
    <s v="Science Studio"/>
    <s v="The Best Science Media on the Web"/>
    <x v="2"/>
    <n v="8160"/>
    <x v="0"/>
    <x v="0"/>
    <s v="USD"/>
    <x v="368"/>
    <x v="368"/>
    <n v="1358437958"/>
    <x v="368"/>
    <b v="1"/>
    <x v="272"/>
    <b v="1"/>
    <s v="publishing/radio &amp; podcasts"/>
    <n v="163.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x v="369"/>
    <x v="369"/>
    <n v="1302493760"/>
    <x v="369"/>
    <b v="1"/>
    <x v="262"/>
    <b v="1"/>
    <s v="theater/plays"/>
    <n v="162.66666666666666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x v="370"/>
    <x v="370"/>
    <n v="1325184847"/>
    <x v="370"/>
    <b v="0"/>
    <x v="119"/>
    <b v="1"/>
    <s v="games/tabletop games"/>
    <n v="162.6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x v="371"/>
    <x v="371"/>
    <n v="1428087153"/>
    <x v="371"/>
    <b v="0"/>
    <x v="118"/>
    <b v="1"/>
    <s v="theater/plays"/>
    <n v="162.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x v="372"/>
    <x v="372"/>
    <n v="1437214936"/>
    <x v="372"/>
    <b v="0"/>
    <x v="257"/>
    <b v="1"/>
    <s v="theater/plays"/>
    <n v="162.30000000000001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x v="373"/>
    <x v="373"/>
    <n v="1372884587"/>
    <x v="373"/>
    <b v="1"/>
    <x v="273"/>
    <b v="1"/>
    <s v="music/rock"/>
    <n v="162.14066666666668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x v="374"/>
    <x v="374"/>
    <n v="1415194553"/>
    <x v="374"/>
    <b v="1"/>
    <x v="274"/>
    <b v="1"/>
    <s v="photography/photobooks"/>
    <n v="161.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x v="375"/>
    <x v="375"/>
    <n v="1431425153"/>
    <x v="375"/>
    <b v="1"/>
    <x v="275"/>
    <b v="1"/>
    <s v="technology/hardware"/>
    <n v="161.459"/>
    <n v="457.39093484419266"/>
    <x v="0"/>
    <x v="0"/>
  </r>
  <r>
    <n v="2179"/>
    <s v="Woodhouse EP"/>
    <s v="Woodhouse is making an EP!  If you are a fan of whiskey and loud guitars, contribute to the cause!"/>
    <x v="7"/>
    <n v="1614"/>
    <x v="0"/>
    <x v="0"/>
    <s v="USD"/>
    <x v="376"/>
    <x v="376"/>
    <n v="1426133192"/>
    <x v="376"/>
    <b v="0"/>
    <x v="262"/>
    <b v="1"/>
    <s v="music/rock"/>
    <n v="161.4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x v="377"/>
    <x v="377"/>
    <n v="1458254347"/>
    <x v="377"/>
    <b v="0"/>
    <x v="24"/>
    <b v="1"/>
    <s v="theater/plays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x v="378"/>
    <x v="378"/>
    <n v="1361858673"/>
    <x v="378"/>
    <b v="0"/>
    <x v="276"/>
    <b v="1"/>
    <s v="music/pop"/>
    <n v="160.88"/>
    <n v="41.04081632653061"/>
    <x v="2"/>
    <x v="7"/>
  </r>
  <r>
    <n v="1188"/>
    <s v="Because Dance."/>
    <s v="A photobook of young dancers and their inspiring stories, photographed in beautiful and unique locations."/>
    <x v="29"/>
    <n v="3211"/>
    <x v="0"/>
    <x v="7"/>
    <s v="CAD"/>
    <x v="379"/>
    <x v="379"/>
    <n v="1481129340"/>
    <x v="379"/>
    <b v="0"/>
    <x v="259"/>
    <b v="1"/>
    <s v="photography/photobooks"/>
    <n v="160.54999999999998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x v="380"/>
    <x v="380"/>
    <n v="1414514153"/>
    <x v="380"/>
    <b v="1"/>
    <x v="277"/>
    <b v="1"/>
    <s v="theater/plays"/>
    <n v="160.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x v="381"/>
    <x v="381"/>
    <n v="1375265461"/>
    <x v="381"/>
    <b v="0"/>
    <x v="175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x v="382"/>
    <x v="382"/>
    <n v="1459463808"/>
    <x v="382"/>
    <b v="0"/>
    <x v="278"/>
    <b v="1"/>
    <s v="theater/plays"/>
    <n v="160"/>
    <n v="40"/>
    <x v="3"/>
    <x v="4"/>
  </r>
  <r>
    <n v="813"/>
    <s v="Rules of Civility and Decent Behavior"/>
    <s v="A pre order campaign to fund the pressing of our second full length vinyl LP"/>
    <x v="51"/>
    <n v="2399.94"/>
    <x v="0"/>
    <x v="0"/>
    <s v="USD"/>
    <x v="383"/>
    <x v="383"/>
    <n v="1340233365"/>
    <x v="383"/>
    <b v="0"/>
    <x v="151"/>
    <b v="1"/>
    <s v="music/rock"/>
    <n v="159.99600000000001"/>
    <n v="24.999375000000001"/>
    <x v="2"/>
    <x v="2"/>
  </r>
  <r>
    <n v="13"/>
    <s v="Can't Go Home"/>
    <s v="A travel series hosted by touring musicians that profiles a different American city in each episode."/>
    <x v="27"/>
    <n v="5599"/>
    <x v="0"/>
    <x v="0"/>
    <s v="USD"/>
    <x v="384"/>
    <x v="384"/>
    <n v="1463588109"/>
    <x v="384"/>
    <b v="0"/>
    <x v="279"/>
    <b v="1"/>
    <s v="film &amp; video/television"/>
    <n v="159.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x v="385"/>
    <x v="385"/>
    <n v="1401811381"/>
    <x v="385"/>
    <b v="0"/>
    <x v="205"/>
    <b v="1"/>
    <s v="theater/plays"/>
    <n v="159.9402985074627"/>
    <n v="40.285714285714285"/>
    <x v="3"/>
    <x v="4"/>
  </r>
  <r>
    <n v="3309"/>
    <s v="Collision Course"/>
    <s v="Two unlikely friends, a garage, tinned beans &amp; the end of the world."/>
    <x v="95"/>
    <n v="558"/>
    <x v="0"/>
    <x v="1"/>
    <s v="GBP"/>
    <x v="386"/>
    <x v="386"/>
    <n v="1473953778"/>
    <x v="386"/>
    <b v="0"/>
    <x v="257"/>
    <b v="1"/>
    <s v="theater/plays"/>
    <n v="159.42857142857144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x v="387"/>
    <x v="387"/>
    <n v="1440008439"/>
    <x v="387"/>
    <b v="0"/>
    <x v="9"/>
    <b v="1"/>
    <s v="technology/makerspaces"/>
    <n v="159.29509999999999"/>
    <n v="77.327718446601949"/>
    <x v="0"/>
    <x v="19"/>
  </r>
  <r>
    <n v="1219"/>
    <s v="The Box"/>
    <s v="The Box is a fine art book of Ron Amato's innovative and seductive photography project."/>
    <x v="111"/>
    <n v="26024"/>
    <x v="0"/>
    <x v="0"/>
    <s v="USD"/>
    <x v="388"/>
    <x v="388"/>
    <n v="1474369513"/>
    <x v="388"/>
    <b v="0"/>
    <x v="199"/>
    <b v="1"/>
    <s v="photography/photobooks"/>
    <n v="159.16819571865443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x v="389"/>
    <x v="389"/>
    <n v="1404907429"/>
    <x v="389"/>
    <b v="0"/>
    <x v="93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x v="390"/>
    <x v="390"/>
    <n v="1430114384"/>
    <x v="390"/>
    <b v="0"/>
    <x v="183"/>
    <b v="1"/>
    <s v="theater/plays"/>
    <n v="158.20000000000002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x v="391"/>
    <x v="391"/>
    <n v="1419364719"/>
    <x v="391"/>
    <b v="0"/>
    <x v="134"/>
    <b v="1"/>
    <s v="theater/spaces"/>
    <n v="1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x v="392"/>
    <x v="392"/>
    <n v="1464921112"/>
    <x v="392"/>
    <b v="0"/>
    <x v="248"/>
    <b v="1"/>
    <s v="technology/space exploration"/>
    <n v="157.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x v="393"/>
    <x v="393"/>
    <n v="1381778555"/>
    <x v="393"/>
    <b v="0"/>
    <x v="280"/>
    <b v="1"/>
    <s v="games/tabletop games"/>
    <n v="157.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x v="394"/>
    <x v="394"/>
    <n v="1485237096"/>
    <x v="394"/>
    <b v="1"/>
    <x v="281"/>
    <b v="1"/>
    <s v="film &amp; video/documentary"/>
    <n v="157.31829411764707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x v="114"/>
    <n v="471567"/>
    <x v="0"/>
    <x v="12"/>
    <s v="NOK"/>
    <x v="395"/>
    <x v="395"/>
    <n v="1455516297"/>
    <x v="395"/>
    <b v="1"/>
    <x v="282"/>
    <b v="1"/>
    <s v="photography/photobooks"/>
    <n v="157.1889999999999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x v="396"/>
    <x v="396"/>
    <n v="1336482857"/>
    <x v="396"/>
    <b v="1"/>
    <x v="61"/>
    <b v="1"/>
    <s v="music/indie rock"/>
    <n v="156.97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x v="397"/>
    <x v="397"/>
    <n v="1432325049"/>
    <x v="397"/>
    <b v="0"/>
    <x v="220"/>
    <b v="1"/>
    <s v="theater/spaces"/>
    <n v="156.9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x v="398"/>
    <x v="398"/>
    <n v="1408565860"/>
    <x v="398"/>
    <b v="1"/>
    <x v="283"/>
    <b v="1"/>
    <s v="technology/hardware"/>
    <n v="156.73439999999999"/>
    <n v="36.965660377358489"/>
    <x v="0"/>
    <x v="0"/>
  </r>
  <r>
    <n v="2523"/>
    <s v="Pater Noster Project"/>
    <s v="PATER NOSTER (2003) by Thomas Oboe Lee, scored for baritone solo and string quartet.  Hauntingly beautiful, yet never performed."/>
    <x v="115"/>
    <n v="1408"/>
    <x v="0"/>
    <x v="0"/>
    <s v="USD"/>
    <x v="399"/>
    <x v="399"/>
    <n v="1413674692"/>
    <x v="399"/>
    <b v="0"/>
    <x v="87"/>
    <b v="1"/>
    <s v="music/classical music"/>
    <n v="156.44444444444446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x v="400"/>
    <x v="400"/>
    <n v="1291257298"/>
    <x v="400"/>
    <b v="0"/>
    <x v="175"/>
    <b v="1"/>
    <s v="music/classical music"/>
    <n v="156.4"/>
    <n v="30.076923076923077"/>
    <x v="2"/>
    <x v="18"/>
  </r>
  <r>
    <n v="2215"/>
    <s v="&quot;Something to See, Not to Say&quot; - Anemometer's First EP Album"/>
    <s v="Ambient Electro Grind-fest!"/>
    <x v="116"/>
    <n v="860"/>
    <x v="0"/>
    <x v="0"/>
    <s v="USD"/>
    <x v="401"/>
    <x v="401"/>
    <n v="1329671572"/>
    <x v="401"/>
    <b v="0"/>
    <x v="189"/>
    <b v="1"/>
    <s v="music/electronic music"/>
    <n v="156.36363636363637"/>
    <n v="26.060606060606062"/>
    <x v="2"/>
    <x v="10"/>
  </r>
  <r>
    <n v="3534"/>
    <s v="Night of Ashes"/>
    <s v="A Theatrical Prequel to Hell's Rebels, the current Pathfinder Adventure Path from Paizo Publishing"/>
    <x v="2"/>
    <n v="7810"/>
    <x v="0"/>
    <x v="0"/>
    <s v="USD"/>
    <x v="402"/>
    <x v="402"/>
    <n v="1440687623"/>
    <x v="402"/>
    <b v="0"/>
    <x v="79"/>
    <b v="1"/>
    <s v="theater/plays"/>
    <n v="156.20000000000002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x v="117"/>
    <n v="117108"/>
    <x v="0"/>
    <x v="0"/>
    <s v="USD"/>
    <x v="403"/>
    <x v="403"/>
    <n v="1397571035"/>
    <x v="403"/>
    <b v="1"/>
    <x v="284"/>
    <b v="1"/>
    <s v="film &amp; video/documentary"/>
    <n v="156.14400000000001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x v="404"/>
    <x v="404"/>
    <n v="1330638829"/>
    <x v="404"/>
    <b v="1"/>
    <x v="210"/>
    <b v="1"/>
    <s v="film &amp; video/documentary"/>
    <n v="1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x v="405"/>
    <x v="405"/>
    <n v="1347482261"/>
    <x v="405"/>
    <b v="0"/>
    <x v="205"/>
    <b v="1"/>
    <s v="music/rock"/>
    <n v="155.91"/>
    <n v="117.22556390977444"/>
    <x v="2"/>
    <x v="2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x v="406"/>
    <x v="406"/>
    <n v="1450819109"/>
    <x v="406"/>
    <b v="0"/>
    <x v="133"/>
    <b v="1"/>
    <s v="theater/plays"/>
    <n v="155.7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x v="407"/>
    <x v="407"/>
    <n v="1343682681"/>
    <x v="407"/>
    <b v="0"/>
    <x v="108"/>
    <b v="1"/>
    <s v="music/rock"/>
    <n v="155.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x v="408"/>
    <x v="408"/>
    <n v="1343018807"/>
    <x v="408"/>
    <b v="0"/>
    <x v="123"/>
    <b v="1"/>
    <s v="music/classical music"/>
    <n v="155.53333333333333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x v="409"/>
    <x v="409"/>
    <n v="1354580949"/>
    <x v="409"/>
    <b v="0"/>
    <x v="285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x v="410"/>
    <x v="410"/>
    <n v="1344962853"/>
    <x v="410"/>
    <b v="0"/>
    <x v="286"/>
    <b v="1"/>
    <s v="music/rock"/>
    <n v="155.33333333333331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x v="411"/>
    <x v="411"/>
    <n v="1456246864"/>
    <x v="411"/>
    <b v="0"/>
    <x v="287"/>
    <b v="1"/>
    <s v="photography/photobooks"/>
    <n v="155.29999999999998"/>
    <n v="207.06666666666666"/>
    <x v="6"/>
    <x v="9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x v="412"/>
    <x v="412"/>
    <n v="1404822144"/>
    <x v="412"/>
    <b v="0"/>
    <x v="108"/>
    <b v="1"/>
    <s v="film &amp; video/television"/>
    <n v="155.2000000000000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x v="413"/>
    <x v="413"/>
    <n v="1430600401"/>
    <x v="413"/>
    <b v="0"/>
    <x v="246"/>
    <b v="1"/>
    <s v="theater/plays"/>
    <n v="155.20000000000002"/>
    <n v="83.142857142857139"/>
    <x v="3"/>
    <x v="4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x v="414"/>
    <x v="414"/>
    <n v="1458762717"/>
    <x v="414"/>
    <b v="0"/>
    <x v="205"/>
    <b v="1"/>
    <s v="music/metal"/>
    <n v="155.17499999999998"/>
    <n v="46.669172932330824"/>
    <x v="2"/>
    <x v="17"/>
  </r>
  <r>
    <n v="1761"/>
    <s v="I Wanted To See Boobs"/>
    <s v="A hardcover photobook telling the naked truth of a young photographers journey."/>
    <x v="17"/>
    <n v="155"/>
    <x v="0"/>
    <x v="1"/>
    <s v="GBP"/>
    <x v="415"/>
    <x v="415"/>
    <n v="1437745060"/>
    <x v="415"/>
    <b v="0"/>
    <x v="5"/>
    <b v="1"/>
    <s v="photography/photobooks"/>
    <n v="1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x v="416"/>
    <x v="416"/>
    <n v="1418654916"/>
    <x v="416"/>
    <b v="0"/>
    <x v="254"/>
    <b v="1"/>
    <s v="theater/plays"/>
    <n v="1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x v="417"/>
    <x v="417"/>
    <n v="1343320425"/>
    <x v="417"/>
    <b v="1"/>
    <x v="288"/>
    <b v="1"/>
    <s v="music/rock"/>
    <n v="154.97535999999999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x v="418"/>
    <x v="418"/>
    <n v="1401196766"/>
    <x v="418"/>
    <b v="1"/>
    <x v="289"/>
    <b v="1"/>
    <s v="music/rock"/>
    <n v="154.93846153846152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x v="419"/>
    <x v="419"/>
    <n v="1360177878"/>
    <x v="419"/>
    <b v="0"/>
    <x v="201"/>
    <b v="1"/>
    <s v="film &amp; video/shorts"/>
    <n v="154.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x v="420"/>
    <x v="420"/>
    <n v="1483461409"/>
    <x v="420"/>
    <b v="0"/>
    <x v="237"/>
    <b v="1"/>
    <s v="food/small batch"/>
    <n v="154.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x v="421"/>
    <x v="421"/>
    <n v="1430467187"/>
    <x v="421"/>
    <b v="0"/>
    <x v="230"/>
    <b v="1"/>
    <s v="film &amp; video/shorts"/>
    <n v="154.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x v="422"/>
    <x v="422"/>
    <n v="1444219209"/>
    <x v="422"/>
    <b v="1"/>
    <x v="124"/>
    <b v="1"/>
    <s v="theater/plays"/>
    <n v="154.43"/>
    <n v="106.50344827586207"/>
    <x v="3"/>
    <x v="4"/>
  </r>
  <r>
    <n v="2262"/>
    <s v="Riders: A Game About Cheating Doomsday"/>
    <s v="An RPG about mortal servants of the Horsemen of the Apocalypse deciding to not end the world."/>
    <x v="119"/>
    <n v="5087"/>
    <x v="0"/>
    <x v="0"/>
    <s v="USD"/>
    <x v="423"/>
    <x v="423"/>
    <n v="1413295358"/>
    <x v="423"/>
    <b v="0"/>
    <x v="290"/>
    <b v="1"/>
    <s v="games/tabletop games"/>
    <n v="154.15151515151516"/>
    <n v="28.104972375690608"/>
    <x v="1"/>
    <x v="1"/>
  </r>
  <r>
    <n v="1855"/>
    <s v="Motion Device Debut EP"/>
    <s v="11 year old Sara &amp; Motion Device want rock &amp; metal fans all over the world to unite and join the ROCK REVOLUTION!!!"/>
    <x v="120"/>
    <n v="13480.16"/>
    <x v="0"/>
    <x v="7"/>
    <s v="CAD"/>
    <x v="424"/>
    <x v="424"/>
    <n v="1385124940"/>
    <x v="424"/>
    <b v="0"/>
    <x v="90"/>
    <b v="1"/>
    <s v="music/rock"/>
    <n v="154.05897142857143"/>
    <n v="70.576753926701571"/>
    <x v="2"/>
    <x v="2"/>
  </r>
  <r>
    <n v="2710"/>
    <s v="House of Yes"/>
    <s v="Building Brooklyn's own creative venue for circus, theater and events of all types."/>
    <x v="64"/>
    <n v="92340.21"/>
    <x v="0"/>
    <x v="0"/>
    <s v="USD"/>
    <x v="425"/>
    <x v="425"/>
    <n v="1404797428"/>
    <x v="425"/>
    <b v="1"/>
    <x v="291"/>
    <b v="1"/>
    <s v="theater/spaces"/>
    <n v="153.90035000000003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x v="426"/>
    <x v="426"/>
    <n v="1421436099"/>
    <x v="426"/>
    <b v="0"/>
    <x v="192"/>
    <b v="1"/>
    <s v="games/tabletop games"/>
    <n v="153.80000000000001"/>
    <n v="48.0625"/>
    <x v="1"/>
    <x v="1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x v="427"/>
    <x v="427"/>
    <n v="1431230867"/>
    <x v="427"/>
    <b v="0"/>
    <x v="286"/>
    <b v="1"/>
    <s v="theater/plays"/>
    <n v="153.73333333333335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x v="428"/>
    <x v="428"/>
    <n v="1363630542"/>
    <x v="428"/>
    <b v="0"/>
    <x v="292"/>
    <b v="1"/>
    <s v="technology/hardware"/>
    <n v="153.452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x v="429"/>
    <x v="429"/>
    <n v="1463971172"/>
    <x v="429"/>
    <b v="0"/>
    <x v="103"/>
    <b v="1"/>
    <s v="theater/plays"/>
    <n v="153.4"/>
    <n v="109.57142857142857"/>
    <x v="3"/>
    <x v="4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x v="430"/>
    <x v="430"/>
    <n v="1319819758"/>
    <x v="430"/>
    <b v="0"/>
    <x v="134"/>
    <b v="1"/>
    <s v="film &amp; video/shorts"/>
    <n v="153.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x v="431"/>
    <x v="431"/>
    <n v="1448040425"/>
    <x v="431"/>
    <b v="0"/>
    <x v="118"/>
    <b v="1"/>
    <s v="theater/plays"/>
    <n v="153.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x v="432"/>
    <x v="432"/>
    <n v="1456789685"/>
    <x v="432"/>
    <b v="0"/>
    <x v="262"/>
    <b v="1"/>
    <s v="theater/plays"/>
    <n v="153.31632653061226"/>
    <n v="143.0952380952381"/>
    <x v="3"/>
    <x v="4"/>
  </r>
  <r>
    <n v="2235"/>
    <s v="Miniature Scenery Terrain for Tabletop gaming and Wargames"/>
    <s v="An amazing set of sceneries to create unique atmospheres for your tabletop gaming."/>
    <x v="112"/>
    <n v="19931"/>
    <x v="0"/>
    <x v="7"/>
    <s v="CAD"/>
    <x v="433"/>
    <x v="433"/>
    <n v="1424997111"/>
    <x v="433"/>
    <b v="0"/>
    <x v="185"/>
    <b v="1"/>
    <s v="games/tabletop games"/>
    <n v="153.3153846153846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x v="434"/>
    <x v="434"/>
    <n v="1404141626"/>
    <x v="434"/>
    <b v="0"/>
    <x v="293"/>
    <b v="1"/>
    <s v="theater/plays"/>
    <n v="153.19999999999999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x v="435"/>
    <x v="435"/>
    <n v="1486426053"/>
    <x v="435"/>
    <b v="0"/>
    <x v="230"/>
    <b v="1"/>
    <s v="games/tabletop games"/>
    <n v="153.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x v="436"/>
    <x v="436"/>
    <n v="1422656201"/>
    <x v="436"/>
    <b v="0"/>
    <x v="187"/>
    <b v="1"/>
    <s v="theater/plays"/>
    <n v="152.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x v="437"/>
    <x v="437"/>
    <n v="1301950070"/>
    <x v="437"/>
    <b v="1"/>
    <x v="221"/>
    <b v="1"/>
    <s v="film &amp; video/documentary"/>
    <n v="152.60869565217391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x v="438"/>
    <x v="438"/>
    <n v="1427212918"/>
    <x v="438"/>
    <b v="0"/>
    <x v="294"/>
    <b v="1"/>
    <s v="technology/hardware"/>
    <n v="152.60429999999999"/>
    <n v="324.69"/>
    <x v="0"/>
    <x v="0"/>
  </r>
  <r>
    <n v="800"/>
    <s v="LF4 WildFire"/>
    <s v="Scotland's premier classic rock and metal festival, 3 days, 3-4 stages, family friendly,  for people of all ages"/>
    <x v="51"/>
    <n v="2282"/>
    <x v="0"/>
    <x v="1"/>
    <s v="GBP"/>
    <x v="439"/>
    <x v="439"/>
    <n v="1407839054"/>
    <x v="439"/>
    <b v="0"/>
    <x v="246"/>
    <b v="1"/>
    <s v="music/rock"/>
    <n v="152.1333333333333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x v="440"/>
    <x v="440"/>
    <n v="1335987789"/>
    <x v="440"/>
    <b v="0"/>
    <x v="295"/>
    <b v="1"/>
    <s v="music/electronic music"/>
    <n v="1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x v="441"/>
    <x v="441"/>
    <n v="1422809671"/>
    <x v="441"/>
    <b v="0"/>
    <x v="127"/>
    <b v="1"/>
    <s v="theater/plays"/>
    <n v="1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x v="442"/>
    <x v="442"/>
    <n v="1357604752"/>
    <x v="442"/>
    <b v="0"/>
    <x v="189"/>
    <b v="1"/>
    <s v="music/rock"/>
    <n v="151.83333333333334"/>
    <n v="27.606060606060606"/>
    <x v="2"/>
    <x v="2"/>
  </r>
  <r>
    <n v="1248"/>
    <s v="The Vandies // Full length album!"/>
    <s v="The Vandies make pop rock in glorious Portland, Oregon. Help us fund our first full length album!"/>
    <x v="8"/>
    <n v="3791"/>
    <x v="0"/>
    <x v="0"/>
    <s v="USD"/>
    <x v="443"/>
    <x v="443"/>
    <n v="1399563953"/>
    <x v="443"/>
    <b v="1"/>
    <x v="73"/>
    <b v="1"/>
    <s v="music/rock"/>
    <n v="151.63999999999999"/>
    <n v="64.254237288135599"/>
    <x v="2"/>
    <x v="2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x v="444"/>
    <x v="444"/>
    <n v="1396524644"/>
    <x v="444"/>
    <b v="0"/>
    <x v="134"/>
    <b v="1"/>
    <s v="music/electronic music"/>
    <n v="150.80000000000001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x v="445"/>
    <x v="445"/>
    <n v="1467040769"/>
    <x v="445"/>
    <b v="0"/>
    <x v="119"/>
    <b v="1"/>
    <s v="theater/musical"/>
    <n v="150.75"/>
    <n v="100.5"/>
    <x v="3"/>
    <x v="20"/>
  </r>
  <r>
    <n v="278"/>
    <s v="The Babushkas of Chernobyl"/>
    <s v="An unlikely story of spirit, defiance and beauty from the most contaminated place on Earth"/>
    <x v="104"/>
    <n v="40594"/>
    <x v="0"/>
    <x v="0"/>
    <s v="USD"/>
    <x v="446"/>
    <x v="446"/>
    <n v="1347411539"/>
    <x v="446"/>
    <b v="1"/>
    <x v="46"/>
    <b v="1"/>
    <s v="film &amp; video/documentary"/>
    <n v="150.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x v="447"/>
    <x v="447"/>
    <n v="1402931866"/>
    <x v="447"/>
    <b v="1"/>
    <x v="296"/>
    <b v="1"/>
    <s v="photography/photobooks"/>
    <n v="150.01875000000001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x v="448"/>
    <x v="448"/>
    <n v="1455640559"/>
    <x v="448"/>
    <b v="0"/>
    <x v="5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x v="54"/>
    <n v="375"/>
    <x v="0"/>
    <x v="0"/>
    <s v="USD"/>
    <x v="449"/>
    <x v="449"/>
    <n v="1465345902"/>
    <x v="449"/>
    <b v="0"/>
    <x v="297"/>
    <b v="1"/>
    <s v="theater/plays"/>
    <n v="150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x v="450"/>
    <x v="450"/>
    <n v="1392780961"/>
    <x v="450"/>
    <b v="1"/>
    <x v="251"/>
    <b v="1"/>
    <s v="technology/hardware"/>
    <n v="149.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x v="451"/>
    <x v="451"/>
    <n v="1326994426"/>
    <x v="451"/>
    <b v="0"/>
    <x v="124"/>
    <b v="1"/>
    <s v="music/rock"/>
    <n v="149.07142857142856"/>
    <n v="71.965517241379317"/>
    <x v="2"/>
    <x v="2"/>
  </r>
  <r>
    <n v="3047"/>
    <s v="Acting V Senior Showcase"/>
    <s v="Hi! We're the Graduating Seniors Acting V Seniors at Temple University! Welcome to our Kick starter Page!"/>
    <x v="22"/>
    <n v="745"/>
    <x v="0"/>
    <x v="0"/>
    <s v="USD"/>
    <x v="452"/>
    <x v="452"/>
    <n v="1457999054"/>
    <x v="452"/>
    <b v="0"/>
    <x v="135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x v="453"/>
    <x v="453"/>
    <n v="1457115427"/>
    <x v="453"/>
    <b v="0"/>
    <x v="257"/>
    <b v="1"/>
    <s v="theater/plays"/>
    <n v="148.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x v="454"/>
    <x v="454"/>
    <n v="1366731491"/>
    <x v="454"/>
    <b v="0"/>
    <x v="298"/>
    <b v="1"/>
    <s v="technology/hardware"/>
    <n v="148.33229411764705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x v="455"/>
    <x v="455"/>
    <n v="1368646357"/>
    <x v="455"/>
    <b v="0"/>
    <x v="232"/>
    <b v="1"/>
    <s v="film &amp; video/shorts"/>
    <n v="148.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x v="456"/>
    <x v="456"/>
    <n v="1332182049"/>
    <x v="456"/>
    <b v="0"/>
    <x v="7"/>
    <b v="1"/>
    <s v="music/rock"/>
    <n v="148.13333333333333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x v="457"/>
    <x v="457"/>
    <n v="1477368867"/>
    <x v="457"/>
    <b v="0"/>
    <x v="220"/>
    <b v="1"/>
    <s v="photography/photobooks"/>
    <n v="148.10000000000002"/>
    <n v="207.61682242990653"/>
    <x v="6"/>
    <x v="9"/>
  </r>
  <r>
    <n v="2063"/>
    <s v="Up to 4 axis Beaglebone black based CNC control"/>
    <s v="Build a professional grade Linux CNC control with Beaglebone black and our CNC cape."/>
    <x v="6"/>
    <n v="5922"/>
    <x v="0"/>
    <x v="2"/>
    <s v="EUR"/>
    <x v="458"/>
    <x v="458"/>
    <n v="1460482501"/>
    <x v="458"/>
    <b v="0"/>
    <x v="137"/>
    <b v="1"/>
    <s v="technology/hardware"/>
    <n v="148.04999999999998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x v="459"/>
    <x v="459"/>
    <n v="1332435685"/>
    <x v="459"/>
    <b v="0"/>
    <x v="134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x v="460"/>
    <x v="460"/>
    <n v="1473218804"/>
    <x v="460"/>
    <b v="0"/>
    <x v="134"/>
    <b v="1"/>
    <s v="technology/hardware"/>
    <n v="147.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x v="461"/>
    <x v="461"/>
    <n v="1444699549"/>
    <x v="461"/>
    <b v="0"/>
    <x v="7"/>
    <b v="1"/>
    <s v="music/indie rock"/>
    <n v="147.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x v="462"/>
    <x v="462"/>
    <n v="1361483538"/>
    <x v="462"/>
    <b v="1"/>
    <x v="36"/>
    <b v="1"/>
    <s v="publishing/radio &amp; podcasts"/>
    <n v="147.66666666666666"/>
    <n v="35.44"/>
    <x v="5"/>
    <x v="8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x v="463"/>
    <x v="463"/>
    <n v="1330394274"/>
    <x v="463"/>
    <b v="1"/>
    <x v="299"/>
    <b v="1"/>
    <s v="film &amp; video/documentary"/>
    <n v="147.6"/>
    <n v="95.225806451612897"/>
    <x v="4"/>
    <x v="14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x v="464"/>
    <x v="464"/>
    <n v="1369705751"/>
    <x v="464"/>
    <b v="0"/>
    <x v="285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x v="465"/>
    <x v="465"/>
    <n v="1485146622"/>
    <x v="465"/>
    <b v="1"/>
    <x v="300"/>
    <b v="1"/>
    <s v="film &amp; video/documentary"/>
    <n v="147.23376999999999"/>
    <n v="92.251735588972423"/>
    <x v="4"/>
    <x v="14"/>
  </r>
  <r>
    <n v="2199"/>
    <s v="Decadolo. Flip it!"/>
    <s v="A new strategic board game designed to flip out your opponent."/>
    <x v="68"/>
    <n v="13228"/>
    <x v="0"/>
    <x v="9"/>
    <s v="EUR"/>
    <x v="466"/>
    <x v="466"/>
    <n v="1442311198"/>
    <x v="466"/>
    <b v="1"/>
    <x v="301"/>
    <b v="1"/>
    <s v="games/tabletop games"/>
    <n v="146.97777777777779"/>
    <n v="52.701195219123505"/>
    <x v="1"/>
    <x v="1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x v="467"/>
    <x v="467"/>
    <n v="1423609112"/>
    <x v="467"/>
    <b v="0"/>
    <x v="302"/>
    <b v="1"/>
    <s v="technology/wearables"/>
    <n v="146.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x v="468"/>
    <x v="468"/>
    <n v="1413922018"/>
    <x v="468"/>
    <b v="0"/>
    <x v="192"/>
    <b v="1"/>
    <s v="music/rock"/>
    <n v="146.6"/>
    <n v="91.625"/>
    <x v="2"/>
    <x v="2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x v="469"/>
    <x v="469"/>
    <n v="1410534636"/>
    <x v="469"/>
    <b v="1"/>
    <x v="303"/>
    <b v="1"/>
    <s v="theater/spaces"/>
    <n v="146.53957758620692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x v="470"/>
    <x v="470"/>
    <n v="1468895925"/>
    <x v="470"/>
    <b v="0"/>
    <x v="232"/>
    <b v="1"/>
    <s v="theater/spaces"/>
    <n v="146.53333333333333"/>
    <n v="191.13043478260869"/>
    <x v="3"/>
    <x v="12"/>
  </r>
  <r>
    <n v="2258"/>
    <s v="A Sundered World"/>
    <s v="A Dungeon World campaign setting that takes place after the end of the worlds."/>
    <x v="80"/>
    <n v="3223"/>
    <x v="0"/>
    <x v="0"/>
    <s v="USD"/>
    <x v="471"/>
    <x v="471"/>
    <n v="1431453687"/>
    <x v="471"/>
    <b v="0"/>
    <x v="304"/>
    <b v="1"/>
    <s v="games/tabletop games"/>
    <n v="146.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x v="472"/>
    <x v="472"/>
    <n v="1404308883"/>
    <x v="472"/>
    <b v="0"/>
    <x v="297"/>
    <b v="1"/>
    <s v="theater/plays"/>
    <n v="146.38888888888889"/>
    <n v="292.77777777777777"/>
    <x v="3"/>
    <x v="4"/>
  </r>
  <r>
    <n v="2103"/>
    <s v="Matthew Moon's New Album"/>
    <s v="Indie rocker, Matthew Moon, has something to share with you..."/>
    <x v="125"/>
    <n v="11364"/>
    <x v="0"/>
    <x v="0"/>
    <s v="USD"/>
    <x v="473"/>
    <x v="473"/>
    <n v="1349892427"/>
    <x v="473"/>
    <b v="0"/>
    <x v="250"/>
    <b v="1"/>
    <s v="music/indie rock"/>
    <n v="146.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x v="474"/>
    <x v="474"/>
    <n v="1356110480"/>
    <x v="474"/>
    <b v="0"/>
    <x v="149"/>
    <b v="1"/>
    <s v="music/rock"/>
    <n v="146.08079999999998"/>
    <n v="65.214642857142863"/>
    <x v="2"/>
    <x v="2"/>
  </r>
  <r>
    <n v="3771"/>
    <s v="COME OUT SWINGIN'!"/>
    <s v="I would like to make a demo recording of six songs from COME OUT SWINGIN'!"/>
    <x v="7"/>
    <n v="1460"/>
    <x v="0"/>
    <x v="0"/>
    <s v="USD"/>
    <x v="475"/>
    <x v="475"/>
    <n v="1462307652"/>
    <x v="475"/>
    <b v="0"/>
    <x v="235"/>
    <b v="1"/>
    <s v="theater/musical"/>
    <n v="1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x v="476"/>
    <x v="476"/>
    <n v="1429638988"/>
    <x v="476"/>
    <b v="1"/>
    <x v="305"/>
    <b v="1"/>
    <s v="technology/space exploration"/>
    <n v="145.88"/>
    <n v="47.058064516129029"/>
    <x v="0"/>
    <x v="5"/>
  </r>
  <r>
    <n v="1617"/>
    <s v="The Coffis Brothers 2nd Album!"/>
    <s v="The Coffis Brothers &amp;The Mountain Men are recording a brand new full length record."/>
    <x v="13"/>
    <n v="10210"/>
    <x v="0"/>
    <x v="0"/>
    <s v="USD"/>
    <x v="477"/>
    <x v="477"/>
    <n v="1380470188"/>
    <x v="477"/>
    <b v="0"/>
    <x v="241"/>
    <b v="1"/>
    <s v="music/rock"/>
    <n v="145.85714285714286"/>
    <n v="64.620253164556956"/>
    <x v="2"/>
    <x v="2"/>
  </r>
  <r>
    <n v="1216"/>
    <s v="In Training: a book of Bonsai photographs"/>
    <s v="A fine art photography book taking a new look at the art of bonsai."/>
    <x v="76"/>
    <n v="20398"/>
    <x v="0"/>
    <x v="0"/>
    <s v="USD"/>
    <x v="478"/>
    <x v="478"/>
    <n v="1441032457"/>
    <x v="478"/>
    <b v="0"/>
    <x v="306"/>
    <b v="1"/>
    <s v="photography/photobooks"/>
    <n v="145.7000000000000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x v="479"/>
    <x v="479"/>
    <n v="1425224391"/>
    <x v="479"/>
    <b v="0"/>
    <x v="307"/>
    <b v="1"/>
    <s v="theater/plays"/>
    <n v="145.7000000000000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x v="480"/>
    <x v="480"/>
    <n v="1264565507"/>
    <x v="480"/>
    <b v="1"/>
    <x v="20"/>
    <b v="1"/>
    <s v="film &amp; video/documentary"/>
    <n v="145.5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x v="481"/>
    <x v="481"/>
    <n v="1324243985"/>
    <x v="481"/>
    <b v="0"/>
    <x v="221"/>
    <b v="1"/>
    <s v="music/rock"/>
    <n v="145.4"/>
    <n v="47.672131147540981"/>
    <x v="2"/>
    <x v="2"/>
  </r>
  <r>
    <n v="1389"/>
    <s v="Pre-order DANCEHALL's first record!!!"/>
    <s v="Help fund the pressing of DANCEHALL's first record by pre-ordering it in advance!!!"/>
    <x v="22"/>
    <n v="727"/>
    <x v="0"/>
    <x v="1"/>
    <s v="GBP"/>
    <x v="482"/>
    <x v="482"/>
    <n v="1468495957"/>
    <x v="482"/>
    <b v="0"/>
    <x v="204"/>
    <b v="1"/>
    <s v="music/rock"/>
    <n v="145.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x v="483"/>
    <x v="483"/>
    <n v="1455773623"/>
    <x v="483"/>
    <b v="0"/>
    <x v="221"/>
    <b v="1"/>
    <s v="music/electronic music"/>
    <n v="145.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x v="484"/>
    <x v="484"/>
    <n v="1434828934"/>
    <x v="484"/>
    <b v="0"/>
    <x v="163"/>
    <b v="1"/>
    <s v="film &amp; video/television"/>
    <n v="145.29411764705881"/>
    <n v="56.136363636363633"/>
    <x v="4"/>
    <x v="16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x v="485"/>
    <x v="485"/>
    <n v="1457913777"/>
    <x v="485"/>
    <b v="1"/>
    <x v="308"/>
    <b v="1"/>
    <s v="photography/photobooks"/>
    <n v="145.14000000000001"/>
    <n v="88.26081081081081"/>
    <x v="6"/>
    <x v="9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x v="486"/>
    <x v="486"/>
    <n v="1337887451"/>
    <x v="486"/>
    <b v="0"/>
    <x v="304"/>
    <b v="1"/>
    <s v="music/rock"/>
    <n v="145.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x v="487"/>
    <x v="487"/>
    <n v="1353005528"/>
    <x v="487"/>
    <b v="0"/>
    <x v="309"/>
    <b v="1"/>
    <s v="music/indie rock"/>
    <n v="144.58441666666667"/>
    <n v="70.5289837398374"/>
    <x v="2"/>
    <x v="13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x v="488"/>
    <x v="488"/>
    <n v="1484070735"/>
    <x v="488"/>
    <b v="0"/>
    <x v="210"/>
    <b v="1"/>
    <s v="technology/hardware"/>
    <n v="144.54249999999999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x v="489"/>
    <x v="489"/>
    <n v="1451277473"/>
    <x v="489"/>
    <b v="0"/>
    <x v="262"/>
    <b v="1"/>
    <s v="music/indie rock"/>
    <n v="144.5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x v="490"/>
    <x v="490"/>
    <n v="1401470811"/>
    <x v="490"/>
    <b v="0"/>
    <x v="258"/>
    <b v="1"/>
    <s v="theater/plays"/>
    <n v="144.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x v="491"/>
    <x v="491"/>
    <n v="1357088939"/>
    <x v="491"/>
    <b v="0"/>
    <x v="310"/>
    <b v="1"/>
    <s v="music/rock"/>
    <n v="144.37459999999999"/>
    <n v="92.547820512820508"/>
    <x v="2"/>
    <x v="2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x v="492"/>
    <x v="492"/>
    <n v="1405728490"/>
    <x v="492"/>
    <b v="1"/>
    <x v="311"/>
    <b v="1"/>
    <s v="food/small batch"/>
    <n v="144.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x v="493"/>
    <x v="493"/>
    <n v="1478685915"/>
    <x v="493"/>
    <b v="0"/>
    <x v="312"/>
    <b v="1"/>
    <s v="technology/wearables"/>
    <n v="144.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x v="494"/>
    <x v="494"/>
    <n v="1446401372"/>
    <x v="494"/>
    <b v="0"/>
    <x v="171"/>
    <b v="1"/>
    <s v="theater/plays"/>
    <n v="144.0666666666666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x v="495"/>
    <x v="495"/>
    <n v="1426528418"/>
    <x v="495"/>
    <b v="0"/>
    <x v="313"/>
    <b v="1"/>
    <s v="music/metal"/>
    <n v="144.00583333333333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x v="496"/>
    <x v="496"/>
    <n v="1431718575"/>
    <x v="496"/>
    <b v="0"/>
    <x v="163"/>
    <b v="1"/>
    <s v="theater/plays"/>
    <n v="1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x v="497"/>
    <x v="497"/>
    <n v="1325432091"/>
    <x v="497"/>
    <b v="0"/>
    <x v="255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x v="498"/>
    <x v="498"/>
    <n v="1441339242"/>
    <x v="498"/>
    <b v="1"/>
    <x v="314"/>
    <b v="1"/>
    <s v="technology/space exploration"/>
    <n v="143.65230769230772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x v="499"/>
    <x v="499"/>
    <n v="1450880854"/>
    <x v="499"/>
    <b v="0"/>
    <x v="315"/>
    <b v="1"/>
    <s v="technology/hardware"/>
    <n v="143.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x v="500"/>
    <x v="500"/>
    <n v="1487329292"/>
    <x v="500"/>
    <b v="0"/>
    <x v="36"/>
    <b v="1"/>
    <s v="theater/spaces"/>
    <n v="143.33333333333334"/>
    <n v="51.6"/>
    <x v="3"/>
    <x v="12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x v="501"/>
    <x v="501"/>
    <n v="1433518717"/>
    <x v="501"/>
    <b v="0"/>
    <x v="135"/>
    <b v="1"/>
    <s v="theater/plays"/>
    <n v="143.33333333333334"/>
    <n v="21.5"/>
    <x v="3"/>
    <x v="4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x v="502"/>
    <x v="502"/>
    <n v="1409884821"/>
    <x v="502"/>
    <b v="0"/>
    <x v="73"/>
    <b v="1"/>
    <s v="theater/musical"/>
    <n v="143.19999999999999"/>
    <n v="48.542372881355931"/>
    <x v="3"/>
    <x v="20"/>
  </r>
  <r>
    <n v="1655"/>
    <s v="Meg Porter Debut EP!"/>
    <s v="Berklee College of Music student, Meg Porter needs YOUR help to fund her very first EP!"/>
    <x v="51"/>
    <n v="2143"/>
    <x v="0"/>
    <x v="0"/>
    <s v="USD"/>
    <x v="503"/>
    <x v="503"/>
    <n v="1331060420"/>
    <x v="503"/>
    <b v="0"/>
    <x v="201"/>
    <b v="1"/>
    <s v="music/pop"/>
    <n v="142.86666666666667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x v="504"/>
    <x v="504"/>
    <n v="1296651427"/>
    <x v="504"/>
    <b v="0"/>
    <x v="135"/>
    <b v="1"/>
    <s v="music/rock"/>
    <n v="142.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x v="505"/>
    <x v="505"/>
    <n v="1331774434"/>
    <x v="505"/>
    <b v="0"/>
    <x v="117"/>
    <b v="1"/>
    <s v="music/rock"/>
    <n v="142.79999999999998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x v="506"/>
    <x v="506"/>
    <n v="1434440227"/>
    <x v="506"/>
    <b v="0"/>
    <x v="175"/>
    <b v="1"/>
    <s v="theater/plays"/>
    <n v="142.66666666666669"/>
    <n v="164.61538461538461"/>
    <x v="3"/>
    <x v="4"/>
  </r>
  <r>
    <n v="1"/>
    <s v="FannibalFest Fan Convention"/>
    <s v="A Hannibal TV Show Fan Convention and Art Collective"/>
    <x v="129"/>
    <n v="14653"/>
    <x v="0"/>
    <x v="0"/>
    <s v="USD"/>
    <x v="507"/>
    <x v="507"/>
    <n v="1485872683"/>
    <x v="507"/>
    <b v="0"/>
    <x v="82"/>
    <b v="1"/>
    <s v="film &amp; video/television"/>
    <n v="142.60827250608273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x v="508"/>
    <x v="508"/>
    <n v="1403878645"/>
    <x v="508"/>
    <b v="0"/>
    <x v="295"/>
    <b v="1"/>
    <s v="theater/plays"/>
    <n v="142.36363636363635"/>
    <n v="29"/>
    <x v="3"/>
    <x v="4"/>
  </r>
  <r>
    <n v="36"/>
    <s v="THE LISTENING BOX"/>
    <s v="A modern day priest makes an unusual discovery, setting off a chain of events."/>
    <x v="26"/>
    <n v="8529"/>
    <x v="0"/>
    <x v="0"/>
    <s v="USD"/>
    <x v="509"/>
    <x v="509"/>
    <n v="1425540125"/>
    <x v="509"/>
    <b v="0"/>
    <x v="117"/>
    <b v="1"/>
    <s v="film &amp; video/television"/>
    <n v="142.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x v="510"/>
    <x v="510"/>
    <n v="1417188026"/>
    <x v="510"/>
    <b v="0"/>
    <x v="51"/>
    <b v="1"/>
    <s v="film &amp; video/television"/>
    <n v="141.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x v="511"/>
    <x v="511"/>
    <n v="1444913817"/>
    <x v="511"/>
    <b v="0"/>
    <x v="249"/>
    <b v="1"/>
    <s v="film &amp; video/documentary"/>
    <n v="141.65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x v="512"/>
    <x v="512"/>
    <n v="1435921992"/>
    <x v="512"/>
    <b v="0"/>
    <x v="51"/>
    <b v="1"/>
    <s v="theater/plays"/>
    <n v="141.56666666666666"/>
    <n v="25.130177514792898"/>
    <x v="3"/>
    <x v="4"/>
  </r>
  <r>
    <n v="1650"/>
    <s v="The Psalm Praise Project, Vol. 2"/>
    <s v="Help me record a CD that uses pop styling to give a fresh sound to ancient wisdom from scripture!"/>
    <x v="29"/>
    <n v="2831"/>
    <x v="0"/>
    <x v="0"/>
    <s v="USD"/>
    <x v="513"/>
    <x v="513"/>
    <n v="1378722437"/>
    <x v="513"/>
    <b v="0"/>
    <x v="192"/>
    <b v="1"/>
    <s v="music/pop"/>
    <n v="141.55000000000001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x v="514"/>
    <x v="514"/>
    <n v="1451409392"/>
    <x v="514"/>
    <b v="0"/>
    <x v="137"/>
    <b v="1"/>
    <s v="film &amp; video/documentary"/>
    <n v="141.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x v="515"/>
    <x v="515"/>
    <n v="1436885440"/>
    <x v="515"/>
    <b v="0"/>
    <x v="316"/>
    <b v="1"/>
    <s v="technology/wearables"/>
    <n v="141.446"/>
    <n v="95.830623306233065"/>
    <x v="0"/>
    <x v="3"/>
  </r>
  <r>
    <n v="2610"/>
    <s v="Restore the Pluto Discovery Telescope"/>
    <s v="Preserve the telescope that Clyde Tombaugh used to discover Pluto for generations to come!"/>
    <x v="130"/>
    <n v="32172.66"/>
    <x v="0"/>
    <x v="0"/>
    <s v="USD"/>
    <x v="516"/>
    <x v="516"/>
    <n v="1468444125"/>
    <x v="516"/>
    <b v="1"/>
    <x v="317"/>
    <b v="1"/>
    <s v="technology/space exploration"/>
    <n v="141.3251043268175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x v="517"/>
    <x v="517"/>
    <n v="1456189973"/>
    <x v="517"/>
    <b v="0"/>
    <x v="232"/>
    <b v="1"/>
    <s v="theater/plays"/>
    <n v="141.1764705882353"/>
    <n v="52.173913043478258"/>
    <x v="3"/>
    <x v="4"/>
  </r>
  <r>
    <n v="3710"/>
    <s v="&quot;Loving Alanis&quot; Rocky Mountain Regional Premier"/>
    <s v="A comedy about, life, death, men, women, and the power of a good Kegel."/>
    <x v="131"/>
    <n v="1835"/>
    <x v="0"/>
    <x v="0"/>
    <s v="USD"/>
    <x v="518"/>
    <x v="518"/>
    <n v="1425908988"/>
    <x v="518"/>
    <b v="0"/>
    <x v="295"/>
    <b v="1"/>
    <s v="theater/plays"/>
    <n v="141.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x v="132"/>
    <n v="11992"/>
    <x v="0"/>
    <x v="0"/>
    <s v="USD"/>
    <x v="519"/>
    <x v="519"/>
    <n v="1327767423"/>
    <x v="519"/>
    <b v="0"/>
    <x v="318"/>
    <b v="1"/>
    <s v="games/tabletop games"/>
    <n v="141.08235294117648"/>
    <n v="57.932367149758456"/>
    <x v="1"/>
    <x v="1"/>
  </r>
  <r>
    <n v="113"/>
    <s v="&quot;The First Day&quot; by Julia Othmer- Music Video"/>
    <s v="A living memorial for all those dealing with trauma, grief and loss."/>
    <x v="2"/>
    <n v="7050"/>
    <x v="0"/>
    <x v="0"/>
    <s v="USD"/>
    <x v="520"/>
    <x v="520"/>
    <n v="1311963128"/>
    <x v="520"/>
    <b v="0"/>
    <x v="254"/>
    <b v="1"/>
    <s v="film &amp; video/shorts"/>
    <n v="141"/>
    <n v="90.384615384615387"/>
    <x v="4"/>
    <x v="6"/>
  </r>
  <r>
    <n v="115"/>
    <s v="The World's Greatest Lover"/>
    <s v="Never judge a book (or a lover) by their cover."/>
    <x v="133"/>
    <n v="632"/>
    <x v="0"/>
    <x v="0"/>
    <s v="USD"/>
    <x v="521"/>
    <x v="521"/>
    <n v="1326217444"/>
    <x v="521"/>
    <b v="0"/>
    <x v="163"/>
    <b v="1"/>
    <s v="film &amp; video/shorts"/>
    <n v="140.44444444444443"/>
    <n v="28.727272727272727"/>
    <x v="4"/>
    <x v="6"/>
  </r>
  <r>
    <n v="3457"/>
    <s v="The Impossible Adventures Of Supernova Jones"/>
    <s v="Robots, Space Battles, Mystery, and Intrigue. Nothing is Impossible..."/>
    <x v="29"/>
    <n v="2804"/>
    <x v="0"/>
    <x v="0"/>
    <s v="USD"/>
    <x v="522"/>
    <x v="522"/>
    <n v="1421081857"/>
    <x v="522"/>
    <b v="0"/>
    <x v="214"/>
    <b v="1"/>
    <s v="theater/plays"/>
    <n v="140.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x v="523"/>
    <x v="523"/>
    <n v="1424727712"/>
    <x v="523"/>
    <b v="0"/>
    <x v="204"/>
    <b v="1"/>
    <s v="theater/plays"/>
    <n v="140.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x v="524"/>
    <x v="524"/>
    <n v="1414872488"/>
    <x v="524"/>
    <b v="0"/>
    <x v="129"/>
    <b v="1"/>
    <s v="technology/hardware"/>
    <n v="140.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x v="525"/>
    <x v="525"/>
    <n v="1427320341"/>
    <x v="525"/>
    <b v="0"/>
    <x v="183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x v="526"/>
    <x v="526"/>
    <n v="1462285182"/>
    <x v="526"/>
    <b v="0"/>
    <x v="5"/>
    <b v="1"/>
    <s v="theater/plays"/>
    <n v="140"/>
    <n v="23.333333333333332"/>
    <x v="3"/>
    <x v="4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x v="527"/>
    <x v="527"/>
    <n v="1409090013"/>
    <x v="527"/>
    <b v="0"/>
    <x v="319"/>
    <b v="1"/>
    <s v="technology/wearables"/>
    <n v="139.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x v="528"/>
    <x v="528"/>
    <n v="1459545276"/>
    <x v="528"/>
    <b v="0"/>
    <x v="32"/>
    <b v="1"/>
    <s v="music/pop"/>
    <n v="139.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x v="529"/>
    <x v="529"/>
    <n v="1399998418"/>
    <x v="529"/>
    <b v="0"/>
    <x v="237"/>
    <b v="1"/>
    <s v="theater/plays"/>
    <n v="139.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x v="530"/>
    <x v="530"/>
    <n v="1360866467"/>
    <x v="530"/>
    <b v="1"/>
    <x v="320"/>
    <b v="1"/>
    <s v="film &amp; video/documentary"/>
    <n v="139.1"/>
    <n v="65.756363636363631"/>
    <x v="4"/>
    <x v="14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x v="531"/>
    <x v="531"/>
    <n v="1438575586"/>
    <x v="531"/>
    <b v="0"/>
    <x v="232"/>
    <b v="1"/>
    <s v="theater/plays"/>
    <n v="139.06666666666666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x v="532"/>
    <x v="532"/>
    <n v="1475248279"/>
    <x v="532"/>
    <b v="0"/>
    <x v="233"/>
    <b v="1"/>
    <s v="theater/plays"/>
    <n v="1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x v="533"/>
    <x v="533"/>
    <n v="1410983739"/>
    <x v="533"/>
    <b v="1"/>
    <x v="321"/>
    <b v="1"/>
    <s v="photography/photobooks"/>
    <n v="138.96574712643678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x v="534"/>
    <x v="534"/>
    <n v="1379336503"/>
    <x v="534"/>
    <b v="1"/>
    <x v="322"/>
    <b v="1"/>
    <s v="publishing/radio &amp; podcasts"/>
    <n v="138.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x v="535"/>
    <x v="535"/>
    <n v="1457539235"/>
    <x v="535"/>
    <b v="0"/>
    <x v="323"/>
    <b v="1"/>
    <s v="music/rock"/>
    <n v="138.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x v="536"/>
    <x v="536"/>
    <n v="1482160597"/>
    <x v="536"/>
    <b v="0"/>
    <x v="324"/>
    <b v="1"/>
    <s v="music/rock"/>
    <n v="138.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x v="537"/>
    <x v="537"/>
    <n v="1435667422"/>
    <x v="537"/>
    <b v="0"/>
    <x v="105"/>
    <b v="1"/>
    <s v="theater/plays"/>
    <n v="138.62051149573753"/>
    <n v="116.65217391304348"/>
    <x v="3"/>
    <x v="4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x v="538"/>
    <x v="538"/>
    <n v="1446670765"/>
    <x v="538"/>
    <b v="0"/>
    <x v="297"/>
    <b v="1"/>
    <s v="theater/plays"/>
    <n v="138.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x v="539"/>
    <x v="539"/>
    <n v="1302033140"/>
    <x v="539"/>
    <b v="1"/>
    <x v="144"/>
    <b v="1"/>
    <s v="technology/hardware"/>
    <n v="138.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x v="540"/>
    <x v="540"/>
    <n v="1402079466"/>
    <x v="540"/>
    <b v="0"/>
    <x v="132"/>
    <b v="1"/>
    <s v="theater/plays"/>
    <n v="138.33333333333334"/>
    <n v="51.875"/>
    <x v="3"/>
    <x v="4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x v="541"/>
    <x v="541"/>
    <n v="1431447137"/>
    <x v="541"/>
    <b v="0"/>
    <x v="118"/>
    <b v="1"/>
    <s v="theater/plays"/>
    <n v="138.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x v="542"/>
    <x v="542"/>
    <n v="1478906554"/>
    <x v="542"/>
    <b v="0"/>
    <x v="235"/>
    <b v="1"/>
    <s v="theater/plays"/>
    <n v="138.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x v="543"/>
    <x v="543"/>
    <n v="1454638202"/>
    <x v="543"/>
    <b v="0"/>
    <x v="204"/>
    <b v="1"/>
    <s v="theater/plays"/>
    <n v="1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x v="544"/>
    <x v="544"/>
    <n v="1352993777"/>
    <x v="544"/>
    <b v="0"/>
    <x v="325"/>
    <b v="1"/>
    <s v="music/rock"/>
    <n v="137.92666666666668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x v="545"/>
    <x v="545"/>
    <n v="1380238969"/>
    <x v="545"/>
    <b v="1"/>
    <x v="217"/>
    <b v="1"/>
    <s v="music/rock"/>
    <n v="137.6571428571428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x v="546"/>
    <x v="546"/>
    <n v="1455063886"/>
    <x v="546"/>
    <b v="0"/>
    <x v="118"/>
    <b v="1"/>
    <s v="theater/plays"/>
    <n v="137.57142857142856"/>
    <n v="28.323529411764707"/>
    <x v="3"/>
    <x v="4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x v="547"/>
    <x v="547"/>
    <n v="1336009346"/>
    <x v="547"/>
    <b v="1"/>
    <x v="319"/>
    <b v="1"/>
    <s v="film &amp; video/documentary"/>
    <n v="137.46666666666667"/>
    <n v="50.292682926829265"/>
    <x v="4"/>
    <x v="14"/>
  </r>
  <r>
    <n v="1675"/>
    <s v="The Great Party's Debut Album!"/>
    <s v="The Great Party is releasing their debut album. Here's your chance to be a part of it!"/>
    <x v="7"/>
    <n v="1374.16"/>
    <x v="0"/>
    <x v="0"/>
    <s v="USD"/>
    <x v="548"/>
    <x v="548"/>
    <n v="1316194540"/>
    <x v="548"/>
    <b v="0"/>
    <x v="204"/>
    <b v="1"/>
    <s v="music/pop"/>
    <n v="137.416"/>
    <n v="40.416470588235299"/>
    <x v="2"/>
    <x v="7"/>
  </r>
  <r>
    <n v="2238"/>
    <s v="28mm Fantasy Miniature range Feral Orcs!"/>
    <s v="28mm Fantasy Miniature Range in leadfree white metal: Orcs, wolves and more."/>
    <x v="6"/>
    <n v="5496"/>
    <x v="0"/>
    <x v="2"/>
    <s v="EUR"/>
    <x v="549"/>
    <x v="549"/>
    <n v="1486565716"/>
    <x v="549"/>
    <b v="0"/>
    <x v="82"/>
    <b v="1"/>
    <s v="games/tabletop games"/>
    <n v="137.4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x v="550"/>
    <x v="550"/>
    <n v="1398448389"/>
    <x v="550"/>
    <b v="1"/>
    <x v="326"/>
    <b v="1"/>
    <s v="publishing/radio &amp; podcasts"/>
    <n v="137.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x v="551"/>
    <x v="551"/>
    <n v="1326810211"/>
    <x v="551"/>
    <b v="0"/>
    <x v="232"/>
    <b v="1"/>
    <s v="music/rock"/>
    <n v="137.11066666666665"/>
    <n v="89.419999999999987"/>
    <x v="2"/>
    <x v="2"/>
  </r>
  <r>
    <n v="2632"/>
    <s v="University Rocket Science"/>
    <s v="Students from 3 universities are designing a dual stage rocket to test experimental rocket technology."/>
    <x v="137"/>
    <n v="1466"/>
    <x v="0"/>
    <x v="0"/>
    <s v="USD"/>
    <x v="552"/>
    <x v="552"/>
    <n v="1462325339"/>
    <x v="552"/>
    <b v="0"/>
    <x v="307"/>
    <b v="1"/>
    <s v="technology/space exploration"/>
    <n v="137.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x v="553"/>
    <x v="553"/>
    <n v="1434931811"/>
    <x v="553"/>
    <b v="0"/>
    <x v="172"/>
    <b v="1"/>
    <s v="film &amp; video/television"/>
    <n v="136.85882352941178"/>
    <n v="63.917582417582416"/>
    <x v="4"/>
    <x v="16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x v="554"/>
    <x v="554"/>
    <n v="1466628144"/>
    <x v="554"/>
    <b v="0"/>
    <x v="134"/>
    <b v="1"/>
    <s v="film &amp; video/documentary"/>
    <n v="136.80000000000001"/>
    <n v="45.6"/>
    <x v="4"/>
    <x v="14"/>
  </r>
  <r>
    <n v="1921"/>
    <s v="The Fine Spirits are making an album!"/>
    <s v="The Fine Spirits are making an album, but we need your help!"/>
    <x v="51"/>
    <n v="2052"/>
    <x v="0"/>
    <x v="0"/>
    <s v="USD"/>
    <x v="555"/>
    <x v="555"/>
    <n v="1339651143"/>
    <x v="555"/>
    <b v="0"/>
    <x v="235"/>
    <b v="1"/>
    <s v="music/indie rock"/>
    <n v="136.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x v="556"/>
    <x v="556"/>
    <n v="1339704141"/>
    <x v="556"/>
    <b v="0"/>
    <x v="295"/>
    <b v="1"/>
    <s v="music/indie rock"/>
    <n v="136.66666666666666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x v="557"/>
    <x v="557"/>
    <n v="1430604395"/>
    <x v="557"/>
    <b v="0"/>
    <x v="254"/>
    <b v="1"/>
    <s v="music/rock"/>
    <n v="136.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x v="558"/>
    <x v="558"/>
    <n v="1304867881"/>
    <x v="558"/>
    <b v="0"/>
    <x v="87"/>
    <b v="1"/>
    <s v="music/indie rock"/>
    <n v="136.60000000000002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x v="559"/>
    <x v="559"/>
    <n v="1424669929"/>
    <x v="559"/>
    <b v="1"/>
    <x v="204"/>
    <b v="1"/>
    <s v="film &amp; video/documentary"/>
    <n v="136.4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x v="560"/>
    <x v="560"/>
    <n v="1459528394"/>
    <x v="560"/>
    <b v="0"/>
    <x v="295"/>
    <b v="1"/>
    <s v="theater/plays"/>
    <n v="136.33666666666667"/>
    <n v="15.148518518518518"/>
    <x v="3"/>
    <x v="4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x v="561"/>
    <x v="561"/>
    <n v="1477996325"/>
    <x v="561"/>
    <b v="1"/>
    <x v="327"/>
    <b v="1"/>
    <s v="technology/hardware"/>
    <n v="136.21680000000001"/>
    <n v="449.26385224274406"/>
    <x v="0"/>
    <x v="0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x v="562"/>
    <x v="562"/>
    <n v="1428515462"/>
    <x v="562"/>
    <b v="0"/>
    <x v="63"/>
    <b v="1"/>
    <s v="theater/plays"/>
    <n v="136.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x v="563"/>
    <x v="563"/>
    <n v="1436968366"/>
    <x v="563"/>
    <b v="0"/>
    <x v="328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x v="564"/>
    <x v="564"/>
    <n v="1302036648"/>
    <x v="564"/>
    <b v="0"/>
    <x v="235"/>
    <b v="1"/>
    <s v="music/indie rock"/>
    <n v="1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x v="565"/>
    <x v="565"/>
    <n v="1454337589"/>
    <x v="565"/>
    <b v="0"/>
    <x v="135"/>
    <b v="1"/>
    <s v="theater/plays"/>
    <n v="136"/>
    <n v="13.6"/>
    <x v="3"/>
    <x v="4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x v="566"/>
    <x v="566"/>
    <n v="1425891201"/>
    <x v="566"/>
    <b v="0"/>
    <x v="279"/>
    <b v="1"/>
    <s v="theater/plays"/>
    <n v="1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x v="567"/>
    <x v="567"/>
    <n v="1480629819"/>
    <x v="567"/>
    <b v="0"/>
    <x v="141"/>
    <b v="1"/>
    <s v="photography/photobooks"/>
    <n v="135.98609999999999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x v="568"/>
    <x v="568"/>
    <n v="1277433980"/>
    <x v="568"/>
    <b v="0"/>
    <x v="286"/>
    <b v="1"/>
    <s v="music/indie rock"/>
    <n v="135.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x v="569"/>
    <x v="569"/>
    <n v="1350967535"/>
    <x v="569"/>
    <b v="0"/>
    <x v="87"/>
    <b v="1"/>
    <s v="music/indie rock"/>
    <n v="135.1"/>
    <n v="51.96153846153846"/>
    <x v="2"/>
    <x v="13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x v="570"/>
    <x v="570"/>
    <n v="1406908725"/>
    <x v="570"/>
    <b v="0"/>
    <x v="175"/>
    <b v="1"/>
    <s v="photography/photobooks"/>
    <n v="1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x v="571"/>
    <x v="571"/>
    <n v="1445415653"/>
    <x v="571"/>
    <b v="0"/>
    <x v="71"/>
    <b v="1"/>
    <s v="photography/photobooks"/>
    <n v="1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x v="572"/>
    <x v="572"/>
    <n v="1461427938"/>
    <x v="572"/>
    <b v="0"/>
    <x v="133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x v="573"/>
    <x v="573"/>
    <n v="1326872367"/>
    <x v="573"/>
    <b v="0"/>
    <x v="258"/>
    <b v="1"/>
    <s v="music/rock"/>
    <n v="134.8899999999999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x v="574"/>
    <x v="574"/>
    <n v="1443464695"/>
    <x v="574"/>
    <b v="1"/>
    <x v="329"/>
    <b v="1"/>
    <s v="photography/photobooks"/>
    <n v="134.82571428571427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x v="575"/>
    <x v="575"/>
    <n v="1474469117"/>
    <x v="575"/>
    <b v="0"/>
    <x v="149"/>
    <b v="1"/>
    <s v="music/rock"/>
    <n v="134.8074"/>
    <n v="60.181874999999998"/>
    <x v="2"/>
    <x v="2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x v="576"/>
    <x v="576"/>
    <n v="1452030730"/>
    <x v="576"/>
    <b v="0"/>
    <x v="176"/>
    <b v="1"/>
    <s v="theater/plays"/>
    <n v="134.67833333333334"/>
    <n v="89.785555555555561"/>
    <x v="3"/>
    <x v="4"/>
  </r>
  <r>
    <n v="2118"/>
    <s v="PORCHES. vs. THE U.S.A."/>
    <s v="PORCHES.  and Documentarians tour from New York to San Francisco and back."/>
    <x v="7"/>
    <n v="1346.11"/>
    <x v="0"/>
    <x v="0"/>
    <s v="USD"/>
    <x v="577"/>
    <x v="577"/>
    <n v="1308946136"/>
    <x v="577"/>
    <b v="0"/>
    <x v="118"/>
    <b v="1"/>
    <s v="music/indie rock"/>
    <n v="134.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x v="132"/>
    <n v="11428.19"/>
    <x v="0"/>
    <x v="0"/>
    <s v="USD"/>
    <x v="578"/>
    <x v="578"/>
    <n v="1406362677"/>
    <x v="578"/>
    <b v="0"/>
    <x v="84"/>
    <b v="1"/>
    <s v="games/tabletop games"/>
    <n v="134.44929411764704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x v="579"/>
    <x v="579"/>
    <n v="1268459318"/>
    <x v="579"/>
    <b v="0"/>
    <x v="245"/>
    <b v="1"/>
    <s v="music/rock"/>
    <n v="134.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x v="580"/>
    <x v="580"/>
    <n v="1284042614"/>
    <x v="580"/>
    <b v="1"/>
    <x v="299"/>
    <b v="1"/>
    <s v="film &amp; video/documentary"/>
    <n v="134.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x v="581"/>
    <x v="581"/>
    <n v="1399666342"/>
    <x v="581"/>
    <b v="0"/>
    <x v="235"/>
    <b v="1"/>
    <s v="music/rock"/>
    <n v="134.05000000000001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x v="582"/>
    <x v="582"/>
    <n v="1365525239"/>
    <x v="582"/>
    <b v="0"/>
    <x v="287"/>
    <b v="1"/>
    <s v="music/indie rock"/>
    <n v="133.67142857142858"/>
    <n v="62.38"/>
    <x v="2"/>
    <x v="13"/>
  </r>
  <r>
    <n v="2301"/>
    <s v="Time Crash"/>
    <s v="We are America's first trock band, and we're ready to bring you our first album!"/>
    <x v="2"/>
    <n v="6680.22"/>
    <x v="0"/>
    <x v="0"/>
    <s v="USD"/>
    <x v="583"/>
    <x v="583"/>
    <n v="1369193496"/>
    <x v="583"/>
    <b v="1"/>
    <x v="330"/>
    <b v="1"/>
    <s v="music/indie rock"/>
    <n v="133.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x v="584"/>
    <x v="584"/>
    <n v="1359946188"/>
    <x v="584"/>
    <b v="0"/>
    <x v="307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x v="585"/>
    <x v="585"/>
    <n v="1448914500"/>
    <x v="585"/>
    <b v="0"/>
    <x v="134"/>
    <b v="1"/>
    <s v="food/small batch"/>
    <n v="133.5"/>
    <n v="53.4"/>
    <x v="7"/>
    <x v="11"/>
  </r>
  <r>
    <n v="2026"/>
    <s v="MIDI Sprout - Biodata Sonification Device"/>
    <s v="MIDI Sprout enables plants to play synthesizers in real time."/>
    <x v="19"/>
    <n v="33370.769999999997"/>
    <x v="0"/>
    <x v="0"/>
    <s v="USD"/>
    <x v="586"/>
    <x v="586"/>
    <n v="1394127585"/>
    <x v="586"/>
    <b v="1"/>
    <x v="331"/>
    <b v="1"/>
    <s v="technology/hardware"/>
    <n v="133.48307999999997"/>
    <n v="73.503898678414089"/>
    <x v="0"/>
    <x v="0"/>
  </r>
  <r>
    <n v="3159"/>
    <s v="Waxwing: A New Play"/>
    <s v="WAXWING is an exciting new world premiere of mythic (perhaps even apocalyptic!) proportions."/>
    <x v="51"/>
    <n v="2002.22"/>
    <x v="0"/>
    <x v="0"/>
    <s v="USD"/>
    <x v="587"/>
    <x v="587"/>
    <n v="1323221761"/>
    <x v="587"/>
    <b v="1"/>
    <x v="32"/>
    <b v="1"/>
    <s v="theater/plays"/>
    <n v="133.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x v="588"/>
    <x v="588"/>
    <n v="1389891684"/>
    <x v="588"/>
    <b v="0"/>
    <x v="108"/>
    <b v="1"/>
    <s v="music/rock"/>
    <n v="133.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x v="589"/>
    <x v="589"/>
    <n v="1466185176"/>
    <x v="589"/>
    <b v="0"/>
    <x v="251"/>
    <b v="1"/>
    <s v="theater/plays"/>
    <n v="133.46666666666667"/>
    <n v="57.2"/>
    <x v="3"/>
    <x v="4"/>
  </r>
  <r>
    <n v="2479"/>
    <s v="FUEL FAKE NATIVES"/>
    <s v="Fake Natives is headed on tour this summer. Help them fill their tank with fossil fuels."/>
    <x v="37"/>
    <n v="400.33"/>
    <x v="0"/>
    <x v="0"/>
    <s v="USD"/>
    <x v="590"/>
    <x v="590"/>
    <n v="1342545994"/>
    <x v="590"/>
    <b v="0"/>
    <x v="224"/>
    <b v="1"/>
    <s v="music/indie rock"/>
    <n v="133.4433333333333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x v="591"/>
    <x v="591"/>
    <n v="1447115761"/>
    <x v="591"/>
    <b v="0"/>
    <x v="103"/>
    <b v="1"/>
    <s v="film &amp; video/television"/>
    <n v="133.33333333333331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x v="592"/>
    <x v="592"/>
    <n v="1408940886"/>
    <x v="592"/>
    <b v="0"/>
    <x v="232"/>
    <b v="1"/>
    <s v="music/rock"/>
    <n v="133.33333333333331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x v="593"/>
    <x v="593"/>
    <n v="1424730966"/>
    <x v="593"/>
    <b v="0"/>
    <x v="307"/>
    <b v="1"/>
    <s v="music/indie rock"/>
    <n v="133.33333333333331"/>
    <n v="28.571428571428573"/>
    <x v="2"/>
    <x v="13"/>
  </r>
  <r>
    <n v="2937"/>
    <s v="UCAS"/>
    <s v="UCAS is a new British musical premiering at the Edinburgh Fringe Festival 2014."/>
    <x v="51"/>
    <n v="2000"/>
    <x v="0"/>
    <x v="1"/>
    <s v="GBP"/>
    <x v="594"/>
    <x v="594"/>
    <n v="1402657113"/>
    <x v="594"/>
    <b v="0"/>
    <x v="214"/>
    <b v="1"/>
    <s v="theater/musical"/>
    <n v="133.33333333333331"/>
    <n v="36.363636363636367"/>
    <x v="3"/>
    <x v="20"/>
  </r>
  <r>
    <n v="2801"/>
    <s v="A Dream Play"/>
    <s v="Arise Theatre Company's production of August Strindberg's expressionist masterpiece 'A Dream Play'."/>
    <x v="22"/>
    <n v="666"/>
    <x v="0"/>
    <x v="6"/>
    <s v="AUD"/>
    <x v="595"/>
    <x v="595"/>
    <n v="1411019409"/>
    <x v="595"/>
    <b v="0"/>
    <x v="175"/>
    <b v="1"/>
    <s v="theater/plays"/>
    <n v="133.20000000000002"/>
    <n v="51.230769230769234"/>
    <x v="3"/>
    <x v="4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x v="596"/>
    <x v="596"/>
    <n v="1368057674"/>
    <x v="596"/>
    <b v="0"/>
    <x v="36"/>
    <b v="1"/>
    <s v="music/rock"/>
    <n v="133.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x v="597"/>
    <x v="597"/>
    <n v="1378080409"/>
    <x v="597"/>
    <b v="1"/>
    <x v="332"/>
    <b v="1"/>
    <s v="film &amp; video/documentary"/>
    <n v="133.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x v="598"/>
    <x v="598"/>
    <n v="1485161402"/>
    <x v="598"/>
    <b v="0"/>
    <x v="36"/>
    <b v="1"/>
    <s v="theater/plays"/>
    <n v="133.04200000000003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x v="599"/>
    <x v="599"/>
    <n v="1415193366"/>
    <x v="599"/>
    <b v="0"/>
    <x v="257"/>
    <b v="1"/>
    <s v="theater/plays"/>
    <n v="1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x v="600"/>
    <x v="600"/>
    <n v="1444911600"/>
    <x v="600"/>
    <b v="0"/>
    <x v="333"/>
    <b v="1"/>
    <s v="games/tabletop games"/>
    <n v="132.89249999999998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x v="601"/>
    <x v="601"/>
    <n v="1360222119"/>
    <x v="601"/>
    <b v="0"/>
    <x v="243"/>
    <b v="1"/>
    <s v="music/electronic music"/>
    <n v="132.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x v="602"/>
    <x v="602"/>
    <n v="1406087055"/>
    <x v="602"/>
    <b v="0"/>
    <x v="334"/>
    <b v="1"/>
    <s v="theater/spaces"/>
    <n v="132.70650000000001"/>
    <n v="82.941562500000003"/>
    <x v="3"/>
    <x v="12"/>
  </r>
  <r>
    <n v="3751"/>
    <s v="GGC Productions 2016"/>
    <s v="I will be performing in TWO productions to kick off the 2016 season. NEED HELP TO FUND THESE GREAT SHOWS!"/>
    <x v="7"/>
    <n v="1326"/>
    <x v="0"/>
    <x v="0"/>
    <s v="USD"/>
    <x v="603"/>
    <x v="603"/>
    <n v="1454460673"/>
    <x v="603"/>
    <b v="0"/>
    <x v="234"/>
    <b v="1"/>
    <s v="theater/musical"/>
    <n v="132.6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x v="604"/>
    <x v="604"/>
    <n v="1461527631"/>
    <x v="604"/>
    <b v="1"/>
    <x v="252"/>
    <b v="1"/>
    <s v="photography/photobooks"/>
    <n v="132.42499999999998"/>
    <n v="48.154545454545456"/>
    <x v="6"/>
    <x v="9"/>
  </r>
  <r>
    <n v="2099"/>
    <s v="Roosevelt Died."/>
    <s v="Our tour van died, we need help!"/>
    <x v="32"/>
    <n v="3971"/>
    <x v="0"/>
    <x v="0"/>
    <s v="USD"/>
    <x v="605"/>
    <x v="605"/>
    <n v="1434650084"/>
    <x v="605"/>
    <b v="0"/>
    <x v="271"/>
    <b v="1"/>
    <s v="music/indie rock"/>
    <n v="132.36666666666667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x v="606"/>
    <x v="606"/>
    <n v="1352524767"/>
    <x v="606"/>
    <b v="0"/>
    <x v="220"/>
    <b v="1"/>
    <s v="music/pop"/>
    <n v="132.23333333333335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x v="607"/>
    <x v="607"/>
    <n v="1429306520"/>
    <x v="607"/>
    <b v="0"/>
    <x v="117"/>
    <b v="1"/>
    <s v="music/rock"/>
    <n v="132.20000000000002"/>
    <n v="75.11363636363636"/>
    <x v="2"/>
    <x v="2"/>
  </r>
  <r>
    <n v="730"/>
    <s v="Encyclopedia of Surfing"/>
    <s v="A Massive but Cheerful Online Digital Archive of Surfing"/>
    <x v="12"/>
    <n v="26438"/>
    <x v="0"/>
    <x v="0"/>
    <s v="USD"/>
    <x v="608"/>
    <x v="608"/>
    <n v="1320688391"/>
    <x v="608"/>
    <b v="0"/>
    <x v="33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x v="609"/>
    <x v="609"/>
    <n v="1331320778"/>
    <x v="609"/>
    <b v="0"/>
    <x v="336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x v="610"/>
    <x v="610"/>
    <n v="1434997018"/>
    <x v="610"/>
    <b v="0"/>
    <x v="176"/>
    <b v="1"/>
    <s v="theater/plays"/>
    <n v="1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x v="611"/>
    <x v="611"/>
    <n v="1425922969"/>
    <x v="611"/>
    <b v="1"/>
    <x v="337"/>
    <b v="1"/>
    <s v="film &amp; video/documentary"/>
    <n v="131.93789333333334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x v="612"/>
    <x v="612"/>
    <n v="1405196867"/>
    <x v="612"/>
    <b v="0"/>
    <x v="295"/>
    <b v="1"/>
    <s v="technology/wearables"/>
    <n v="131.87625"/>
    <n v="39.074444444444445"/>
    <x v="0"/>
    <x v="3"/>
  </r>
  <r>
    <n v="1859"/>
    <s v="Queen Kwong Tour to London and Paris"/>
    <s v="Queen Kwong is going ON TOUR to London and Paris!"/>
    <x v="32"/>
    <n v="3955"/>
    <x v="0"/>
    <x v="0"/>
    <s v="USD"/>
    <x v="613"/>
    <x v="613"/>
    <n v="1314124129"/>
    <x v="613"/>
    <b v="0"/>
    <x v="246"/>
    <b v="1"/>
    <s v="music/rock"/>
    <n v="131.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x v="614"/>
    <x v="614"/>
    <n v="1428696605"/>
    <x v="614"/>
    <b v="0"/>
    <x v="36"/>
    <b v="1"/>
    <s v="photography/photobooks"/>
    <n v="131.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x v="615"/>
    <x v="615"/>
    <n v="1397076319"/>
    <x v="615"/>
    <b v="1"/>
    <x v="338"/>
    <b v="1"/>
    <s v="technology/hardware"/>
    <n v="131.66833333333335"/>
    <n v="46.580778301886795"/>
    <x v="0"/>
    <x v="0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x v="616"/>
    <x v="616"/>
    <n v="1401101499"/>
    <x v="616"/>
    <b v="1"/>
    <x v="339"/>
    <b v="1"/>
    <s v="film &amp; video/documentary"/>
    <n v="131.62883248730967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x v="617"/>
    <x v="617"/>
    <n v="1424278451"/>
    <x v="617"/>
    <b v="0"/>
    <x v="340"/>
    <b v="1"/>
    <s v="theater/spaces"/>
    <n v="131.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x v="618"/>
    <x v="618"/>
    <n v="1327622841"/>
    <x v="618"/>
    <b v="0"/>
    <x v="262"/>
    <b v="1"/>
    <s v="film &amp; video/shorts"/>
    <n v="131.42857142857142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x v="619"/>
    <x v="619"/>
    <n v="1370568560"/>
    <x v="619"/>
    <b v="1"/>
    <x v="341"/>
    <b v="1"/>
    <s v="theater/spaces"/>
    <n v="131.38181818181818"/>
    <n v="50.531468531468533"/>
    <x v="3"/>
    <x v="12"/>
  </r>
  <r>
    <n v="3266"/>
    <s v="Macbeth"/>
    <s v="An original version of Shakespeare's masterpiece that emphasizes family and explores the destruction of blood ties"/>
    <x v="26"/>
    <n v="7877"/>
    <x v="0"/>
    <x v="0"/>
    <s v="USD"/>
    <x v="620"/>
    <x v="620"/>
    <n v="1431435122"/>
    <x v="620"/>
    <b v="1"/>
    <x v="0"/>
    <b v="1"/>
    <s v="theater/plays"/>
    <n v="131.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x v="621"/>
    <x v="621"/>
    <n v="1479493857"/>
    <x v="621"/>
    <b v="0"/>
    <x v="201"/>
    <b v="1"/>
    <s v="technology/hardware"/>
    <n v="131.20499999999998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x v="622"/>
    <x v="622"/>
    <n v="1459711917"/>
    <x v="622"/>
    <b v="1"/>
    <x v="87"/>
    <b v="1"/>
    <s v="theater/plays"/>
    <n v="131.2000000000000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x v="623"/>
    <x v="623"/>
    <n v="1479232216"/>
    <x v="623"/>
    <b v="0"/>
    <x v="181"/>
    <b v="1"/>
    <s v="technology/space exploration"/>
    <n v="131.184"/>
    <n v="26.591351351351353"/>
    <x v="0"/>
    <x v="5"/>
  </r>
  <r>
    <n v="3148"/>
    <s v="The Aurora Project: A Sci-Fi Epic by Bella Poynton"/>
    <s v="Help fund The Aurora Project, an immersive science fiction epic."/>
    <x v="36"/>
    <n v="2361"/>
    <x v="0"/>
    <x v="0"/>
    <s v="USD"/>
    <x v="624"/>
    <x v="624"/>
    <n v="1410278284"/>
    <x v="624"/>
    <b v="1"/>
    <x v="258"/>
    <b v="1"/>
    <s v="theater/plays"/>
    <n v="131.16666666666669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x v="625"/>
    <x v="625"/>
    <n v="1369770292"/>
    <x v="625"/>
    <b v="0"/>
    <x v="287"/>
    <b v="1"/>
    <s v="music/rock"/>
    <n v="131.0181818181818"/>
    <n v="96.08"/>
    <x v="2"/>
    <x v="2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x v="626"/>
    <x v="626"/>
    <n v="1398388068"/>
    <x v="626"/>
    <b v="0"/>
    <x v="342"/>
    <b v="1"/>
    <s v="film &amp; video/television"/>
    <n v="130.98000000000002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x v="627"/>
    <x v="627"/>
    <n v="1402934629"/>
    <x v="627"/>
    <b v="0"/>
    <x v="262"/>
    <b v="1"/>
    <s v="theater/musical"/>
    <n v="130.83333333333334"/>
    <n v="112.14285714285714"/>
    <x v="3"/>
    <x v="20"/>
  </r>
  <r>
    <n v="110"/>
    <s v="Earlids"/>
    <s v="Lee, an awkward teenager with sound-blocking earlids, must confront his self-isolation after a girl moves in next door."/>
    <x v="131"/>
    <n v="1700"/>
    <x v="0"/>
    <x v="0"/>
    <s v="USD"/>
    <x v="628"/>
    <x v="628"/>
    <n v="1381445253"/>
    <x v="628"/>
    <b v="0"/>
    <x v="87"/>
    <b v="1"/>
    <s v="film &amp; video/shorts"/>
    <n v="130.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x v="629"/>
    <x v="629"/>
    <n v="1312320031"/>
    <x v="629"/>
    <b v="0"/>
    <x v="343"/>
    <b v="1"/>
    <s v="film &amp; video/documentary"/>
    <n v="130.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x v="630"/>
    <x v="630"/>
    <n v="1342844861"/>
    <x v="630"/>
    <b v="0"/>
    <x v="89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x v="631"/>
    <x v="631"/>
    <n v="1417456208"/>
    <x v="631"/>
    <b v="0"/>
    <x v="233"/>
    <b v="1"/>
    <s v="theater/plays"/>
    <n v="130.55555555555557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x v="632"/>
    <x v="632"/>
    <n v="1405928601"/>
    <x v="632"/>
    <b v="0"/>
    <x v="344"/>
    <b v="1"/>
    <s v="film &amp; video/television"/>
    <n v="130.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x v="633"/>
    <x v="633"/>
    <n v="1464815253"/>
    <x v="633"/>
    <b v="0"/>
    <x v="251"/>
    <b v="1"/>
    <s v="music/metal"/>
    <n v="130.44999999999999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x v="634"/>
    <x v="634"/>
    <n v="1482281094"/>
    <x v="634"/>
    <b v="0"/>
    <x v="176"/>
    <b v="1"/>
    <s v="theater/plays"/>
    <n v="130.41666666666666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x v="635"/>
    <x v="635"/>
    <n v="1385425937"/>
    <x v="635"/>
    <b v="0"/>
    <x v="345"/>
    <b v="1"/>
    <s v="technology/hardware"/>
    <n v="130.36250000000001"/>
    <n v="43.095041322314053"/>
    <x v="0"/>
    <x v="0"/>
  </r>
  <r>
    <n v="305"/>
    <s v="My Friend Mott-ly"/>
    <s v="A documentary that I am making about the difficult, but inspiring, life of a late friend of mine."/>
    <x v="41"/>
    <n v="9775"/>
    <x v="0"/>
    <x v="0"/>
    <s v="USD"/>
    <x v="636"/>
    <x v="636"/>
    <n v="1328800049"/>
    <x v="636"/>
    <b v="1"/>
    <x v="346"/>
    <b v="1"/>
    <s v="film &amp; video/documentary"/>
    <n v="130.33333333333331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x v="637"/>
    <x v="637"/>
    <n v="1468593057"/>
    <x v="637"/>
    <b v="0"/>
    <x v="334"/>
    <b v="1"/>
    <s v="theater/plays"/>
    <n v="130.26666666666665"/>
    <n v="61.0625"/>
    <x v="3"/>
    <x v="4"/>
  </r>
  <r>
    <n v="1303"/>
    <s v="Forward Arena Theatre Company: Summer Season"/>
    <s v="Groundbreaking queer theatre."/>
    <x v="27"/>
    <n v="4559.13"/>
    <x v="0"/>
    <x v="1"/>
    <s v="GBP"/>
    <x v="638"/>
    <x v="638"/>
    <n v="1468578920"/>
    <x v="638"/>
    <b v="0"/>
    <x v="116"/>
    <b v="1"/>
    <s v="theater/plays"/>
    <n v="130.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x v="639"/>
    <x v="639"/>
    <n v="1463080979"/>
    <x v="639"/>
    <b v="0"/>
    <x v="33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x v="640"/>
    <x v="640"/>
    <n v="1467604804"/>
    <x v="640"/>
    <b v="0"/>
    <x v="347"/>
    <b v="1"/>
    <s v="music/electronic music"/>
    <n v="130.0018"/>
    <n v="39.157168674698795"/>
    <x v="2"/>
    <x v="10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x v="641"/>
    <x v="641"/>
    <n v="1421680462"/>
    <x v="641"/>
    <b v="0"/>
    <x v="189"/>
    <b v="1"/>
    <s v="theater/plays"/>
    <n v="130"/>
    <n v="23.636363636363637"/>
    <x v="3"/>
    <x v="4"/>
  </r>
  <r>
    <n v="3271"/>
    <s v="Saxon Court at Southwark Playhouse"/>
    <s v="A razor sharp satire to darken your Christmas."/>
    <x v="51"/>
    <n v="1950"/>
    <x v="0"/>
    <x v="1"/>
    <s v="GBP"/>
    <x v="642"/>
    <x v="642"/>
    <n v="1412332175"/>
    <x v="642"/>
    <b v="1"/>
    <x v="279"/>
    <b v="1"/>
    <s v="theater/plays"/>
    <n v="13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x v="643"/>
    <x v="643"/>
    <n v="1424226768"/>
    <x v="643"/>
    <b v="0"/>
    <x v="175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x v="644"/>
    <x v="644"/>
    <n v="1424280938"/>
    <x v="644"/>
    <b v="0"/>
    <x v="103"/>
    <b v="1"/>
    <s v="theater/plays"/>
    <n v="13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x v="645"/>
    <x v="645"/>
    <n v="1476837061"/>
    <x v="645"/>
    <b v="0"/>
    <x v="233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x v="646"/>
    <x v="646"/>
    <n v="1427741583"/>
    <x v="646"/>
    <b v="0"/>
    <x v="295"/>
    <b v="1"/>
    <s v="theater/plays"/>
    <n v="130"/>
    <n v="28.888888888888889"/>
    <x v="3"/>
    <x v="4"/>
  </r>
  <r>
    <n v="3600"/>
    <s v="Pariah"/>
    <s v="The First Play From The Man Who Brought You The Black James Bond!"/>
    <x v="1"/>
    <n v="13"/>
    <x v="0"/>
    <x v="0"/>
    <s v="USD"/>
    <x v="647"/>
    <x v="647"/>
    <n v="1473970964"/>
    <x v="647"/>
    <b v="0"/>
    <x v="198"/>
    <b v="1"/>
    <s v="theater/plays"/>
    <n v="130"/>
    <n v="3.25"/>
    <x v="3"/>
    <x v="4"/>
  </r>
  <r>
    <n v="1748"/>
    <s v="So It Is: Vancouver"/>
    <s v="Telling the story of the city through remarkable people who live in Vancouver today."/>
    <x v="16"/>
    <n v="64974"/>
    <x v="0"/>
    <x v="7"/>
    <s v="CAD"/>
    <x v="648"/>
    <x v="648"/>
    <n v="1438642143"/>
    <x v="648"/>
    <b v="0"/>
    <x v="290"/>
    <b v="1"/>
    <s v="photography/photobooks"/>
    <n v="129.94800000000001"/>
    <n v="358.97237569060775"/>
    <x v="6"/>
    <x v="9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x v="649"/>
    <x v="649"/>
    <n v="1458161307"/>
    <x v="649"/>
    <b v="0"/>
    <x v="24"/>
    <b v="1"/>
    <s v="theater/musical"/>
    <n v="129.63636363636363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x v="650"/>
    <x v="650"/>
    <n v="1367286434"/>
    <x v="650"/>
    <b v="0"/>
    <x v="293"/>
    <b v="1"/>
    <s v="music/indie rock"/>
    <n v="129.5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x v="651"/>
    <x v="651"/>
    <n v="1412954547"/>
    <x v="651"/>
    <b v="0"/>
    <x v="224"/>
    <b v="1"/>
    <s v="theater/plays"/>
    <n v="129.46666666666667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x v="652"/>
    <x v="652"/>
    <n v="1446352529"/>
    <x v="652"/>
    <b v="0"/>
    <x v="103"/>
    <b v="1"/>
    <s v="theater/plays"/>
    <n v="129.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x v="653"/>
    <x v="653"/>
    <n v="1447195695"/>
    <x v="653"/>
    <b v="0"/>
    <x v="348"/>
    <b v="1"/>
    <s v="photography/photobooks"/>
    <n v="129.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x v="654"/>
    <x v="654"/>
    <n v="1409087804"/>
    <x v="654"/>
    <b v="0"/>
    <x v="5"/>
    <b v="1"/>
    <s v="theater/musical"/>
    <n v="129"/>
    <n v="43"/>
    <x v="3"/>
    <x v="20"/>
  </r>
  <r>
    <n v="55"/>
    <s v="Di FAMILY"/>
    <s v="A story of an Italian family who tried it the right way but realized things work better if they do it &quot;their&quot; way. Weekly Series PILOT"/>
    <x v="140"/>
    <n v="11090"/>
    <x v="0"/>
    <x v="0"/>
    <s v="USD"/>
    <x v="655"/>
    <x v="655"/>
    <n v="1462576516"/>
    <x v="655"/>
    <b v="0"/>
    <x v="349"/>
    <b v="1"/>
    <s v="film &amp; video/television"/>
    <n v="128.95348837209301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x v="656"/>
    <x v="656"/>
    <n v="1439126756"/>
    <x v="656"/>
    <b v="1"/>
    <x v="350"/>
    <b v="1"/>
    <s v="theater/spaces"/>
    <n v="128.92500000000001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x v="657"/>
    <x v="657"/>
    <n v="1455938520"/>
    <x v="657"/>
    <b v="0"/>
    <x v="133"/>
    <b v="1"/>
    <s v="theater/musical"/>
    <n v="128.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x v="658"/>
    <x v="658"/>
    <n v="1408995284"/>
    <x v="658"/>
    <b v="0"/>
    <x v="224"/>
    <b v="1"/>
    <s v="theater/plays"/>
    <n v="128.75"/>
    <n v="64.375"/>
    <x v="3"/>
    <x v="4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x v="659"/>
    <x v="659"/>
    <n v="1363320140"/>
    <x v="659"/>
    <b v="0"/>
    <x v="351"/>
    <b v="1"/>
    <s v="music/indie rock"/>
    <n v="128.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x v="660"/>
    <x v="660"/>
    <n v="1469009140"/>
    <x v="660"/>
    <b v="0"/>
    <x v="348"/>
    <b v="1"/>
    <s v="theater/plays"/>
    <n v="128.44999999999999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x v="661"/>
    <x v="661"/>
    <n v="1449098391"/>
    <x v="661"/>
    <b v="0"/>
    <x v="39"/>
    <b v="1"/>
    <s v="technology/hardware"/>
    <n v="128.40666000000002"/>
    <n v="244.11912547528519"/>
    <x v="0"/>
    <x v="0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x v="662"/>
    <x v="662"/>
    <n v="1465946956"/>
    <x v="662"/>
    <b v="0"/>
    <x v="103"/>
    <b v="1"/>
    <s v="theater/plays"/>
    <n v="128.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x v="663"/>
    <x v="663"/>
    <n v="1429486397"/>
    <x v="663"/>
    <b v="0"/>
    <x v="352"/>
    <b v="1"/>
    <s v="film &amp; video/documentary"/>
    <n v="128.29999999999998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x v="664"/>
    <x v="664"/>
    <n v="1479436646"/>
    <x v="664"/>
    <b v="0"/>
    <x v="119"/>
    <b v="1"/>
    <s v="music/electronic music"/>
    <n v="128.19999999999999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x v="665"/>
    <x v="665"/>
    <n v="1423083892"/>
    <x v="665"/>
    <b v="0"/>
    <x v="73"/>
    <b v="1"/>
    <s v="music/pop"/>
    <n v="128.09523809523807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x v="666"/>
    <x v="666"/>
    <n v="1432129577"/>
    <x v="666"/>
    <b v="1"/>
    <x v="129"/>
    <b v="1"/>
    <s v="theater/plays"/>
    <n v="128.06"/>
    <n v="72.76136363636364"/>
    <x v="3"/>
    <x v="4"/>
  </r>
  <r>
    <n v="2239"/>
    <s v="Pro Tabletop Gaming Audio Collection"/>
    <s v="Next stretch goal unlocks at $33,000 and/or 500 backers unlocks 2 bonus stretch goals."/>
    <x v="19"/>
    <n v="32006.67"/>
    <x v="0"/>
    <x v="0"/>
    <s v="USD"/>
    <x v="667"/>
    <x v="667"/>
    <n v="1382742014"/>
    <x v="667"/>
    <b v="0"/>
    <x v="353"/>
    <b v="1"/>
    <s v="games/tabletop games"/>
    <n v="128.02668"/>
    <n v="75.133028169014082"/>
    <x v="1"/>
    <x v="1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x v="668"/>
    <x v="668"/>
    <n v="1436653037"/>
    <x v="668"/>
    <b v="0"/>
    <x v="354"/>
    <b v="1"/>
    <s v="film &amp; video/television"/>
    <n v="128.0181818181818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x v="669"/>
    <x v="669"/>
    <n v="1421330991"/>
    <x v="669"/>
    <b v="0"/>
    <x v="87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x v="670"/>
    <x v="670"/>
    <n v="1324079392"/>
    <x v="670"/>
    <b v="0"/>
    <x v="118"/>
    <b v="1"/>
    <s v="music/indie rock"/>
    <n v="1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x v="671"/>
    <x v="671"/>
    <n v="1412091423"/>
    <x v="671"/>
    <b v="0"/>
    <x v="204"/>
    <b v="1"/>
    <s v="theater/musical"/>
    <n v="1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x v="672"/>
    <x v="672"/>
    <n v="1441557047"/>
    <x v="672"/>
    <b v="0"/>
    <x v="293"/>
    <b v="1"/>
    <s v="theater/spaces"/>
    <n v="1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x v="673"/>
    <x v="673"/>
    <n v="1470692528"/>
    <x v="673"/>
    <b v="1"/>
    <x v="307"/>
    <b v="1"/>
    <s v="theater/plays"/>
    <n v="128"/>
    <n v="60.952380952380949"/>
    <x v="3"/>
    <x v="4"/>
  </r>
  <r>
    <n v="3531"/>
    <s v="The Reinvention of Lily Johnson"/>
    <s v="A political comedy for a crazy election year"/>
    <x v="7"/>
    <n v="1280"/>
    <x v="0"/>
    <x v="0"/>
    <s v="USD"/>
    <x v="674"/>
    <x v="674"/>
    <n v="1464709334"/>
    <x v="674"/>
    <b v="0"/>
    <x v="87"/>
    <b v="1"/>
    <s v="theater/plays"/>
    <n v="128"/>
    <n v="49.230769230769234"/>
    <x v="3"/>
    <x v="4"/>
  </r>
  <r>
    <n v="3691"/>
    <s v="Most Dangerous Man in America (WEB DuBois) by Amiri  Baraka"/>
    <s v="World Premiere of last play written by Amiri Baraka"/>
    <x v="25"/>
    <n v="51184"/>
    <x v="0"/>
    <x v="0"/>
    <s v="USD"/>
    <x v="675"/>
    <x v="675"/>
    <n v="1421426929"/>
    <x v="675"/>
    <b v="0"/>
    <x v="302"/>
    <b v="1"/>
    <s v="theater/plays"/>
    <n v="127.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x v="676"/>
    <x v="676"/>
    <n v="1433295276"/>
    <x v="676"/>
    <b v="0"/>
    <x v="217"/>
    <b v="1"/>
    <s v="theater/plays"/>
    <n v="127.95"/>
    <n v="90.744680851063833"/>
    <x v="3"/>
    <x v="4"/>
  </r>
  <r>
    <n v="3479"/>
    <s v="Civil Rogues"/>
    <s v="A new comedy about what happened to a band of foolhardy actors when the Puritans closed the theatres in the 1640s."/>
    <x v="51"/>
    <n v="1918"/>
    <x v="0"/>
    <x v="1"/>
    <s v="GBP"/>
    <x v="677"/>
    <x v="677"/>
    <n v="1400790680"/>
    <x v="677"/>
    <b v="0"/>
    <x v="246"/>
    <b v="1"/>
    <s v="theater/plays"/>
    <n v="127.86666666666666"/>
    <n v="34.25"/>
    <x v="3"/>
    <x v="4"/>
  </r>
  <r>
    <n v="3252"/>
    <s v="Modern Love"/>
    <s v="How do we navigate the boundaries between friendship, sexual intimacy and obsessive desire?"/>
    <x v="142"/>
    <n v="2876"/>
    <x v="0"/>
    <x v="1"/>
    <s v="GBP"/>
    <x v="678"/>
    <x v="678"/>
    <n v="1470655240"/>
    <x v="678"/>
    <b v="1"/>
    <x v="61"/>
    <b v="1"/>
    <s v="theater/plays"/>
    <n v="127.82222222222221"/>
    <n v="57.52"/>
    <x v="3"/>
    <x v="4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x v="679"/>
    <x v="679"/>
    <n v="1487847954"/>
    <x v="679"/>
    <b v="0"/>
    <x v="163"/>
    <b v="0"/>
    <s v="theater/plays"/>
    <n v="127.8"/>
    <n v="29.045454545454547"/>
    <x v="3"/>
    <x v="4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x v="680"/>
    <x v="680"/>
    <n v="1290481733"/>
    <x v="680"/>
    <b v="0"/>
    <x v="187"/>
    <b v="1"/>
    <s v="film &amp; video/shorts"/>
    <n v="127.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x v="681"/>
    <x v="681"/>
    <n v="1432593252"/>
    <x v="681"/>
    <b v="0"/>
    <x v="227"/>
    <b v="1"/>
    <s v="theater/plays"/>
    <n v="127.75000000000001"/>
    <n v="38.712121212121211"/>
    <x v="3"/>
    <x v="4"/>
  </r>
  <r>
    <n v="2629"/>
    <s v="Project Dragonfly - Sail to the Stars"/>
    <s v="The first international contest to let students shape the future of interstellar travel."/>
    <x v="2"/>
    <n v="6387"/>
    <x v="0"/>
    <x v="1"/>
    <s v="GBP"/>
    <x v="682"/>
    <x v="682"/>
    <n v="1429016122"/>
    <x v="682"/>
    <b v="0"/>
    <x v="355"/>
    <b v="1"/>
    <s v="technology/space exploration"/>
    <n v="127.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x v="683"/>
    <x v="683"/>
    <n v="1479577761"/>
    <x v="683"/>
    <b v="0"/>
    <x v="151"/>
    <b v="1"/>
    <s v="theater/plays"/>
    <n v="127.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x v="684"/>
    <x v="684"/>
    <n v="1336430575"/>
    <x v="684"/>
    <b v="0"/>
    <x v="307"/>
    <b v="1"/>
    <s v="music/indie rock"/>
    <n v="127.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x v="685"/>
    <x v="685"/>
    <n v="1355525313"/>
    <x v="685"/>
    <b v="0"/>
    <x v="82"/>
    <b v="1"/>
    <s v="music/indie rock"/>
    <n v="127.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x v="686"/>
    <x v="686"/>
    <n v="1457982924"/>
    <x v="686"/>
    <b v="0"/>
    <x v="295"/>
    <b v="1"/>
    <s v="theater/plays"/>
    <n v="127.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x v="687"/>
    <x v="687"/>
    <n v="1430494347"/>
    <x v="687"/>
    <b v="0"/>
    <x v="299"/>
    <b v="1"/>
    <s v="theater/plays"/>
    <n v="127.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x v="688"/>
    <x v="688"/>
    <n v="1456614554"/>
    <x v="688"/>
    <b v="1"/>
    <x v="356"/>
    <b v="1"/>
    <s v="film &amp; video/documentary"/>
    <n v="127.34117647058822"/>
    <n v="44.912863070539416"/>
    <x v="4"/>
    <x v="14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x v="689"/>
    <x v="689"/>
    <n v="1408558092"/>
    <x v="689"/>
    <b v="1"/>
    <x v="178"/>
    <b v="1"/>
    <s v="theater/plays"/>
    <n v="127.30419999999999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x v="690"/>
    <x v="690"/>
    <n v="1305568201"/>
    <x v="690"/>
    <b v="0"/>
    <x v="24"/>
    <b v="1"/>
    <s v="music/rock"/>
    <n v="127.3"/>
    <n v="45.464285714285715"/>
    <x v="2"/>
    <x v="2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x v="691"/>
    <x v="691"/>
    <n v="1418673307"/>
    <x v="691"/>
    <b v="0"/>
    <x v="7"/>
    <b v="1"/>
    <s v="theater/plays"/>
    <n v="127.25"/>
    <n v="72.714285714285708"/>
    <x v="3"/>
    <x v="4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x v="692"/>
    <x v="692"/>
    <n v="1309987845"/>
    <x v="692"/>
    <b v="0"/>
    <x v="118"/>
    <b v="1"/>
    <s v="film &amp; video/shorts"/>
    <n v="127.2"/>
    <n v="37.411764705882355"/>
    <x v="4"/>
    <x v="6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x v="693"/>
    <x v="693"/>
    <n v="1439341459"/>
    <x v="693"/>
    <b v="0"/>
    <x v="36"/>
    <b v="1"/>
    <s v="theater/spaces"/>
    <n v="127.2"/>
    <n v="50.88"/>
    <x v="3"/>
    <x v="12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x v="694"/>
    <x v="694"/>
    <n v="1390570791"/>
    <x v="694"/>
    <b v="0"/>
    <x v="20"/>
    <b v="1"/>
    <s v="film &amp; video/shorts"/>
    <n v="127.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x v="695"/>
    <x v="695"/>
    <n v="1402331262"/>
    <x v="695"/>
    <b v="1"/>
    <x v="271"/>
    <b v="1"/>
    <s v="theater/plays"/>
    <n v="127.15"/>
    <n v="80.730158730158735"/>
    <x v="3"/>
    <x v="4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x v="696"/>
    <x v="696"/>
    <n v="1455928050"/>
    <x v="696"/>
    <b v="0"/>
    <x v="221"/>
    <b v="1"/>
    <s v="theater/plays"/>
    <n v="127.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x v="131"/>
    <n v="1651"/>
    <x v="0"/>
    <x v="1"/>
    <s v="GBP"/>
    <x v="697"/>
    <x v="697"/>
    <n v="1395859093"/>
    <x v="697"/>
    <b v="0"/>
    <x v="255"/>
    <b v="1"/>
    <s v="film &amp; video/shorts"/>
    <n v="127"/>
    <n v="40.268292682926827"/>
    <x v="4"/>
    <x v="6"/>
  </r>
  <r>
    <n v="1930"/>
    <s v="Magnetic Flowers Presents: Old, Cold. Losing It."/>
    <s v="We're nearly done recording, but we're out of money! Help us release the record!!!"/>
    <x v="7"/>
    <n v="1270"/>
    <x v="0"/>
    <x v="0"/>
    <s v="USD"/>
    <x v="698"/>
    <x v="698"/>
    <n v="1368019482"/>
    <x v="698"/>
    <b v="0"/>
    <x v="87"/>
    <b v="1"/>
    <s v="music/indie rock"/>
    <n v="1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x v="699"/>
    <x v="699"/>
    <n v="1454366467"/>
    <x v="699"/>
    <b v="0"/>
    <x v="134"/>
    <b v="1"/>
    <s v="theater/plays"/>
    <n v="1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x v="700"/>
    <x v="700"/>
    <n v="1376066243"/>
    <x v="700"/>
    <b v="0"/>
    <x v="160"/>
    <b v="1"/>
    <s v="music/rock"/>
    <n v="126.92857142857143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x v="701"/>
    <x v="701"/>
    <n v="1407838734"/>
    <x v="701"/>
    <b v="1"/>
    <x v="304"/>
    <b v="1"/>
    <s v="technology/hardware"/>
    <n v="126.8842105263158"/>
    <n v="117.6"/>
    <x v="0"/>
    <x v="0"/>
  </r>
  <r>
    <n v="2067"/>
    <s v="Luminite (LED lighting)"/>
    <s v="The next generation of premium quality LED lighting. Extreme power efficiency in a small package."/>
    <x v="145"/>
    <n v="628"/>
    <x v="0"/>
    <x v="1"/>
    <s v="GBP"/>
    <x v="702"/>
    <x v="702"/>
    <n v="1429648176"/>
    <x v="702"/>
    <b v="0"/>
    <x v="183"/>
    <b v="1"/>
    <s v="technology/hardware"/>
    <n v="126.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x v="703"/>
    <x v="703"/>
    <n v="1392169298"/>
    <x v="703"/>
    <b v="0"/>
    <x v="319"/>
    <b v="1"/>
    <s v="music/pop"/>
    <n v="126.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x v="704"/>
    <x v="704"/>
    <n v="1341856178"/>
    <x v="704"/>
    <b v="0"/>
    <x v="214"/>
    <b v="1"/>
    <s v="film &amp; video/documentary"/>
    <n v="126.84"/>
    <n v="57.654545454545456"/>
    <x v="4"/>
    <x v="14"/>
  </r>
  <r>
    <n v="648"/>
    <s v="Audio Jacket"/>
    <s v="Get ready for the next product that you canâ€™t live without"/>
    <x v="31"/>
    <n v="44388"/>
    <x v="0"/>
    <x v="0"/>
    <s v="USD"/>
    <x v="705"/>
    <x v="705"/>
    <n v="1410280708"/>
    <x v="705"/>
    <b v="0"/>
    <x v="295"/>
    <b v="1"/>
    <s v="technology/wearables"/>
    <n v="126.82285714285715"/>
    <n v="1644"/>
    <x v="0"/>
    <x v="3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x v="706"/>
    <x v="706"/>
    <n v="1373568644"/>
    <x v="706"/>
    <b v="0"/>
    <x v="357"/>
    <b v="1"/>
    <s v="theater/spaces"/>
    <n v="126.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x v="707"/>
    <x v="707"/>
    <n v="1463144254"/>
    <x v="707"/>
    <b v="0"/>
    <x v="24"/>
    <b v="1"/>
    <s v="theater/plays"/>
    <n v="126.6"/>
    <n v="22.607142857142858"/>
    <x v="3"/>
    <x v="4"/>
  </r>
  <r>
    <n v="1366"/>
    <s v="Kick It! A Tribute to the A.K.s"/>
    <s v="A musical memorial for Alexi Petersen."/>
    <x v="41"/>
    <n v="9486.69"/>
    <x v="0"/>
    <x v="0"/>
    <s v="USD"/>
    <x v="708"/>
    <x v="708"/>
    <n v="1413158063"/>
    <x v="708"/>
    <b v="0"/>
    <x v="185"/>
    <b v="1"/>
    <s v="music/rock"/>
    <n v="126.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x v="146"/>
    <n v="2210"/>
    <x v="0"/>
    <x v="1"/>
    <s v="GBP"/>
    <x v="709"/>
    <x v="709"/>
    <n v="1461941527"/>
    <x v="709"/>
    <b v="0"/>
    <x v="134"/>
    <b v="1"/>
    <s v="theater/plays"/>
    <n v="126.28571428571429"/>
    <n v="147.33333333333334"/>
    <x v="3"/>
    <x v="4"/>
  </r>
  <r>
    <n v="3212"/>
    <s v="Campo Maldito"/>
    <s v="Help us bring our production of Campo Maldito to New York AND San Francisco!"/>
    <x v="6"/>
    <n v="5050"/>
    <x v="0"/>
    <x v="0"/>
    <s v="USD"/>
    <x v="710"/>
    <x v="710"/>
    <n v="1404932751"/>
    <x v="710"/>
    <b v="1"/>
    <x v="96"/>
    <b v="1"/>
    <s v="theater/plays"/>
    <n v="126.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x v="711"/>
    <x v="711"/>
    <n v="1461151860"/>
    <x v="711"/>
    <b v="0"/>
    <x v="20"/>
    <b v="1"/>
    <s v="theater/plays"/>
    <n v="126.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x v="712"/>
    <x v="712"/>
    <n v="1444673767"/>
    <x v="712"/>
    <b v="0"/>
    <x v="278"/>
    <b v="1"/>
    <s v="theater/plays"/>
    <n v="126.2"/>
    <n v="78.875"/>
    <x v="3"/>
    <x v="4"/>
  </r>
  <r>
    <n v="2028"/>
    <s v="Building the Open Source Bussard Fusion Reactor "/>
    <s v="Building an open source Bussard fusion reactor, aka the Polywell."/>
    <x v="32"/>
    <n v="3785"/>
    <x v="0"/>
    <x v="0"/>
    <s v="USD"/>
    <x v="713"/>
    <x v="713"/>
    <n v="1265493806"/>
    <x v="713"/>
    <b v="1"/>
    <x v="82"/>
    <b v="1"/>
    <s v="technology/hardware"/>
    <n v="126.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x v="714"/>
    <x v="714"/>
    <n v="1467078580"/>
    <x v="714"/>
    <b v="0"/>
    <x v="326"/>
    <b v="1"/>
    <s v="film &amp; video/documentary"/>
    <n v="126.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x v="715"/>
    <x v="715"/>
    <n v="1410048373"/>
    <x v="715"/>
    <b v="0"/>
    <x v="358"/>
    <b v="1"/>
    <s v="music/rock"/>
    <n v="126.14444444444443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x v="716"/>
    <x v="716"/>
    <n v="1342556566"/>
    <x v="716"/>
    <b v="0"/>
    <x v="123"/>
    <b v="1"/>
    <s v="music/classical music"/>
    <n v="126.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x v="717"/>
    <x v="717"/>
    <n v="1397545131"/>
    <x v="717"/>
    <b v="1"/>
    <x v="359"/>
    <b v="1"/>
    <s v="technology/hardware"/>
    <n v="126.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x v="718"/>
    <x v="718"/>
    <n v="1427987509"/>
    <x v="718"/>
    <b v="0"/>
    <x v="326"/>
    <b v="1"/>
    <s v="music/rock"/>
    <n v="126.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x v="719"/>
    <x v="719"/>
    <n v="1322852747"/>
    <x v="719"/>
    <b v="0"/>
    <x v="326"/>
    <b v="1"/>
    <s v="publishing/nonfiction"/>
    <n v="126"/>
    <n v="88.732394366197184"/>
    <x v="5"/>
    <x v="15"/>
  </r>
  <r>
    <n v="2807"/>
    <s v="The Commission Theatre Co."/>
    <s v="Bringing Shakespeare back to the Playwrights"/>
    <x v="2"/>
    <n v="6300"/>
    <x v="0"/>
    <x v="0"/>
    <s v="USD"/>
    <x v="720"/>
    <x v="720"/>
    <n v="1433019438"/>
    <x v="720"/>
    <b v="0"/>
    <x v="195"/>
    <b v="1"/>
    <s v="theater/plays"/>
    <n v="126"/>
    <n v="67.741935483870961"/>
    <x v="3"/>
    <x v="4"/>
  </r>
  <r>
    <n v="3692"/>
    <s v="An Evening With Durang"/>
    <s v="Help us independently produce two great comedies by Christopher Durang."/>
    <x v="7"/>
    <n v="1260"/>
    <x v="0"/>
    <x v="0"/>
    <s v="USD"/>
    <x v="721"/>
    <x v="721"/>
    <n v="1410304179"/>
    <x v="721"/>
    <b v="0"/>
    <x v="118"/>
    <b v="1"/>
    <s v="theater/plays"/>
    <n v="1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x v="722"/>
    <x v="722"/>
    <n v="1458268144"/>
    <x v="722"/>
    <b v="0"/>
    <x v="135"/>
    <b v="1"/>
    <s v="film &amp; video/television"/>
    <n v="125.998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x v="723"/>
    <x v="723"/>
    <n v="1400778772"/>
    <x v="723"/>
    <b v="0"/>
    <x v="360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x v="724"/>
    <x v="724"/>
    <n v="1395868127"/>
    <x v="724"/>
    <b v="0"/>
    <x v="361"/>
    <b v="1"/>
    <s v="games/tabletop games"/>
    <n v="125.95294117647057"/>
    <n v="21.497991967871485"/>
    <x v="1"/>
    <x v="1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x v="725"/>
    <x v="725"/>
    <n v="1424188828"/>
    <x v="725"/>
    <b v="0"/>
    <x v="362"/>
    <b v="1"/>
    <s v="food/small batch"/>
    <n v="125.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x v="726"/>
    <x v="726"/>
    <n v="1470792982"/>
    <x v="726"/>
    <b v="0"/>
    <x v="20"/>
    <b v="1"/>
    <s v="theater/plays"/>
    <n v="125.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x v="727"/>
    <x v="727"/>
    <n v="1472201208"/>
    <x v="727"/>
    <b v="0"/>
    <x v="137"/>
    <b v="1"/>
    <s v="theater/plays"/>
    <n v="125.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x v="728"/>
    <x v="728"/>
    <n v="1334442519"/>
    <x v="728"/>
    <b v="1"/>
    <x v="123"/>
    <b v="1"/>
    <s v="theater/plays"/>
    <n v="125.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x v="729"/>
    <x v="729"/>
    <n v="1448309872"/>
    <x v="729"/>
    <b v="0"/>
    <x v="165"/>
    <b v="1"/>
    <s v="technology/wearables"/>
    <n v="125.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x v="149"/>
    <n v="6029"/>
    <x v="0"/>
    <x v="0"/>
    <s v="USD"/>
    <x v="730"/>
    <x v="730"/>
    <n v="1427369256"/>
    <x v="730"/>
    <b v="0"/>
    <x v="158"/>
    <b v="1"/>
    <s v="photography/photobooks"/>
    <n v="125.60416666666667"/>
    <n v="58.533980582524272"/>
    <x v="6"/>
    <x v="9"/>
  </r>
  <r>
    <n v="3318"/>
    <s v="ROOMIES - Atlantic Canada Tour 2016-17"/>
    <s v="Help us strengthen and inspire disability arts in Atlantic Canada"/>
    <x v="29"/>
    <n v="2512"/>
    <x v="0"/>
    <x v="7"/>
    <s v="CAD"/>
    <x v="731"/>
    <x v="731"/>
    <n v="1456902893"/>
    <x v="731"/>
    <b v="0"/>
    <x v="192"/>
    <b v="1"/>
    <s v="theater/plays"/>
    <n v="125.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x v="732"/>
    <x v="732"/>
    <n v="1334429646"/>
    <x v="732"/>
    <b v="1"/>
    <x v="363"/>
    <b v="1"/>
    <s v="film &amp; video/documentary"/>
    <n v="125.57142857142858"/>
    <n v="57.077922077922075"/>
    <x v="4"/>
    <x v="14"/>
  </r>
  <r>
    <n v="734"/>
    <s v="Sideswiped"/>
    <s v="Sideswiped is my story of growing in and trusting God through the mess and mysteries of life."/>
    <x v="132"/>
    <n v="10670"/>
    <x v="0"/>
    <x v="7"/>
    <s v="CAD"/>
    <x v="733"/>
    <x v="733"/>
    <n v="1428465420"/>
    <x v="733"/>
    <b v="0"/>
    <x v="258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x v="734"/>
    <x v="734"/>
    <n v="1314154837"/>
    <x v="734"/>
    <b v="0"/>
    <x v="262"/>
    <b v="1"/>
    <s v="film &amp; video/shorts"/>
    <n v="125.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x v="735"/>
    <x v="735"/>
    <n v="1389982692"/>
    <x v="735"/>
    <b v="1"/>
    <x v="52"/>
    <b v="1"/>
    <s v="music/rock"/>
    <n v="125.41538461538462"/>
    <n v="77.638095238095232"/>
    <x v="2"/>
    <x v="2"/>
  </r>
  <r>
    <n v="372"/>
    <s v="Wild Equus"/>
    <s v="A short documentary exploring the uses of 'Natural Horsemanship' across Europe"/>
    <x v="37"/>
    <n v="376"/>
    <x v="0"/>
    <x v="1"/>
    <s v="GBP"/>
    <x v="736"/>
    <x v="736"/>
    <n v="1456408244"/>
    <x v="736"/>
    <b v="0"/>
    <x v="297"/>
    <b v="1"/>
    <s v="film &amp; video/documentary"/>
    <n v="125.33333333333334"/>
    <n v="41.777777777777779"/>
    <x v="4"/>
    <x v="14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x v="737"/>
    <x v="737"/>
    <n v="1359587137"/>
    <x v="737"/>
    <b v="0"/>
    <x v="187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x v="738"/>
    <x v="738"/>
    <n v="1463086261"/>
    <x v="738"/>
    <b v="0"/>
    <x v="293"/>
    <b v="1"/>
    <s v="music/rock"/>
    <n v="125.29999999999998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x v="102"/>
    <n v="2881"/>
    <x v="0"/>
    <x v="0"/>
    <s v="USD"/>
    <x v="739"/>
    <x v="739"/>
    <n v="1298048082"/>
    <x v="739"/>
    <b v="0"/>
    <x v="160"/>
    <b v="1"/>
    <s v="music/pop"/>
    <n v="125.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x v="740"/>
    <x v="740"/>
    <n v="1422371381"/>
    <x v="740"/>
    <b v="0"/>
    <x v="262"/>
    <b v="1"/>
    <s v="music/rock"/>
    <n v="125.25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x v="741"/>
    <x v="741"/>
    <n v="1356648856"/>
    <x v="741"/>
    <b v="0"/>
    <x v="204"/>
    <b v="1"/>
    <s v="music/rock"/>
    <n v="125.25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x v="742"/>
    <x v="742"/>
    <n v="1457450191"/>
    <x v="742"/>
    <b v="1"/>
    <x v="140"/>
    <b v="1"/>
    <s v="film &amp; video/documentary"/>
    <n v="125.22750000000001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x v="743"/>
    <x v="743"/>
    <n v="1426446126"/>
    <x v="743"/>
    <b v="0"/>
    <x v="237"/>
    <b v="1"/>
    <s v="film &amp; video/documentary"/>
    <n v="125.16000000000001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x v="744"/>
    <x v="744"/>
    <n v="1463060372"/>
    <x v="744"/>
    <b v="1"/>
    <x v="364"/>
    <b v="1"/>
    <s v="technology/hardware"/>
    <n v="125.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x v="745"/>
    <x v="745"/>
    <n v="1354909863"/>
    <x v="745"/>
    <b v="1"/>
    <x v="248"/>
    <b v="1"/>
    <s v="publishing/radio &amp; podcasts"/>
    <n v="125.13333333333334"/>
    <n v="23.172839506172838"/>
    <x v="5"/>
    <x v="8"/>
  </r>
  <r>
    <n v="1611"/>
    <s v="Skelton-Luns CD/7&quot;             No Big Deal."/>
    <s v="Skelton-Luns CD/7&quot; No Big Deal."/>
    <x v="82"/>
    <n v="1001"/>
    <x v="0"/>
    <x v="0"/>
    <s v="USD"/>
    <x v="746"/>
    <x v="746"/>
    <n v="1368576032"/>
    <x v="746"/>
    <b v="0"/>
    <x v="295"/>
    <b v="1"/>
    <s v="music/rock"/>
    <n v="125.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x v="747"/>
    <x v="747"/>
    <n v="1447203096"/>
    <x v="747"/>
    <b v="0"/>
    <x v="234"/>
    <b v="1"/>
    <s v="technology/makerspaces"/>
    <n v="125.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x v="748"/>
    <x v="748"/>
    <n v="1329873755"/>
    <x v="748"/>
    <b v="1"/>
    <x v="353"/>
    <b v="1"/>
    <s v="technology/hardware"/>
    <n v="125.10239999999999"/>
    <n v="73.416901408450698"/>
    <x v="0"/>
    <x v="0"/>
  </r>
  <r>
    <n v="1289"/>
    <s v="No Brains for Dinner"/>
    <s v="A chilling original Edwardian Comedy of errors and foolishness made for the Patrick Henry College stage."/>
    <x v="51"/>
    <n v="1876"/>
    <x v="0"/>
    <x v="0"/>
    <s v="USD"/>
    <x v="749"/>
    <x v="749"/>
    <n v="1480907645"/>
    <x v="749"/>
    <b v="0"/>
    <x v="32"/>
    <b v="1"/>
    <s v="theater/plays"/>
    <n v="125.06666666666666"/>
    <n v="36.07692307692308"/>
    <x v="3"/>
    <x v="4"/>
  </r>
  <r>
    <n v="340"/>
    <s v="Somaliland: The Abaarso Story"/>
    <s v="Feature-length documentary about five Somali Muslim students pursuing dreams of education in America"/>
    <x v="31"/>
    <n v="43758"/>
    <x v="0"/>
    <x v="0"/>
    <s v="USD"/>
    <x v="750"/>
    <x v="750"/>
    <n v="1486397007"/>
    <x v="750"/>
    <b v="1"/>
    <x v="365"/>
    <b v="1"/>
    <s v="film &amp; video/documentary"/>
    <n v="125.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x v="751"/>
    <x v="751"/>
    <n v="1402342359"/>
    <x v="751"/>
    <b v="0"/>
    <x v="352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x v="59"/>
    <n v="750"/>
    <x v="0"/>
    <x v="0"/>
    <s v="USD"/>
    <x v="752"/>
    <x v="752"/>
    <n v="1335397188"/>
    <x v="752"/>
    <b v="0"/>
    <x v="295"/>
    <b v="1"/>
    <s v="music/indie rock"/>
    <n v="1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x v="753"/>
    <x v="753"/>
    <n v="1423506179"/>
    <x v="753"/>
    <b v="0"/>
    <x v="61"/>
    <b v="1"/>
    <s v="theater/musical"/>
    <n v="1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x v="754"/>
    <x v="754"/>
    <n v="1482095436"/>
    <x v="754"/>
    <b v="0"/>
    <x v="119"/>
    <b v="1"/>
    <s v="theater/plays"/>
    <n v="125"/>
    <n v="50"/>
    <x v="3"/>
    <x v="4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x v="755"/>
    <x v="755"/>
    <n v="1416592916"/>
    <x v="755"/>
    <b v="1"/>
    <x v="106"/>
    <b v="1"/>
    <s v="photography/photobooks"/>
    <n v="124.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x v="756"/>
    <x v="756"/>
    <n v="1443016697"/>
    <x v="756"/>
    <b v="1"/>
    <x v="109"/>
    <b v="1"/>
    <s v="theater/plays"/>
    <n v="124.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x v="757"/>
    <x v="757"/>
    <n v="1424213264"/>
    <x v="757"/>
    <b v="0"/>
    <x v="50"/>
    <b v="1"/>
    <s v="theater/plays"/>
    <n v="124.8"/>
    <n v="69.333333333333329"/>
    <x v="3"/>
    <x v="4"/>
  </r>
  <r>
    <n v="1643"/>
    <s v="This Is All Now's Brand New Album!!"/>
    <s v="This Is All Now is putting out a brand new record, and we need YOUR help to do it!"/>
    <x v="2"/>
    <n v="6235"/>
    <x v="0"/>
    <x v="0"/>
    <s v="USD"/>
    <x v="758"/>
    <x v="758"/>
    <n v="1345924012"/>
    <x v="758"/>
    <b v="0"/>
    <x v="293"/>
    <b v="1"/>
    <s v="music/pop"/>
    <n v="124.70000000000002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x v="759"/>
    <x v="759"/>
    <n v="1470169166"/>
    <x v="759"/>
    <b v="0"/>
    <x v="254"/>
    <b v="1"/>
    <s v="theater/plays"/>
    <n v="124.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x v="760"/>
    <x v="760"/>
    <n v="1420606303"/>
    <x v="760"/>
    <b v="0"/>
    <x v="295"/>
    <b v="1"/>
    <s v="theater/plays"/>
    <n v="124.33537832310839"/>
    <n v="45.037037037037038"/>
    <x v="3"/>
    <x v="4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x v="761"/>
    <x v="761"/>
    <n v="1399948353"/>
    <x v="761"/>
    <b v="1"/>
    <x v="221"/>
    <b v="1"/>
    <s v="theater/plays"/>
    <n v="124.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x v="151"/>
    <n v="12000"/>
    <x v="0"/>
    <x v="0"/>
    <s v="USD"/>
    <x v="762"/>
    <x v="762"/>
    <n v="1405573391"/>
    <x v="762"/>
    <b v="0"/>
    <x v="349"/>
    <b v="1"/>
    <s v="film &amp; video/documentary"/>
    <n v="124.15933781686496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x v="763"/>
    <x v="763"/>
    <n v="1433525922"/>
    <x v="763"/>
    <b v="0"/>
    <x v="271"/>
    <b v="1"/>
    <s v="music/rock"/>
    <n v="124.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x v="764"/>
    <x v="764"/>
    <n v="1295653954"/>
    <x v="764"/>
    <b v="0"/>
    <x v="366"/>
    <b v="1"/>
    <s v="music/rock"/>
    <n v="124.0061"/>
    <n v="92.541865671641801"/>
    <x v="2"/>
    <x v="2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x v="765"/>
    <x v="765"/>
    <n v="1434310359"/>
    <x v="765"/>
    <b v="0"/>
    <x v="192"/>
    <b v="1"/>
    <s v="theater/plays"/>
    <n v="124"/>
    <n v="135.625"/>
    <x v="3"/>
    <x v="4"/>
  </r>
  <r>
    <n v="1372"/>
    <s v="Ted Lukas &amp; the Misled new CD - &quot;FEED&quot;"/>
    <s v="Please help us raise funds to press our new CD!"/>
    <x v="22"/>
    <n v="620"/>
    <x v="0"/>
    <x v="0"/>
    <s v="USD"/>
    <x v="766"/>
    <x v="766"/>
    <n v="1339523132"/>
    <x v="766"/>
    <b v="0"/>
    <x v="224"/>
    <b v="1"/>
    <s v="music/rock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x v="767"/>
    <x v="767"/>
    <n v="1425428206"/>
    <x v="767"/>
    <b v="0"/>
    <x v="103"/>
    <b v="1"/>
    <s v="theater/plays"/>
    <n v="124"/>
    <n v="8.8571428571428577"/>
    <x v="3"/>
    <x v="4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x v="768"/>
    <x v="768"/>
    <n v="1331658165"/>
    <x v="768"/>
    <b v="0"/>
    <x v="175"/>
    <b v="1"/>
    <s v="music/indie rock"/>
    <n v="123.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x v="769"/>
    <x v="769"/>
    <n v="1333002657"/>
    <x v="769"/>
    <b v="0"/>
    <x v="192"/>
    <b v="1"/>
    <s v="film &amp; video/shorts"/>
    <n v="123.94444444444443"/>
    <n v="69.71875"/>
    <x v="4"/>
    <x v="6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x v="770"/>
    <x v="770"/>
    <n v="1379532618"/>
    <x v="770"/>
    <b v="1"/>
    <x v="90"/>
    <b v="1"/>
    <s v="technology/hardware"/>
    <n v="123.680100000000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x v="771"/>
    <x v="771"/>
    <n v="1448536516"/>
    <x v="771"/>
    <b v="0"/>
    <x v="36"/>
    <b v="1"/>
    <s v="theater/spaces"/>
    <n v="123.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x v="772"/>
    <x v="772"/>
    <n v="1484570885"/>
    <x v="772"/>
    <b v="1"/>
    <x v="367"/>
    <b v="1"/>
    <s v="photography/photobooks"/>
    <n v="123.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x v="773"/>
    <x v="773"/>
    <n v="1321649321"/>
    <x v="773"/>
    <b v="0"/>
    <x v="363"/>
    <b v="1"/>
    <s v="music/indie rock"/>
    <n v="123.61999999999999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x v="774"/>
    <x v="774"/>
    <n v="1383909855"/>
    <x v="774"/>
    <b v="1"/>
    <x v="302"/>
    <b v="1"/>
    <s v="music/rock"/>
    <n v="123.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x v="775"/>
    <x v="775"/>
    <n v="1466710358"/>
    <x v="775"/>
    <b v="0"/>
    <x v="262"/>
    <b v="1"/>
    <s v="theater/plays"/>
    <n v="123.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x v="776"/>
    <x v="776"/>
    <n v="1339790587"/>
    <x v="776"/>
    <b v="0"/>
    <x v="348"/>
    <b v="1"/>
    <s v="music/indie rock"/>
    <n v="123.53333333333335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x v="777"/>
    <x v="777"/>
    <n v="1448297974"/>
    <x v="777"/>
    <b v="0"/>
    <x v="247"/>
    <b v="1"/>
    <s v="technology/hardware"/>
    <n v="123.53"/>
    <n v="88.23571428571428"/>
    <x v="0"/>
    <x v="0"/>
  </r>
  <r>
    <n v="1749"/>
    <s v="E FOTOGRAFESCHE RECKBLECK - 367 DEEG AM AUSLAND ASAZ"/>
    <s v="Help me fund the production run of my first book by local Photographer Sandro Ortolani."/>
    <x v="154"/>
    <n v="12410.5"/>
    <x v="0"/>
    <x v="13"/>
    <s v="EUR"/>
    <x v="778"/>
    <x v="778"/>
    <n v="1485213921"/>
    <x v="778"/>
    <b v="0"/>
    <x v="177"/>
    <b v="1"/>
    <s v="photography/photobooks"/>
    <n v="123.48756218905473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x v="779"/>
    <x v="779"/>
    <n v="1467720388"/>
    <x v="779"/>
    <b v="0"/>
    <x v="119"/>
    <b v="1"/>
    <s v="theater/plays"/>
    <n v="123.42857142857142"/>
    <n v="43.2"/>
    <x v="3"/>
    <x v="4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x v="780"/>
    <x v="780"/>
    <n v="1403453368"/>
    <x v="780"/>
    <b v="0"/>
    <x v="323"/>
    <b v="1"/>
    <s v="film &amp; video/television"/>
    <n v="123.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x v="781"/>
    <x v="781"/>
    <n v="1429569590"/>
    <x v="781"/>
    <b v="1"/>
    <x v="368"/>
    <b v="1"/>
    <s v="film &amp; video/documentary"/>
    <n v="123.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x v="782"/>
    <x v="782"/>
    <n v="1304376478"/>
    <x v="782"/>
    <b v="0"/>
    <x v="235"/>
    <b v="1"/>
    <s v="music/rock"/>
    <n v="123.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x v="783"/>
    <x v="783"/>
    <n v="1460506208"/>
    <x v="783"/>
    <b v="0"/>
    <x v="369"/>
    <b v="1"/>
    <s v="theater/plays"/>
    <n v="123.25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x v="784"/>
    <x v="784"/>
    <n v="1426886974"/>
    <x v="784"/>
    <b v="0"/>
    <x v="105"/>
    <b v="1"/>
    <s v="technology/makerspaces"/>
    <n v="123.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x v="785"/>
    <x v="785"/>
    <n v="1479886966"/>
    <x v="785"/>
    <b v="1"/>
    <x v="197"/>
    <b v="1"/>
    <s v="film &amp; video/documentary"/>
    <n v="123.07407407407408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x v="786"/>
    <x v="786"/>
    <n v="1464307491"/>
    <x v="786"/>
    <b v="0"/>
    <x v="278"/>
    <b v="1"/>
    <s v="theater/plays"/>
    <n v="123"/>
    <n v="46.125"/>
    <x v="3"/>
    <x v="4"/>
  </r>
  <r>
    <n v="4"/>
    <s v="Party Monsters"/>
    <s v="19th centuryâ€™s most notorious literary characters, out of step with the times, find comradery as roommates in modern day Los Angeles."/>
    <x v="157"/>
    <n v="54116.28"/>
    <x v="0"/>
    <x v="0"/>
    <s v="USD"/>
    <x v="787"/>
    <x v="787"/>
    <n v="1447963279"/>
    <x v="787"/>
    <b v="0"/>
    <x v="141"/>
    <b v="1"/>
    <s v="film &amp; video/television"/>
    <n v="122.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x v="788"/>
    <x v="788"/>
    <n v="1395676773"/>
    <x v="788"/>
    <b v="0"/>
    <x v="197"/>
    <b v="1"/>
    <s v="technology/hardware"/>
    <n v="122.9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x v="789"/>
    <x v="789"/>
    <n v="1344281383"/>
    <x v="789"/>
    <b v="0"/>
    <x v="313"/>
    <b v="1"/>
    <s v="music/electronic music"/>
    <n v="122.833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x v="790"/>
    <x v="790"/>
    <n v="1430445163"/>
    <x v="790"/>
    <b v="0"/>
    <x v="237"/>
    <b v="1"/>
    <s v="music/classical music"/>
    <n v="122.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x v="791"/>
    <x v="791"/>
    <n v="1351663605"/>
    <x v="791"/>
    <b v="0"/>
    <x v="370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x v="792"/>
    <x v="792"/>
    <n v="1328033818"/>
    <x v="792"/>
    <b v="0"/>
    <x v="253"/>
    <b v="1"/>
    <s v="music/pop"/>
    <n v="122.40879999999999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x v="793"/>
    <x v="793"/>
    <n v="1390890987"/>
    <x v="793"/>
    <b v="0"/>
    <x v="116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x v="794"/>
    <x v="794"/>
    <n v="1458766965"/>
    <x v="794"/>
    <b v="0"/>
    <x v="258"/>
    <b v="1"/>
    <s v="theater/plays"/>
    <n v="122.28571428571429"/>
    <n v="75.087719298245617"/>
    <x v="3"/>
    <x v="4"/>
  </r>
  <r>
    <n v="1247"/>
    <s v="BRAIN DEAD to record debut EP with SLAYER producer!"/>
    <s v="BRAIN DEAD is going to record their debut EP and they need your help, Bozos!"/>
    <x v="27"/>
    <n v="4275"/>
    <x v="0"/>
    <x v="0"/>
    <s v="USD"/>
    <x v="795"/>
    <x v="795"/>
    <n v="1365231655"/>
    <x v="795"/>
    <b v="1"/>
    <x v="61"/>
    <b v="1"/>
    <s v="music/rock"/>
    <n v="122.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x v="796"/>
    <x v="796"/>
    <n v="1484623726"/>
    <x v="796"/>
    <b v="0"/>
    <x v="118"/>
    <b v="1"/>
    <s v="music/rock"/>
    <n v="122.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x v="797"/>
    <x v="797"/>
    <n v="1403012607"/>
    <x v="797"/>
    <b v="0"/>
    <x v="354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x v="798"/>
    <x v="798"/>
    <n v="1328559435"/>
    <x v="798"/>
    <b v="0"/>
    <x v="251"/>
    <b v="1"/>
    <s v="music/rock"/>
    <n v="122.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x v="799"/>
    <x v="799"/>
    <n v="1412109413"/>
    <x v="799"/>
    <b v="0"/>
    <x v="36"/>
    <b v="1"/>
    <s v="theater/plays"/>
    <n v="122.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x v="800"/>
    <x v="800"/>
    <n v="1481137500"/>
    <x v="800"/>
    <b v="0"/>
    <x v="249"/>
    <b v="1"/>
    <s v="film &amp; video/documentary"/>
    <n v="122.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x v="801"/>
    <x v="801"/>
    <n v="1393233855"/>
    <x v="801"/>
    <b v="0"/>
    <x v="171"/>
    <b v="1"/>
    <s v="music/metal"/>
    <n v="122.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x v="802"/>
    <x v="802"/>
    <n v="1443696797"/>
    <x v="802"/>
    <b v="0"/>
    <x v="163"/>
    <b v="1"/>
    <s v="theater/plays"/>
    <n v="1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x v="803"/>
    <x v="803"/>
    <n v="1432814702"/>
    <x v="803"/>
    <b v="0"/>
    <x v="5"/>
    <b v="1"/>
    <s v="theater/plays"/>
    <n v="122"/>
    <n v="203.33333333333334"/>
    <x v="3"/>
    <x v="4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x v="804"/>
    <x v="804"/>
    <n v="1396396662"/>
    <x v="804"/>
    <b v="0"/>
    <x v="299"/>
    <b v="1"/>
    <s v="music/rock"/>
    <n v="121.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x v="805"/>
    <x v="805"/>
    <n v="1422769906"/>
    <x v="805"/>
    <b v="0"/>
    <x v="135"/>
    <b v="1"/>
    <s v="theater/plays"/>
    <n v="121.8"/>
    <n v="60.9"/>
    <x v="3"/>
    <x v="4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x v="806"/>
    <x v="806"/>
    <n v="1471976529"/>
    <x v="806"/>
    <b v="0"/>
    <x v="118"/>
    <b v="1"/>
    <s v="theater/plays"/>
    <n v="121.78"/>
    <n v="716.35294117647061"/>
    <x v="3"/>
    <x v="4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x v="807"/>
    <x v="807"/>
    <n v="1424377358"/>
    <x v="807"/>
    <b v="0"/>
    <x v="87"/>
    <b v="1"/>
    <s v="theater/plays"/>
    <n v="121.73333333333333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x v="808"/>
    <x v="808"/>
    <n v="1476228128"/>
    <x v="808"/>
    <b v="0"/>
    <x v="266"/>
    <b v="1"/>
    <s v="theater/spaces"/>
    <n v="121.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x v="809"/>
    <x v="809"/>
    <n v="1438561705"/>
    <x v="809"/>
    <b v="0"/>
    <x v="171"/>
    <b v="1"/>
    <s v="theater/plays"/>
    <n v="121.6"/>
    <n v="129.36170212765958"/>
    <x v="3"/>
    <x v="4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x v="810"/>
    <x v="810"/>
    <n v="1484058261"/>
    <x v="810"/>
    <b v="0"/>
    <x v="371"/>
    <b v="1"/>
    <s v="music/rock"/>
    <n v="121.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x v="811"/>
    <x v="811"/>
    <n v="1335245276"/>
    <x v="811"/>
    <b v="0"/>
    <x v="224"/>
    <b v="1"/>
    <s v="music/indie rock"/>
    <n v="121.3999999999999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x v="812"/>
    <x v="812"/>
    <n v="1338352043"/>
    <x v="812"/>
    <b v="0"/>
    <x v="82"/>
    <b v="1"/>
    <s v="music/rock"/>
    <n v="121.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x v="813"/>
    <x v="813"/>
    <n v="1409262949"/>
    <x v="813"/>
    <b v="0"/>
    <x v="175"/>
    <b v="1"/>
    <s v="theater/plays"/>
    <n v="121.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x v="814"/>
    <x v="814"/>
    <n v="1398801620"/>
    <x v="814"/>
    <b v="0"/>
    <x v="372"/>
    <b v="1"/>
    <s v="theater/spaces"/>
    <n v="121.2333333333333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x v="815"/>
    <x v="815"/>
    <n v="1333550015"/>
    <x v="815"/>
    <b v="0"/>
    <x v="293"/>
    <b v="1"/>
    <s v="music/rock"/>
    <n v="121.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x v="816"/>
    <x v="816"/>
    <n v="1486642891"/>
    <x v="816"/>
    <b v="0"/>
    <x v="263"/>
    <b v="1"/>
    <s v="theater/plays"/>
    <n v="121.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x v="817"/>
    <x v="817"/>
    <n v="1427221560"/>
    <x v="817"/>
    <b v="0"/>
    <x v="231"/>
    <b v="1"/>
    <s v="theater/plays"/>
    <n v="121.2"/>
    <n v="125.37931034482759"/>
    <x v="3"/>
    <x v="4"/>
  </r>
  <r>
    <n v="3700"/>
    <s v="Generations (Senior Project)"/>
    <s v="Help me produce the play I have written for my senior project!"/>
    <x v="22"/>
    <n v="606"/>
    <x v="0"/>
    <x v="0"/>
    <s v="USD"/>
    <x v="818"/>
    <x v="818"/>
    <n v="1409493800"/>
    <x v="818"/>
    <b v="0"/>
    <x v="176"/>
    <b v="1"/>
    <s v="theater/plays"/>
    <n v="121.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x v="819"/>
    <x v="819"/>
    <n v="1366690044"/>
    <x v="819"/>
    <b v="0"/>
    <x v="342"/>
    <b v="1"/>
    <s v="technology/hardware"/>
    <n v="121.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x v="820"/>
    <x v="820"/>
    <n v="1251214014"/>
    <x v="820"/>
    <b v="1"/>
    <x v="0"/>
    <b v="1"/>
    <s v="music/indie rock"/>
    <n v="121.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x v="821"/>
    <x v="821"/>
    <n v="1427780432"/>
    <x v="821"/>
    <b v="0"/>
    <x v="235"/>
    <b v="1"/>
    <s v="music/rock"/>
    <n v="120.88000000000001"/>
    <n v="79.526315789473685"/>
    <x v="2"/>
    <x v="2"/>
  </r>
  <r>
    <n v="1931"/>
    <s v="New Lions After Dark EP!"/>
    <s v="We're an indie rock band from Clearwater, FL headed back into the studio to finish our latest EP."/>
    <x v="29"/>
    <n v="2412.02"/>
    <x v="0"/>
    <x v="0"/>
    <s v="USD"/>
    <x v="822"/>
    <x v="822"/>
    <n v="1336512309"/>
    <x v="822"/>
    <b v="0"/>
    <x v="61"/>
    <b v="1"/>
    <s v="music/indie rock"/>
    <n v="120.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x v="823"/>
    <x v="823"/>
    <n v="1440213076"/>
    <x v="823"/>
    <b v="0"/>
    <x v="109"/>
    <b v="1"/>
    <s v="theater/plays"/>
    <n v="120.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x v="824"/>
    <x v="824"/>
    <n v="1242532513"/>
    <x v="824"/>
    <b v="1"/>
    <x v="82"/>
    <b v="1"/>
    <s v="film &amp; video/documentary"/>
    <n v="120.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x v="825"/>
    <x v="825"/>
    <n v="1327969730"/>
    <x v="825"/>
    <b v="0"/>
    <x v="263"/>
    <b v="1"/>
    <s v="music/indie rock"/>
    <n v="120.54285714285714"/>
    <n v="58.597222222222221"/>
    <x v="2"/>
    <x v="13"/>
  </r>
  <r>
    <n v="1473"/>
    <s v="ONE LOVES ONLY FORM"/>
    <s v="Public Radio Project"/>
    <x v="51"/>
    <n v="1807.74"/>
    <x v="0"/>
    <x v="0"/>
    <s v="USD"/>
    <x v="826"/>
    <x v="826"/>
    <n v="1328052639"/>
    <x v="826"/>
    <b v="1"/>
    <x v="171"/>
    <b v="1"/>
    <s v="publishing/radio &amp; podcasts"/>
    <n v="120.5160000000000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x v="827"/>
    <x v="827"/>
    <n v="1469126462"/>
    <x v="827"/>
    <b v="0"/>
    <x v="287"/>
    <b v="1"/>
    <s v="film &amp; video/television"/>
    <n v="120.5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x v="828"/>
    <x v="828"/>
    <n v="1444069591"/>
    <x v="828"/>
    <b v="0"/>
    <x v="73"/>
    <b v="1"/>
    <s v="theater/plays"/>
    <n v="120.5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x v="829"/>
    <x v="829"/>
    <n v="1410019905"/>
    <x v="829"/>
    <b v="0"/>
    <x v="373"/>
    <b v="1"/>
    <s v="theater/spaces"/>
    <n v="120.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x v="830"/>
    <x v="830"/>
    <n v="1384941892"/>
    <x v="830"/>
    <b v="0"/>
    <x v="51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x v="831"/>
    <x v="831"/>
    <n v="1294818278"/>
    <x v="831"/>
    <b v="0"/>
    <x v="309"/>
    <b v="1"/>
    <s v="music/indie rock"/>
    <n v="120.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x v="832"/>
    <x v="832"/>
    <n v="1472102787"/>
    <x v="832"/>
    <b v="0"/>
    <x v="289"/>
    <b v="1"/>
    <s v="music/metal"/>
    <n v="120.4166"/>
    <n v="63.37715789473684"/>
    <x v="2"/>
    <x v="17"/>
  </r>
  <r>
    <n v="2089"/>
    <s v="Little Moses EP"/>
    <s v="Little Moses is trying to record their first EP, and we can't do it without your help!"/>
    <x v="8"/>
    <n v="3010.01"/>
    <x v="0"/>
    <x v="0"/>
    <s v="USD"/>
    <x v="833"/>
    <x v="833"/>
    <n v="1372384194"/>
    <x v="833"/>
    <b v="0"/>
    <x v="299"/>
    <b v="1"/>
    <s v="music/indie rock"/>
    <n v="120.4004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x v="834"/>
    <x v="834"/>
    <n v="1469595396"/>
    <x v="834"/>
    <b v="0"/>
    <x v="374"/>
    <b v="1"/>
    <s v="music/metal"/>
    <n v="120.3802"/>
    <n v="34.005706214689269"/>
    <x v="2"/>
    <x v="17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x v="835"/>
    <x v="835"/>
    <n v="1417506853"/>
    <x v="835"/>
    <b v="1"/>
    <x v="88"/>
    <b v="1"/>
    <s v="technology/hardware"/>
    <n v="120.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x v="836"/>
    <x v="836"/>
    <n v="1448951847"/>
    <x v="836"/>
    <b v="1"/>
    <x v="375"/>
    <b v="1"/>
    <s v="photography/photobooks"/>
    <n v="120.32608695652173"/>
    <n v="98.839285714285708"/>
    <x v="6"/>
    <x v="9"/>
  </r>
  <r>
    <n v="2195"/>
    <s v="Purgatoria: City of Angels"/>
    <s v="A gritty, noir tabletop RPG with a fast-paced combo-based battle system."/>
    <x v="161"/>
    <n v="5535"/>
    <x v="0"/>
    <x v="0"/>
    <s v="USD"/>
    <x v="837"/>
    <x v="837"/>
    <n v="1436725900"/>
    <x v="837"/>
    <b v="0"/>
    <x v="250"/>
    <b v="1"/>
    <s v="games/tabletop games"/>
    <n v="120.32608695652173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x v="838"/>
    <x v="838"/>
    <n v="1400163834"/>
    <x v="838"/>
    <b v="1"/>
    <x v="118"/>
    <b v="1"/>
    <s v="music/rock"/>
    <n v="120.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x v="839"/>
    <x v="839"/>
    <n v="1462379066"/>
    <x v="839"/>
    <b v="0"/>
    <x v="232"/>
    <b v="1"/>
    <s v="theater/plays"/>
    <n v="120.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x v="840"/>
    <x v="840"/>
    <n v="1406039696"/>
    <x v="840"/>
    <b v="0"/>
    <x v="245"/>
    <b v="1"/>
    <s v="theater/plays"/>
    <n v="120.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x v="841"/>
    <x v="841"/>
    <n v="1423855919"/>
    <x v="841"/>
    <b v="1"/>
    <x v="256"/>
    <b v="1"/>
    <s v="technology/hardware"/>
    <n v="120.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x v="842"/>
    <x v="842"/>
    <n v="1389259831"/>
    <x v="842"/>
    <b v="0"/>
    <x v="36"/>
    <b v="1"/>
    <s v="film &amp; video/documentary"/>
    <n v="120.21700000000001"/>
    <n v="48.086800000000004"/>
    <x v="4"/>
    <x v="14"/>
  </r>
  <r>
    <n v="2049"/>
    <s v="LOCK8 - the World's First Smart Bike Lock"/>
    <s v="Keyless. Alarm secured. GPS tracking."/>
    <x v="16"/>
    <n v="60095.35"/>
    <x v="0"/>
    <x v="1"/>
    <s v="GBP"/>
    <x v="843"/>
    <x v="843"/>
    <n v="1382963963"/>
    <x v="843"/>
    <b v="0"/>
    <x v="376"/>
    <b v="1"/>
    <s v="technology/hardware"/>
    <n v="120.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x v="844"/>
    <x v="844"/>
    <n v="1414015049"/>
    <x v="844"/>
    <b v="1"/>
    <x v="364"/>
    <b v="1"/>
    <s v="theater/spaces"/>
    <n v="120.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x v="845"/>
    <x v="845"/>
    <n v="1365791246"/>
    <x v="845"/>
    <b v="1"/>
    <x v="377"/>
    <b v="1"/>
    <s v="film &amp; video/documentary"/>
    <n v="120.02"/>
    <n v="46.8828125"/>
    <x v="4"/>
    <x v="14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x v="846"/>
    <x v="846"/>
    <n v="1459177107"/>
    <x v="846"/>
    <b v="0"/>
    <x v="221"/>
    <b v="1"/>
    <s v="film &amp; video/television"/>
    <n v="120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x v="847"/>
    <x v="847"/>
    <n v="1300354764"/>
    <x v="847"/>
    <b v="0"/>
    <x v="105"/>
    <b v="1"/>
    <s v="film &amp; video/shorts"/>
    <n v="120"/>
    <n v="78.260869565217391"/>
    <x v="4"/>
    <x v="6"/>
  </r>
  <r>
    <n v="104"/>
    <s v="Good 'Ol Trumpet"/>
    <s v="UCF short film about an old man, his love for music, and his misplaced trumpet.  "/>
    <x v="22"/>
    <n v="600"/>
    <x v="0"/>
    <x v="0"/>
    <s v="USD"/>
    <x v="848"/>
    <x v="848"/>
    <n v="1299775266"/>
    <x v="848"/>
    <b v="0"/>
    <x v="183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x v="849"/>
    <x v="849"/>
    <n v="1390088311"/>
    <x v="849"/>
    <b v="0"/>
    <x v="103"/>
    <b v="1"/>
    <s v="film &amp; video/documentary"/>
    <n v="120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x v="850"/>
    <x v="850"/>
    <n v="1441479361"/>
    <x v="850"/>
    <b v="0"/>
    <x v="198"/>
    <b v="1"/>
    <s v="photography/photobooks"/>
    <n v="120"/>
    <n v="7.5"/>
    <x v="6"/>
    <x v="9"/>
  </r>
  <r>
    <n v="2167"/>
    <s v="Planes and Planets needs to get their EP finished!!"/>
    <s v="We need YOUR HELP to take one more step to this make release sound amazing!"/>
    <x v="20"/>
    <n v="180"/>
    <x v="0"/>
    <x v="0"/>
    <s v="USD"/>
    <x v="851"/>
    <x v="851"/>
    <n v="1346463337"/>
    <x v="851"/>
    <b v="0"/>
    <x v="278"/>
    <b v="1"/>
    <s v="music/rock"/>
    <n v="120"/>
    <n v="22.5"/>
    <x v="2"/>
    <x v="2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x v="852"/>
    <x v="852"/>
    <n v="1421964718"/>
    <x v="852"/>
    <b v="0"/>
    <x v="176"/>
    <b v="1"/>
    <s v="theater/plays"/>
    <n v="120"/>
    <n v="66.666666666666671"/>
    <x v="3"/>
    <x v="4"/>
  </r>
  <r>
    <n v="3623"/>
    <s v="Since I've Been Here"/>
    <s v="An original play exploring the complications of romantic relationships in all forms."/>
    <x v="8"/>
    <n v="3000"/>
    <x v="0"/>
    <x v="0"/>
    <s v="USD"/>
    <x v="853"/>
    <x v="853"/>
    <n v="1404841270"/>
    <x v="853"/>
    <b v="0"/>
    <x v="204"/>
    <b v="1"/>
    <s v="theater/plays"/>
    <n v="120"/>
    <n v="88.235294117647058"/>
    <x v="3"/>
    <x v="4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x v="854"/>
    <x v="854"/>
    <n v="1414506083"/>
    <x v="854"/>
    <b v="0"/>
    <x v="257"/>
    <b v="1"/>
    <s v="theater/plays"/>
    <n v="120"/>
    <n v="58.064516129032256"/>
    <x v="3"/>
    <x v="4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x v="855"/>
    <x v="855"/>
    <n v="1403125737"/>
    <x v="855"/>
    <b v="0"/>
    <x v="295"/>
    <b v="1"/>
    <s v="theater/musical"/>
    <n v="120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x v="856"/>
    <x v="856"/>
    <n v="1433999785"/>
    <x v="856"/>
    <b v="0"/>
    <x v="119"/>
    <b v="1"/>
    <s v="theater/musical"/>
    <n v="120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x v="857"/>
    <x v="857"/>
    <n v="1441699193"/>
    <x v="857"/>
    <b v="1"/>
    <x v="378"/>
    <b v="1"/>
    <s v="theater/spaces"/>
    <n v="119.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x v="858"/>
    <x v="858"/>
    <n v="1401724860"/>
    <x v="858"/>
    <b v="0"/>
    <x v="379"/>
    <b v="1"/>
    <s v="music/rock"/>
    <n v="119.97755555555555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x v="859"/>
    <x v="859"/>
    <n v="1332192160"/>
    <x v="859"/>
    <b v="0"/>
    <x v="204"/>
    <b v="1"/>
    <s v="music/pop"/>
    <n v="119.9090909090908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x v="860"/>
    <x v="860"/>
    <n v="1424057664"/>
    <x v="860"/>
    <b v="0"/>
    <x v="250"/>
    <b v="1"/>
    <s v="music/metal"/>
    <n v="119.9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x v="861"/>
    <x v="861"/>
    <n v="1330972403"/>
    <x v="861"/>
    <b v="0"/>
    <x v="366"/>
    <b v="1"/>
    <s v="music/classical music"/>
    <n v="119.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x v="862"/>
    <x v="862"/>
    <n v="1414417240"/>
    <x v="862"/>
    <b v="0"/>
    <x v="377"/>
    <b v="1"/>
    <s v="theater/spaces"/>
    <n v="119.756"/>
    <n v="233.8984375"/>
    <x v="3"/>
    <x v="12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x v="863"/>
    <x v="863"/>
    <n v="1400666049"/>
    <x v="863"/>
    <b v="1"/>
    <x v="50"/>
    <b v="1"/>
    <s v="theater/plays"/>
    <n v="119.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x v="864"/>
    <x v="864"/>
    <n v="1405346680"/>
    <x v="864"/>
    <b v="1"/>
    <x v="380"/>
    <b v="1"/>
    <s v="theater/plays"/>
    <n v="119.74347826086958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x v="865"/>
    <x v="865"/>
    <n v="1486065627"/>
    <x v="865"/>
    <b v="0"/>
    <x v="36"/>
    <b v="1"/>
    <s v="games/tabletop games"/>
    <n v="119.73333333333333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x v="866"/>
    <x v="866"/>
    <n v="1403066752"/>
    <x v="866"/>
    <b v="0"/>
    <x v="235"/>
    <b v="1"/>
    <s v="theater/plays"/>
    <n v="119.7"/>
    <n v="31.5"/>
    <x v="3"/>
    <x v="4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x v="867"/>
    <x v="867"/>
    <n v="1471543722"/>
    <x v="867"/>
    <b v="0"/>
    <x v="175"/>
    <b v="1"/>
    <s v="theater/plays"/>
    <n v="119.66666666666667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x v="868"/>
    <x v="868"/>
    <n v="1390564857"/>
    <x v="868"/>
    <b v="0"/>
    <x v="165"/>
    <b v="1"/>
    <s v="games/tabletop games"/>
    <n v="119.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x v="869"/>
    <x v="869"/>
    <n v="1427363645"/>
    <x v="869"/>
    <b v="0"/>
    <x v="119"/>
    <b v="1"/>
    <s v="theater/plays"/>
    <n v="119.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x v="870"/>
    <x v="870"/>
    <n v="1295624113"/>
    <x v="870"/>
    <b v="0"/>
    <x v="195"/>
    <b v="1"/>
    <s v="music/pop"/>
    <n v="119.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x v="871"/>
    <x v="871"/>
    <n v="1461503654"/>
    <x v="871"/>
    <b v="0"/>
    <x v="163"/>
    <b v="1"/>
    <s v="theater/plays"/>
    <n v="119.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x v="872"/>
    <x v="872"/>
    <n v="1400512658"/>
    <x v="872"/>
    <b v="1"/>
    <x v="372"/>
    <b v="1"/>
    <s v="theater/plays"/>
    <n v="119.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x v="873"/>
    <x v="873"/>
    <n v="1313532003"/>
    <x v="873"/>
    <b v="0"/>
    <x v="160"/>
    <b v="1"/>
    <s v="music/indie rock"/>
    <n v="119.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x v="874"/>
    <x v="874"/>
    <n v="1403022823"/>
    <x v="874"/>
    <b v="0"/>
    <x v="293"/>
    <b v="1"/>
    <s v="theater/plays"/>
    <n v="119.238"/>
    <n v="48.339729729729726"/>
    <x v="3"/>
    <x v="4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x v="875"/>
    <x v="875"/>
    <n v="1346885050"/>
    <x v="875"/>
    <b v="0"/>
    <x v="381"/>
    <b v="1"/>
    <s v="music/rock"/>
    <n v="119.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x v="876"/>
    <x v="876"/>
    <n v="1428401394"/>
    <x v="876"/>
    <b v="0"/>
    <x v="87"/>
    <b v="1"/>
    <s v="theater/plays"/>
    <n v="119.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x v="877"/>
    <x v="877"/>
    <n v="1436881248"/>
    <x v="877"/>
    <b v="0"/>
    <x v="382"/>
    <b v="1"/>
    <s v="technology/wearables"/>
    <n v="119.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x v="878"/>
    <x v="878"/>
    <n v="1287071015"/>
    <x v="878"/>
    <b v="1"/>
    <x v="227"/>
    <b v="1"/>
    <s v="music/rock"/>
    <n v="119.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x v="879"/>
    <x v="879"/>
    <n v="1416589890"/>
    <x v="879"/>
    <b v="0"/>
    <x v="232"/>
    <b v="1"/>
    <s v="theater/plays"/>
    <n v="119.11764705882352"/>
    <n v="176.08695652173913"/>
    <x v="3"/>
    <x v="4"/>
  </r>
  <r>
    <n v="1263"/>
    <s v="New Tropic Bombs EP ~ &quot;Return to Bomber Bay&quot;"/>
    <s v="A fresh batch of chaos from Toledo, Ohio's reggae-rockers, Tropic Bombs!"/>
    <x v="51"/>
    <n v="1785"/>
    <x v="0"/>
    <x v="0"/>
    <s v="USD"/>
    <x v="880"/>
    <x v="880"/>
    <n v="1393034470"/>
    <x v="880"/>
    <b v="1"/>
    <x v="255"/>
    <b v="1"/>
    <s v="music/rock"/>
    <n v="1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x v="881"/>
    <x v="881"/>
    <n v="1412794443"/>
    <x v="881"/>
    <b v="0"/>
    <x v="116"/>
    <b v="1"/>
    <s v="theater/plays"/>
    <n v="1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x v="882"/>
    <x v="882"/>
    <n v="1409667827"/>
    <x v="882"/>
    <b v="0"/>
    <x v="295"/>
    <b v="1"/>
    <s v="theater/plays"/>
    <n v="118.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x v="883"/>
    <x v="883"/>
    <n v="1344880934"/>
    <x v="883"/>
    <b v="1"/>
    <x v="47"/>
    <b v="1"/>
    <s v="film &amp; video/documentary"/>
    <n v="118.94444444444446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x v="884"/>
    <x v="884"/>
    <n v="1486996729"/>
    <x v="884"/>
    <b v="0"/>
    <x v="279"/>
    <b v="1"/>
    <s v="theater/plays"/>
    <n v="118.91891891891892"/>
    <n v="17.254901960784313"/>
    <x v="3"/>
    <x v="4"/>
  </r>
  <r>
    <n v="2999"/>
    <s v="RAT Fund-Riser"/>
    <s v="Restless Artists' Theatre is building risers and installing better lighting for our patrons.  We need to purchase raw materials."/>
    <x v="164"/>
    <n v="1605"/>
    <x v="0"/>
    <x v="0"/>
    <s v="USD"/>
    <x v="885"/>
    <x v="885"/>
    <n v="1487094360"/>
    <x v="885"/>
    <b v="0"/>
    <x v="135"/>
    <b v="1"/>
    <s v="theater/spaces"/>
    <n v="118.88888888888889"/>
    <n v="80.25"/>
    <x v="3"/>
    <x v="12"/>
  </r>
  <r>
    <n v="3233"/>
    <s v="64 Squares"/>
    <s v="64 Squares is an autobiographical one-man exploration of the internal chess game played to reconcile relationships."/>
    <x v="2"/>
    <n v="5940"/>
    <x v="0"/>
    <x v="0"/>
    <s v="USD"/>
    <x v="886"/>
    <x v="886"/>
    <n v="1485890355"/>
    <x v="886"/>
    <b v="0"/>
    <x v="221"/>
    <b v="1"/>
    <s v="theater/plays"/>
    <n v="118.8"/>
    <n v="97.377049180327873"/>
    <x v="3"/>
    <x v="4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x v="887"/>
    <x v="887"/>
    <n v="1418709388"/>
    <x v="887"/>
    <b v="0"/>
    <x v="144"/>
    <b v="1"/>
    <s v="theater/plays"/>
    <n v="118.8"/>
    <n v="125.05263157894737"/>
    <x v="3"/>
    <x v="4"/>
  </r>
  <r>
    <n v="301"/>
    <s v="WORLD FAIR"/>
    <s v="A film about personal memory, amateur cinematography, and visions of the future at the 1939 New York World's Fair."/>
    <x v="112"/>
    <n v="15435.55"/>
    <x v="0"/>
    <x v="0"/>
    <s v="USD"/>
    <x v="888"/>
    <x v="888"/>
    <n v="1360258935"/>
    <x v="888"/>
    <b v="1"/>
    <x v="301"/>
    <b v="1"/>
    <s v="film &amp; video/documentary"/>
    <n v="118.73499999999999"/>
    <n v="61.496215139442228"/>
    <x v="4"/>
    <x v="14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x v="889"/>
    <x v="889"/>
    <n v="1344857083"/>
    <x v="889"/>
    <b v="1"/>
    <x v="383"/>
    <b v="1"/>
    <s v="film &amp; video/documentary"/>
    <n v="118.72620000000001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x v="890"/>
    <x v="890"/>
    <n v="1436307894"/>
    <x v="890"/>
    <b v="0"/>
    <x v="119"/>
    <b v="1"/>
    <s v="theater/plays"/>
    <n v="118.6666666666666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x v="891"/>
    <x v="891"/>
    <n v="1415464906"/>
    <x v="891"/>
    <b v="0"/>
    <x v="23"/>
    <b v="1"/>
    <s v="music/rock"/>
    <n v="118.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x v="892"/>
    <x v="892"/>
    <n v="1451656563"/>
    <x v="892"/>
    <b v="1"/>
    <x v="221"/>
    <b v="1"/>
    <s v="music/electronic music"/>
    <n v="118.63774999999998"/>
    <n v="388.9762295081967"/>
    <x v="2"/>
    <x v="10"/>
  </r>
  <r>
    <n v="66"/>
    <s v="A Stagnant Fever: Short Film"/>
    <s v="A dark comedy set in the '60s about clinical depression and one night stands."/>
    <x v="29"/>
    <n v="2372"/>
    <x v="0"/>
    <x v="0"/>
    <s v="USD"/>
    <x v="893"/>
    <x v="893"/>
    <n v="1466281420"/>
    <x v="893"/>
    <b v="0"/>
    <x v="87"/>
    <b v="1"/>
    <s v="film &amp; video/shorts"/>
    <n v="118.6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x v="894"/>
    <x v="894"/>
    <n v="1428086501"/>
    <x v="894"/>
    <b v="0"/>
    <x v="232"/>
    <b v="1"/>
    <s v="film &amp; video/television"/>
    <n v="118.5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x v="895"/>
    <x v="895"/>
    <n v="1308496075"/>
    <x v="895"/>
    <b v="0"/>
    <x v="299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x v="7"/>
    <n v="1185"/>
    <x v="0"/>
    <x v="0"/>
    <s v="USD"/>
    <x v="896"/>
    <x v="896"/>
    <n v="1335473931"/>
    <x v="896"/>
    <b v="0"/>
    <x v="249"/>
    <b v="1"/>
    <s v="music/indie rock"/>
    <n v="118.5"/>
    <n v="27.558139534883722"/>
    <x v="2"/>
    <x v="13"/>
  </r>
  <r>
    <n v="3595"/>
    <s v="The Flu Season"/>
    <s v="A new theatre company staging Will Eno's The Flu Season in Seattle"/>
    <x v="99"/>
    <n v="3081"/>
    <x v="0"/>
    <x v="0"/>
    <s v="USD"/>
    <x v="897"/>
    <x v="897"/>
    <n v="1423959123"/>
    <x v="897"/>
    <b v="0"/>
    <x v="299"/>
    <b v="1"/>
    <s v="theater/plays"/>
    <n v="118.5"/>
    <n v="49.693548387096776"/>
    <x v="3"/>
    <x v="4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x v="898"/>
    <x v="898"/>
    <n v="1421937077"/>
    <x v="898"/>
    <b v="0"/>
    <x v="251"/>
    <b v="1"/>
    <s v="photography/photobooks"/>
    <n v="118.45454545454545"/>
    <n v="93.071428571428569"/>
    <x v="6"/>
    <x v="9"/>
  </r>
  <r>
    <n v="2557"/>
    <s v="European Tour"/>
    <s v="Raising money for our concert tour of Switzerland and Germany in June/July 2014"/>
    <x v="115"/>
    <n v="1066"/>
    <x v="0"/>
    <x v="1"/>
    <s v="GBP"/>
    <x v="899"/>
    <x v="899"/>
    <n v="1397584386"/>
    <x v="899"/>
    <b v="0"/>
    <x v="20"/>
    <b v="1"/>
    <s v="music/classical music"/>
    <n v="118.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x v="900"/>
    <x v="900"/>
    <n v="1390509071"/>
    <x v="900"/>
    <b v="0"/>
    <x v="137"/>
    <b v="1"/>
    <s v="music/pop"/>
    <n v="118.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x v="901"/>
    <x v="901"/>
    <n v="1400725112"/>
    <x v="901"/>
    <b v="0"/>
    <x v="117"/>
    <b v="1"/>
    <s v="theater/plays"/>
    <n v="118.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x v="902"/>
    <x v="902"/>
    <n v="1315612909"/>
    <x v="902"/>
    <b v="0"/>
    <x v="198"/>
    <b v="1"/>
    <s v="music/rock"/>
    <n v="118.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x v="903"/>
    <x v="903"/>
    <n v="1431867554"/>
    <x v="903"/>
    <b v="0"/>
    <x v="133"/>
    <b v="1"/>
    <s v="theater/plays"/>
    <n v="118.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x v="904"/>
    <x v="904"/>
    <n v="1432410639"/>
    <x v="904"/>
    <b v="0"/>
    <x v="299"/>
    <b v="1"/>
    <s v="theater/plays"/>
    <n v="118.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x v="905"/>
    <x v="905"/>
    <n v="1435133807"/>
    <x v="905"/>
    <b v="0"/>
    <x v="127"/>
    <b v="1"/>
    <s v="theater/plays"/>
    <n v="118.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x v="906"/>
    <x v="906"/>
    <n v="1366917828"/>
    <x v="906"/>
    <b v="0"/>
    <x v="384"/>
    <b v="1"/>
    <s v="technology/hardware"/>
    <n v="118.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x v="907"/>
    <x v="907"/>
    <n v="1480309546"/>
    <x v="907"/>
    <b v="0"/>
    <x v="385"/>
    <b v="1"/>
    <s v="music/metal"/>
    <n v="118.2205035971223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x v="908"/>
    <x v="908"/>
    <n v="1334155995"/>
    <x v="908"/>
    <b v="1"/>
    <x v="260"/>
    <b v="1"/>
    <s v="film &amp; video/documentary"/>
    <n v="118.19999999999999"/>
    <n v="64.945054945054949"/>
    <x v="4"/>
    <x v="14"/>
  </r>
  <r>
    <n v="2720"/>
    <s v="The Comedy Project"/>
    <s v="An improv, sketch and experimental comedy and cocktail venue in downtown Grand Rapids, Michigan"/>
    <x v="19"/>
    <n v="29531"/>
    <x v="0"/>
    <x v="0"/>
    <s v="USD"/>
    <x v="909"/>
    <x v="909"/>
    <n v="1476270653"/>
    <x v="909"/>
    <b v="0"/>
    <x v="369"/>
    <b v="1"/>
    <s v="theater/spaces"/>
    <n v="118.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x v="910"/>
    <x v="910"/>
    <n v="1346194494"/>
    <x v="910"/>
    <b v="1"/>
    <x v="386"/>
    <b v="1"/>
    <s v="film &amp; video/documentary"/>
    <n v="118.08108"/>
    <n v="30.654485981308412"/>
    <x v="4"/>
    <x v="14"/>
  </r>
  <r>
    <n v="1834"/>
    <s v="TDJ - All Part of the Plan EP/Tour"/>
    <s v="Help us fund our first tour and promote our new EP!"/>
    <x v="9"/>
    <n v="11805"/>
    <x v="0"/>
    <x v="0"/>
    <s v="USD"/>
    <x v="911"/>
    <x v="911"/>
    <n v="1418684895"/>
    <x v="911"/>
    <b v="0"/>
    <x v="160"/>
    <b v="1"/>
    <s v="music/rock"/>
    <n v="118.05000000000001"/>
    <n v="131.16666666666666"/>
    <x v="2"/>
    <x v="2"/>
  </r>
  <r>
    <n v="1624"/>
    <s v="Joey De Noble needs YOUR help!"/>
    <s v="Joey De Noble is raising money to help record his latest music, and he wants YOU to be a part of it!"/>
    <x v="7"/>
    <n v="1180"/>
    <x v="0"/>
    <x v="0"/>
    <s v="USD"/>
    <x v="912"/>
    <x v="912"/>
    <n v="1354265335"/>
    <x v="912"/>
    <b v="0"/>
    <x v="36"/>
    <b v="1"/>
    <s v="music/rock"/>
    <n v="1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x v="913"/>
    <x v="913"/>
    <n v="1326492231"/>
    <x v="913"/>
    <b v="1"/>
    <x v="387"/>
    <b v="1"/>
    <s v="music/rock"/>
    <n v="117.96376666666666"/>
    <n v="98.030831024930734"/>
    <x v="2"/>
    <x v="2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x v="914"/>
    <x v="914"/>
    <n v="1416559341"/>
    <x v="914"/>
    <b v="1"/>
    <x v="189"/>
    <b v="1"/>
    <s v="technology/hardware"/>
    <n v="117.9028571428571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x v="915"/>
    <x v="915"/>
    <n v="1414368616"/>
    <x v="915"/>
    <b v="1"/>
    <x v="276"/>
    <b v="1"/>
    <s v="photography/photobooks"/>
    <n v="117.86666666666667"/>
    <n v="180.40816326530611"/>
    <x v="6"/>
    <x v="9"/>
  </r>
  <r>
    <n v="2786"/>
    <s v="Fierce"/>
    <s v="A heart-melting farce about sex, art and the lovelorn lay-abouts of London-town."/>
    <x v="8"/>
    <n v="2946"/>
    <x v="0"/>
    <x v="1"/>
    <s v="GBP"/>
    <x v="916"/>
    <x v="916"/>
    <n v="1403703580"/>
    <x v="916"/>
    <b v="0"/>
    <x v="181"/>
    <b v="1"/>
    <s v="theater/plays"/>
    <n v="117.83999999999999"/>
    <n v="39.810810810810814"/>
    <x v="3"/>
    <x v="4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x v="917"/>
    <x v="917"/>
    <n v="1479283285"/>
    <x v="917"/>
    <b v="0"/>
    <x v="87"/>
    <b v="1"/>
    <s v="theater/plays"/>
    <n v="117.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x v="918"/>
    <x v="918"/>
    <n v="1297880659"/>
    <x v="918"/>
    <b v="0"/>
    <x v="163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x v="919"/>
    <x v="919"/>
    <n v="1411859755"/>
    <x v="919"/>
    <b v="1"/>
    <x v="388"/>
    <b v="1"/>
    <s v="theater/plays"/>
    <n v="117.52499999999999"/>
    <n v="110.35211267605634"/>
    <x v="3"/>
    <x v="4"/>
  </r>
  <r>
    <n v="1680"/>
    <s v="Kick Out a Record"/>
    <s v="Working Musician dilemma #164: how the taxman put Kick the Record 2.0 on hold"/>
    <x v="7"/>
    <n v="1175"/>
    <x v="0"/>
    <x v="0"/>
    <s v="USD"/>
    <x v="920"/>
    <x v="920"/>
    <n v="1402596667"/>
    <x v="920"/>
    <b v="0"/>
    <x v="36"/>
    <b v="1"/>
    <s v="music/pop"/>
    <n v="117.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x v="921"/>
    <x v="921"/>
    <n v="1400774409"/>
    <x v="921"/>
    <b v="1"/>
    <x v="279"/>
    <b v="1"/>
    <s v="theater/plays"/>
    <n v="117.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x v="922"/>
    <x v="922"/>
    <n v="1484924605"/>
    <x v="922"/>
    <b v="1"/>
    <x v="389"/>
    <b v="1"/>
    <s v="music/electronic music"/>
    <n v="117.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x v="923"/>
    <x v="923"/>
    <n v="1333709958"/>
    <x v="923"/>
    <b v="0"/>
    <x v="390"/>
    <b v="1"/>
    <s v="music/rock"/>
    <n v="117.25000000000001"/>
    <n v="58.625"/>
    <x v="2"/>
    <x v="2"/>
  </r>
  <r>
    <n v="22"/>
    <s v="CREATURES OF HABIT!"/>
    <s v="Meet Gary, and Troy: Two unlikely friends that investigate &quot;strange phenomenon&quot;."/>
    <x v="95"/>
    <n v="410"/>
    <x v="0"/>
    <x v="0"/>
    <s v="USD"/>
    <x v="924"/>
    <x v="924"/>
    <n v="1418766740"/>
    <x v="924"/>
    <b v="0"/>
    <x v="278"/>
    <b v="1"/>
    <s v="film &amp; video/television"/>
    <n v="117.14285714285715"/>
    <n v="51.25"/>
    <x v="4"/>
    <x v="16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x v="925"/>
    <x v="925"/>
    <n v="1421772730"/>
    <x v="925"/>
    <b v="0"/>
    <x v="214"/>
    <b v="1"/>
    <s v="theater/spaces"/>
    <n v="117.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x v="926"/>
    <x v="926"/>
    <n v="1312641022"/>
    <x v="926"/>
    <b v="1"/>
    <x v="255"/>
    <b v="1"/>
    <s v="technology/hardware"/>
    <n v="117.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x v="927"/>
    <x v="927"/>
    <n v="1373408699"/>
    <x v="927"/>
    <b v="1"/>
    <x v="391"/>
    <b v="1"/>
    <s v="publishing/radio &amp; podcasts"/>
    <n v="117.04040000000001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x v="928"/>
    <x v="928"/>
    <n v="1319245349"/>
    <x v="928"/>
    <b v="1"/>
    <x v="257"/>
    <b v="1"/>
    <s v="music/rock"/>
    <n v="1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x v="929"/>
    <x v="929"/>
    <n v="1351011489"/>
    <x v="929"/>
    <b v="0"/>
    <x v="235"/>
    <b v="1"/>
    <s v="music/rock"/>
    <n v="1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x v="930"/>
    <x v="930"/>
    <n v="1426703452"/>
    <x v="930"/>
    <b v="0"/>
    <x v="177"/>
    <b v="1"/>
    <s v="music/rock"/>
    <n v="116.96666666666667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x v="931"/>
    <x v="931"/>
    <n v="1442443910"/>
    <x v="931"/>
    <b v="1"/>
    <x v="166"/>
    <b v="1"/>
    <s v="film &amp; video/documentary"/>
    <n v="116.94725"/>
    <n v="89.38643312101911"/>
    <x v="4"/>
    <x v="14"/>
  </r>
  <r>
    <n v="2824"/>
    <s v="The Rooftop"/>
    <s v="I wrote a One Act play called The Rooftop for a Female Playwright's festival. Every little bit helps!"/>
    <x v="43"/>
    <n v="760"/>
    <x v="0"/>
    <x v="0"/>
    <s v="USD"/>
    <x v="932"/>
    <x v="932"/>
    <n v="1431412196"/>
    <x v="932"/>
    <b v="0"/>
    <x v="134"/>
    <b v="1"/>
    <s v="theater/plays"/>
    <n v="116.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x v="933"/>
    <x v="933"/>
    <n v="1434069205"/>
    <x v="933"/>
    <b v="0"/>
    <x v="349"/>
    <b v="1"/>
    <s v="theater/plays"/>
    <n v="116.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x v="934"/>
    <x v="934"/>
    <n v="1415125088"/>
    <x v="934"/>
    <b v="0"/>
    <x v="7"/>
    <b v="1"/>
    <s v="theater/plays"/>
    <n v="116.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x v="103"/>
    <n v="5258"/>
    <x v="0"/>
    <x v="7"/>
    <s v="CAD"/>
    <x v="935"/>
    <x v="935"/>
    <n v="1456526879"/>
    <x v="935"/>
    <b v="1"/>
    <x v="355"/>
    <b v="1"/>
    <s v="theater/plays"/>
    <n v="116.84444444444443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x v="936"/>
    <x v="936"/>
    <n v="1444832318"/>
    <x v="936"/>
    <b v="1"/>
    <x v="392"/>
    <b v="1"/>
    <s v="film &amp; video/documentary"/>
    <n v="116.83911999999998"/>
    <n v="59.249046653144013"/>
    <x v="4"/>
    <x v="14"/>
  </r>
  <r>
    <n v="3329"/>
    <s v="Jestia and Raedon"/>
    <s v="Jestia and Raedon is a brand new romantic comedy play going to the Edinburgh Fringe Festival this summer."/>
    <x v="7"/>
    <n v="1168"/>
    <x v="0"/>
    <x v="1"/>
    <s v="GBP"/>
    <x v="937"/>
    <x v="937"/>
    <n v="1405583108"/>
    <x v="937"/>
    <b v="0"/>
    <x v="87"/>
    <b v="1"/>
    <s v="theater/plays"/>
    <n v="116.8"/>
    <n v="44.92307692307692"/>
    <x v="3"/>
    <x v="4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x v="938"/>
    <x v="938"/>
    <n v="1423960097"/>
    <x v="938"/>
    <b v="0"/>
    <x v="246"/>
    <b v="1"/>
    <s v="theater/musical"/>
    <n v="116.75"/>
    <n v="41.696428571428569"/>
    <x v="3"/>
    <x v="20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x v="939"/>
    <x v="939"/>
    <n v="1377116247"/>
    <x v="939"/>
    <b v="1"/>
    <x v="172"/>
    <b v="1"/>
    <s v="music/rock"/>
    <n v="116.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x v="940"/>
    <x v="940"/>
    <n v="1416516972"/>
    <x v="940"/>
    <b v="0"/>
    <x v="135"/>
    <b v="1"/>
    <s v="theater/plays"/>
    <n v="116.66666666666667"/>
    <n v="70"/>
    <x v="3"/>
    <x v="4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x v="941"/>
    <x v="941"/>
    <n v="1463466070"/>
    <x v="941"/>
    <b v="0"/>
    <x v="393"/>
    <b v="1"/>
    <s v="theater/plays"/>
    <n v="116.6348"/>
    <n v="44.859538461538463"/>
    <x v="3"/>
    <x v="4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x v="942"/>
    <x v="942"/>
    <n v="1345745956"/>
    <x v="942"/>
    <b v="0"/>
    <x v="151"/>
    <b v="1"/>
    <s v="music/rock"/>
    <n v="116.61660000000001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x v="943"/>
    <x v="943"/>
    <n v="1410148868"/>
    <x v="943"/>
    <b v="1"/>
    <x v="394"/>
    <b v="1"/>
    <s v="film &amp; video/documentary"/>
    <n v="116.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x v="944"/>
    <x v="944"/>
    <n v="1320528070"/>
    <x v="944"/>
    <b v="0"/>
    <x v="124"/>
    <b v="1"/>
    <s v="music/indie rock"/>
    <n v="116.52013333333333"/>
    <n v="60.26903448275862"/>
    <x v="2"/>
    <x v="13"/>
  </r>
  <r>
    <n v="2714"/>
    <s v="The Crane Theater"/>
    <s v="The Crane will be the new home for independent theater in Northeast Minneapolis"/>
    <x v="19"/>
    <n v="29089"/>
    <x v="0"/>
    <x v="0"/>
    <s v="USD"/>
    <x v="945"/>
    <x v="945"/>
    <n v="1474040596"/>
    <x v="945"/>
    <b v="1"/>
    <x v="281"/>
    <b v="1"/>
    <s v="theater/spaces"/>
    <n v="116.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x v="946"/>
    <x v="946"/>
    <n v="1341800110"/>
    <x v="946"/>
    <b v="0"/>
    <x v="52"/>
    <b v="1"/>
    <s v="music/indie rock"/>
    <n v="116.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x v="947"/>
    <x v="947"/>
    <n v="1405439973"/>
    <x v="947"/>
    <b v="1"/>
    <x v="240"/>
    <b v="1"/>
    <s v="theater/plays"/>
    <n v="116.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x v="948"/>
    <x v="948"/>
    <n v="1434654998"/>
    <x v="948"/>
    <b v="0"/>
    <x v="82"/>
    <b v="1"/>
    <s v="theater/plays"/>
    <n v="116.26"/>
    <n v="73.582278481012665"/>
    <x v="3"/>
    <x v="4"/>
  </r>
  <r>
    <n v="355"/>
    <s v="REZA ABDOH -Theatre Visionary"/>
    <s v="A documentary film about the late REZA ABDOH and his performance company DAR A LUZ."/>
    <x v="31"/>
    <n v="40690"/>
    <x v="0"/>
    <x v="0"/>
    <s v="USD"/>
    <x v="949"/>
    <x v="949"/>
    <n v="1414738994"/>
    <x v="949"/>
    <b v="1"/>
    <x v="339"/>
    <b v="1"/>
    <s v="film &amp; video/documentary"/>
    <n v="116.25714285714285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x v="950"/>
    <x v="950"/>
    <n v="1339768804"/>
    <x v="950"/>
    <b v="0"/>
    <x v="135"/>
    <b v="1"/>
    <s v="film &amp; video/shorts"/>
    <n v="116.25000000000001"/>
    <n v="116.25"/>
    <x v="4"/>
    <x v="6"/>
  </r>
  <r>
    <n v="2463"/>
    <s v="Emma Ate the Lion &quot;Songs Two Count Too&quot;"/>
    <s v="Emma Ate The Lion's debut full length album"/>
    <x v="29"/>
    <n v="2325"/>
    <x v="0"/>
    <x v="0"/>
    <s v="USD"/>
    <x v="951"/>
    <x v="951"/>
    <n v="1362710425"/>
    <x v="951"/>
    <b v="0"/>
    <x v="287"/>
    <b v="1"/>
    <s v="music/indie rock"/>
    <n v="116.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x v="952"/>
    <x v="952"/>
    <n v="1403023846"/>
    <x v="952"/>
    <b v="0"/>
    <x v="32"/>
    <b v="1"/>
    <s v="film &amp; video/television"/>
    <n v="116.2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x v="953"/>
    <x v="953"/>
    <n v="1442268063"/>
    <x v="953"/>
    <b v="0"/>
    <x v="271"/>
    <b v="1"/>
    <s v="theater/plays"/>
    <n v="116.19999999999999"/>
    <n v="55.333333333333336"/>
    <x v="3"/>
    <x v="4"/>
  </r>
  <r>
    <n v="3167"/>
    <s v="Destiny is Judd Nelson: a new play at FringeNYC"/>
    <s v="What is destiny? Explore it with us this August at FringeNYC."/>
    <x v="32"/>
    <n v="3485"/>
    <x v="0"/>
    <x v="0"/>
    <s v="USD"/>
    <x v="954"/>
    <x v="954"/>
    <n v="1405743181"/>
    <x v="954"/>
    <b v="1"/>
    <x v="214"/>
    <b v="1"/>
    <s v="theater/plays"/>
    <n v="116.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x v="955"/>
    <x v="955"/>
    <n v="1484198170"/>
    <x v="955"/>
    <b v="0"/>
    <x v="257"/>
    <b v="1"/>
    <s v="music/rock"/>
    <n v="116.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x v="956"/>
    <x v="956"/>
    <n v="1332174672"/>
    <x v="956"/>
    <b v="0"/>
    <x v="285"/>
    <b v="1"/>
    <s v="film &amp; video/documentary"/>
    <n v="116.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x v="957"/>
    <x v="957"/>
    <n v="1452664317"/>
    <x v="957"/>
    <b v="0"/>
    <x v="231"/>
    <b v="1"/>
    <s v="theater/plays"/>
    <n v="116.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x v="958"/>
    <x v="958"/>
    <n v="1476715869"/>
    <x v="958"/>
    <b v="0"/>
    <x v="158"/>
    <b v="1"/>
    <s v="theater/spaces"/>
    <n v="116.02222222222223"/>
    <n v="50.689320388349515"/>
    <x v="3"/>
    <x v="12"/>
  </r>
  <r>
    <n v="3217"/>
    <s v="Wake Up Call @ IRT Theater"/>
    <s v="Wake Up Call is a comedic play about a group of hotel employees working on Christmas Eve."/>
    <x v="103"/>
    <n v="5221"/>
    <x v="0"/>
    <x v="0"/>
    <s v="USD"/>
    <x v="959"/>
    <x v="959"/>
    <n v="1475672784"/>
    <x v="959"/>
    <b v="1"/>
    <x v="286"/>
    <b v="1"/>
    <s v="theater/plays"/>
    <n v="116.02222222222223"/>
    <n v="50.20192307692308"/>
    <x v="3"/>
    <x v="4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x v="960"/>
    <x v="960"/>
    <n v="1483041083"/>
    <x v="960"/>
    <b v="0"/>
    <x v="103"/>
    <b v="1"/>
    <s v="photography/photobooks"/>
    <n v="115.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x v="961"/>
    <x v="961"/>
    <n v="1373337166"/>
    <x v="961"/>
    <b v="0"/>
    <x v="198"/>
    <b v="1"/>
    <s v="music/classical music"/>
    <n v="115.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x v="962"/>
    <x v="962"/>
    <n v="1370067231"/>
    <x v="962"/>
    <b v="0"/>
    <x v="395"/>
    <b v="1"/>
    <s v="music/indie rock"/>
    <n v="115.93333333333334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x v="963"/>
    <x v="963"/>
    <n v="1424533084"/>
    <x v="963"/>
    <b v="0"/>
    <x v="7"/>
    <b v="1"/>
    <s v="theater/plays"/>
    <n v="115.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x v="964"/>
    <x v="964"/>
    <n v="1348503976"/>
    <x v="964"/>
    <b v="0"/>
    <x v="189"/>
    <b v="1"/>
    <s v="music/rock"/>
    <n v="115.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x v="965"/>
    <x v="965"/>
    <n v="1304623990"/>
    <x v="965"/>
    <b v="0"/>
    <x v="108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x v="46"/>
    <n v="463"/>
    <x v="0"/>
    <x v="0"/>
    <s v="USD"/>
    <x v="966"/>
    <x v="966"/>
    <n v="1440448059"/>
    <x v="966"/>
    <b v="0"/>
    <x v="175"/>
    <b v="1"/>
    <s v="music/rock"/>
    <n v="115.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x v="967"/>
    <x v="967"/>
    <n v="1276891586"/>
    <x v="967"/>
    <b v="1"/>
    <x v="396"/>
    <b v="1"/>
    <s v="technology/hardware"/>
    <n v="115.7092"/>
    <n v="84.459270072992695"/>
    <x v="0"/>
    <x v="0"/>
  </r>
  <r>
    <n v="528"/>
    <s v="Devastated No Matter What"/>
    <s v="A Festival Backed Production of a Full-Length Play."/>
    <x v="170"/>
    <n v="1330"/>
    <x v="0"/>
    <x v="0"/>
    <s v="USD"/>
    <x v="968"/>
    <x v="968"/>
    <n v="1433109907"/>
    <x v="968"/>
    <b v="0"/>
    <x v="119"/>
    <b v="1"/>
    <s v="theater/plays"/>
    <n v="115.65217391304347"/>
    <n v="44.333333333333336"/>
    <x v="3"/>
    <x v="4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x v="969"/>
    <x v="969"/>
    <n v="1384236507"/>
    <x v="969"/>
    <b v="0"/>
    <x v="334"/>
    <b v="1"/>
    <s v="music/indie rock"/>
    <n v="115.55"/>
    <n v="36.109375"/>
    <x v="2"/>
    <x v="13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x v="970"/>
    <x v="970"/>
    <n v="1420919913"/>
    <x v="970"/>
    <b v="0"/>
    <x v="123"/>
    <b v="1"/>
    <s v="games/tabletop games"/>
    <n v="115.5466666666666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x v="971"/>
    <x v="971"/>
    <n v="1281028152"/>
    <x v="971"/>
    <b v="0"/>
    <x v="287"/>
    <b v="1"/>
    <s v="music/indie rock"/>
    <n v="115.5106666666666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x v="972"/>
    <x v="972"/>
    <n v="1428541276"/>
    <x v="972"/>
    <b v="0"/>
    <x v="261"/>
    <b v="1"/>
    <s v="technology/hardware"/>
    <n v="115.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x v="973"/>
    <x v="973"/>
    <n v="1401972028"/>
    <x v="973"/>
    <b v="0"/>
    <x v="262"/>
    <b v="1"/>
    <s v="theater/plays"/>
    <n v="115.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x v="974"/>
    <x v="974"/>
    <n v="1434180944"/>
    <x v="974"/>
    <b v="0"/>
    <x v="149"/>
    <b v="1"/>
    <s v="theater/plays"/>
    <n v="115.5"/>
    <n v="30.9375"/>
    <x v="3"/>
    <x v="4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x v="975"/>
    <x v="975"/>
    <n v="1487022490"/>
    <x v="975"/>
    <b v="0"/>
    <x v="397"/>
    <b v="1"/>
    <s v="food/small batch"/>
    <n v="115.45"/>
    <n v="62.06989247311828"/>
    <x v="7"/>
    <x v="11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x v="976"/>
    <x v="976"/>
    <n v="1364101272"/>
    <x v="976"/>
    <b v="0"/>
    <x v="171"/>
    <b v="1"/>
    <s v="film &amp; video/shorts"/>
    <n v="115.42857142857143"/>
    <n v="85.957446808510639"/>
    <x v="4"/>
    <x v="6"/>
  </r>
  <r>
    <n v="1676"/>
    <s v="Bridge 19 CD Release Tour"/>
    <s v="Help fund Bridge 19's tour in support of their first duo record, to be released in May 2012."/>
    <x v="32"/>
    <n v="3460"/>
    <x v="0"/>
    <x v="0"/>
    <s v="USD"/>
    <x v="977"/>
    <x v="977"/>
    <n v="1330968347"/>
    <x v="977"/>
    <b v="0"/>
    <x v="307"/>
    <b v="1"/>
    <s v="music/pop"/>
    <n v="115.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x v="978"/>
    <x v="978"/>
    <n v="1430761243"/>
    <x v="978"/>
    <b v="0"/>
    <x v="127"/>
    <b v="1"/>
    <s v="theater/plays"/>
    <n v="115.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x v="979"/>
    <x v="979"/>
    <n v="1410421670"/>
    <x v="979"/>
    <b v="1"/>
    <x v="159"/>
    <b v="1"/>
    <s v="theater/plays"/>
    <n v="115.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x v="980"/>
    <x v="980"/>
    <n v="1445109822"/>
    <x v="980"/>
    <b v="0"/>
    <x v="103"/>
    <b v="1"/>
    <s v="theater/plays"/>
    <n v="115.16129032258064"/>
    <n v="51"/>
    <x v="3"/>
    <x v="4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x v="981"/>
    <x v="981"/>
    <n v="1362776043"/>
    <x v="981"/>
    <b v="0"/>
    <x v="304"/>
    <b v="1"/>
    <s v="music/rock"/>
    <n v="115.12214285714286"/>
    <n v="39.31"/>
    <x v="2"/>
    <x v="2"/>
  </r>
  <r>
    <n v="1467"/>
    <s v="Radio Ambulante"/>
    <s v="We are a new Spanish language podcast telling uniquely Latin American stories."/>
    <x v="25"/>
    <n v="46032"/>
    <x v="0"/>
    <x v="0"/>
    <s v="USD"/>
    <x v="982"/>
    <x v="982"/>
    <n v="1327518885"/>
    <x v="982"/>
    <b v="1"/>
    <x v="398"/>
    <b v="1"/>
    <s v="publishing/radio &amp; podcasts"/>
    <n v="115.08"/>
    <n v="76.72"/>
    <x v="5"/>
    <x v="8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x v="983"/>
    <x v="983"/>
    <n v="1368036192"/>
    <x v="983"/>
    <b v="0"/>
    <x v="246"/>
    <b v="1"/>
    <s v="film &amp; video/shorts"/>
    <n v="115.0666666666666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x v="984"/>
    <x v="984"/>
    <n v="1359104955"/>
    <x v="984"/>
    <b v="0"/>
    <x v="143"/>
    <b v="1"/>
    <s v="music/indie rock"/>
    <n v="115.040375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x v="985"/>
    <x v="985"/>
    <n v="1486406253"/>
    <x v="985"/>
    <b v="0"/>
    <x v="192"/>
    <b v="1"/>
    <s v="photography/photobooks"/>
    <n v="114.99999999999999"/>
    <n v="32.34375"/>
    <x v="6"/>
    <x v="9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x v="986"/>
    <x v="986"/>
    <n v="1409395990"/>
    <x v="986"/>
    <b v="0"/>
    <x v="232"/>
    <b v="1"/>
    <s v="theater/plays"/>
    <n v="114.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x v="987"/>
    <x v="987"/>
    <n v="1326648668"/>
    <x v="987"/>
    <b v="1"/>
    <x v="231"/>
    <b v="1"/>
    <s v="theater/plays"/>
    <n v="114.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x v="988"/>
    <x v="988"/>
    <n v="1465601532"/>
    <x v="988"/>
    <b v="0"/>
    <x v="183"/>
    <b v="1"/>
    <s v="theater/musical"/>
    <n v="114.99999999999999"/>
    <n v="115"/>
    <x v="3"/>
    <x v="20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x v="989"/>
    <x v="989"/>
    <n v="1456218698"/>
    <x v="989"/>
    <b v="0"/>
    <x v="399"/>
    <b v="1"/>
    <s v="technology/hardware"/>
    <n v="114.97699999999999"/>
    <n v="566.38916256157631"/>
    <x v="0"/>
    <x v="0"/>
  </r>
  <r>
    <n v="1979"/>
    <s v="Skybuds - truly wireless earbuds and smartphone case"/>
    <s v="Truly wireless premium earbuds with a battery-boosting smartphone case for charging and storage"/>
    <x v="172"/>
    <n v="229802.31"/>
    <x v="0"/>
    <x v="0"/>
    <s v="USD"/>
    <x v="990"/>
    <x v="990"/>
    <n v="1444734146"/>
    <x v="990"/>
    <b v="1"/>
    <x v="400"/>
    <b v="1"/>
    <s v="technology/hardware"/>
    <n v="114.901155"/>
    <n v="282.65966789667897"/>
    <x v="0"/>
    <x v="0"/>
  </r>
  <r>
    <n v="1022"/>
    <s v="Sammy Bananas - Bootlegs Vol. 2!!"/>
    <s v="Help get four new bootlegs onto vinyl in the second installment of my series!"/>
    <x v="29"/>
    <n v="2298"/>
    <x v="0"/>
    <x v="0"/>
    <s v="USD"/>
    <x v="991"/>
    <x v="991"/>
    <n v="1429284677"/>
    <x v="991"/>
    <b v="1"/>
    <x v="181"/>
    <b v="1"/>
    <s v="music/electronic music"/>
    <n v="114.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x v="992"/>
    <x v="992"/>
    <n v="1409494187"/>
    <x v="992"/>
    <b v="0"/>
    <x v="191"/>
    <b v="1"/>
    <s v="music/rock"/>
    <n v="114.88571428571429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x v="993"/>
    <x v="993"/>
    <n v="1374531631"/>
    <x v="993"/>
    <b v="1"/>
    <x v="214"/>
    <b v="1"/>
    <s v="theater/plays"/>
    <n v="114.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x v="994"/>
    <x v="994"/>
    <n v="1470274509"/>
    <x v="994"/>
    <b v="1"/>
    <x v="401"/>
    <b v="1"/>
    <s v="film &amp; video/documentary"/>
    <n v="114.75999999999999"/>
    <n v="129.81900452488688"/>
    <x v="4"/>
    <x v="14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x v="995"/>
    <x v="995"/>
    <n v="1327523642"/>
    <x v="995"/>
    <b v="1"/>
    <x v="51"/>
    <b v="1"/>
    <s v="music/rock"/>
    <n v="114.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x v="996"/>
    <x v="996"/>
    <n v="1414342894"/>
    <x v="996"/>
    <b v="0"/>
    <x v="144"/>
    <b v="1"/>
    <s v="theater/plays"/>
    <n v="114.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x v="997"/>
    <x v="997"/>
    <n v="1463352992"/>
    <x v="997"/>
    <b v="0"/>
    <x v="295"/>
    <b v="1"/>
    <s v="photography/photobooks"/>
    <n v="114.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x v="998"/>
    <x v="998"/>
    <n v="1274889241"/>
    <x v="998"/>
    <b v="0"/>
    <x v="204"/>
    <b v="1"/>
    <s v="film &amp; video/shorts"/>
    <n v="114.66666666666667"/>
    <n v="50.588235294117645"/>
    <x v="4"/>
    <x v="6"/>
  </r>
  <r>
    <n v="522"/>
    <s v="COMPASS PLAYERS"/>
    <s v="*** TO MAKE DONATIONS IN THE FUTURE                                   GO TO OUR WEBSITE: www.compassplayers.com ***"/>
    <x v="32"/>
    <n v="3440"/>
    <x v="0"/>
    <x v="0"/>
    <s v="USD"/>
    <x v="999"/>
    <x v="999"/>
    <n v="1456793925"/>
    <x v="999"/>
    <b v="0"/>
    <x v="257"/>
    <b v="1"/>
    <s v="theater/plays"/>
    <n v="114.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x v="1000"/>
    <x v="1000"/>
    <n v="1438488227"/>
    <x v="1000"/>
    <b v="0"/>
    <x v="394"/>
    <b v="1"/>
    <s v="technology/space exploration"/>
    <n v="114.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x v="1001"/>
    <x v="1001"/>
    <n v="1333597555"/>
    <x v="1001"/>
    <b v="0"/>
    <x v="214"/>
    <b v="1"/>
    <s v="music/indie rock"/>
    <n v="114.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x v="1002"/>
    <x v="1002"/>
    <n v="1437954729"/>
    <x v="1002"/>
    <b v="1"/>
    <x v="47"/>
    <b v="1"/>
    <s v="technology/space exploration"/>
    <n v="114.53400000000001"/>
    <n v="120.30882352941177"/>
    <x v="0"/>
    <x v="5"/>
  </r>
  <r>
    <n v="1894"/>
    <s v="Help me release my first 3 song EP!!"/>
    <s v="Im trying to raise $1000 for a 3 song EP in a studio!"/>
    <x v="7"/>
    <n v="1145"/>
    <x v="0"/>
    <x v="0"/>
    <s v="USD"/>
    <x v="1003"/>
    <x v="1003"/>
    <n v="1326404583"/>
    <x v="1003"/>
    <b v="0"/>
    <x v="135"/>
    <b v="1"/>
    <s v="music/indie rock"/>
    <n v="114.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x v="1004"/>
    <x v="1004"/>
    <n v="1428583846"/>
    <x v="1004"/>
    <b v="0"/>
    <x v="221"/>
    <b v="1"/>
    <s v="theater/plays"/>
    <n v="114.5"/>
    <n v="18.770491803278688"/>
    <x v="3"/>
    <x v="4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x v="1005"/>
    <x v="1005"/>
    <n v="1462368682"/>
    <x v="1005"/>
    <b v="0"/>
    <x v="299"/>
    <b v="1"/>
    <s v="theater/plays"/>
    <n v="114.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x v="1006"/>
    <x v="1006"/>
    <n v="1461117201"/>
    <x v="1006"/>
    <b v="0"/>
    <x v="322"/>
    <b v="1"/>
    <s v="theater/plays"/>
    <n v="114.40928571428573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x v="1007"/>
    <x v="1007"/>
    <n v="1414975346"/>
    <x v="1007"/>
    <b v="0"/>
    <x v="402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x v="1008"/>
    <x v="1008"/>
    <n v="1444888868"/>
    <x v="1008"/>
    <b v="0"/>
    <x v="205"/>
    <b v="1"/>
    <s v="film &amp; video/documentary"/>
    <n v="114.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x v="1009"/>
    <x v="1009"/>
    <n v="1387390555"/>
    <x v="1009"/>
    <b v="0"/>
    <x v="189"/>
    <b v="1"/>
    <s v="music/indie rock"/>
    <n v="114.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x v="1010"/>
    <x v="1010"/>
    <n v="1380650177"/>
    <x v="1010"/>
    <b v="0"/>
    <x v="403"/>
    <b v="1"/>
    <s v="music/electronic music"/>
    <n v="114.38333333333333"/>
    <n v="55.796747967479675"/>
    <x v="2"/>
    <x v="10"/>
  </r>
  <r>
    <n v="3570"/>
    <s v="The Lower Depths"/>
    <s v="Theatre Machine presents an all-new adaptation of Maxim Gorky's classic of Russian theatre, The Lower Depths."/>
    <x v="29"/>
    <n v="2287"/>
    <x v="0"/>
    <x v="0"/>
    <s v="USD"/>
    <x v="1011"/>
    <x v="1011"/>
    <n v="1417593483"/>
    <x v="1011"/>
    <b v="0"/>
    <x v="87"/>
    <b v="1"/>
    <s v="theater/plays"/>
    <n v="114.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x v="1012"/>
    <x v="1012"/>
    <n v="1456885659"/>
    <x v="1012"/>
    <b v="0"/>
    <x v="271"/>
    <b v="1"/>
    <s v="theater/plays"/>
    <n v="114.27586206896552"/>
    <n v="105.2063492063492"/>
    <x v="3"/>
    <x v="4"/>
  </r>
  <r>
    <n v="283"/>
    <s v="SOLE SURVIVOR"/>
    <s v="What is the impact of survivorship on the human condition?"/>
    <x v="52"/>
    <n v="20569.05"/>
    <x v="0"/>
    <x v="0"/>
    <s v="USD"/>
    <x v="1013"/>
    <x v="1013"/>
    <n v="1305219744"/>
    <x v="1013"/>
    <b v="1"/>
    <x v="404"/>
    <b v="1"/>
    <s v="film &amp; video/documentary"/>
    <n v="114.27249999999999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x v="1014"/>
    <x v="1014"/>
    <n v="1444867450"/>
    <x v="1014"/>
    <b v="0"/>
    <x v="160"/>
    <b v="1"/>
    <s v="music/rock"/>
    <n v="114.26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x v="1015"/>
    <x v="1015"/>
    <n v="1463422499"/>
    <x v="1015"/>
    <b v="0"/>
    <x v="117"/>
    <b v="1"/>
    <s v="theater/plays"/>
    <n v="114.24000000000001"/>
    <n v="64.909090909090907"/>
    <x v="3"/>
    <x v="4"/>
  </r>
  <r>
    <n v="371"/>
    <s v="Unbranded"/>
    <s v="3,000 Miles. 18 Wild Horses. 6 Months. 5 States. 4 men. A documentary about Conservation, Exploration, and Wild Mustangs."/>
    <x v="175"/>
    <n v="171253"/>
    <x v="0"/>
    <x v="0"/>
    <s v="USD"/>
    <x v="1016"/>
    <x v="1016"/>
    <n v="1355855139"/>
    <x v="1016"/>
    <b v="0"/>
    <x v="405"/>
    <b v="1"/>
    <s v="film &amp; video/documentary"/>
    <n v="114.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x v="1017"/>
    <x v="1017"/>
    <n v="1380726226"/>
    <x v="1017"/>
    <b v="0"/>
    <x v="118"/>
    <b v="1"/>
    <s v="music/rock"/>
    <n v="114.16666666666666"/>
    <n v="80.588235294117652"/>
    <x v="2"/>
    <x v="2"/>
  </r>
  <r>
    <n v="3179"/>
    <s v="I Do Wonder"/>
    <s v="A Sci-fi play in several vignettes that will narrate an alternate history in the mid-20th century."/>
    <x v="144"/>
    <n v="4794.82"/>
    <x v="0"/>
    <x v="0"/>
    <s v="USD"/>
    <x v="1018"/>
    <x v="1018"/>
    <n v="1365699071"/>
    <x v="1018"/>
    <b v="1"/>
    <x v="299"/>
    <b v="1"/>
    <s v="theater/plays"/>
    <n v="114.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x v="1019"/>
    <x v="1019"/>
    <n v="1319850796"/>
    <x v="1019"/>
    <b v="0"/>
    <x v="406"/>
    <b v="1"/>
    <s v="music/rock"/>
    <n v="114.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x v="1020"/>
    <x v="1020"/>
    <n v="1479276838"/>
    <x v="1020"/>
    <b v="0"/>
    <x v="253"/>
    <b v="1"/>
    <s v="photography/photobooks"/>
    <n v="114.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x v="1021"/>
    <x v="1021"/>
    <n v="1436278344"/>
    <x v="1021"/>
    <b v="0"/>
    <x v="232"/>
    <b v="1"/>
    <s v="theater/plays"/>
    <n v="113.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x v="1022"/>
    <x v="1022"/>
    <n v="1479449366"/>
    <x v="1022"/>
    <b v="0"/>
    <x v="299"/>
    <b v="1"/>
    <s v="technology/space exploration"/>
    <n v="113.99999999999999"/>
    <n v="36.774193548387096"/>
    <x v="0"/>
    <x v="5"/>
  </r>
  <r>
    <n v="3158"/>
    <s v="Nursery Crimes"/>
    <s v="A 40s crime-noir play using nursery rhyme characters."/>
    <x v="2"/>
    <n v="5700"/>
    <x v="0"/>
    <x v="0"/>
    <s v="USD"/>
    <x v="1023"/>
    <x v="1023"/>
    <n v="1371931752"/>
    <x v="1023"/>
    <b v="1"/>
    <x v="381"/>
    <b v="1"/>
    <s v="theater/plays"/>
    <n v="113.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x v="1024"/>
    <x v="1024"/>
    <n v="1439743900"/>
    <x v="1024"/>
    <b v="0"/>
    <x v="103"/>
    <b v="1"/>
    <s v="theater/plays"/>
    <n v="113.99999999999999"/>
    <n v="40.714285714285715"/>
    <x v="3"/>
    <x v="4"/>
  </r>
  <r>
    <n v="3711"/>
    <s v="The Youth Shakespeare Project 2014"/>
    <s v="Two teachers and twenty kids bring one of Shakespeare's plays to life!"/>
    <x v="22"/>
    <n v="570"/>
    <x v="0"/>
    <x v="0"/>
    <s v="USD"/>
    <x v="1025"/>
    <x v="1025"/>
    <n v="1400606573"/>
    <x v="1025"/>
    <b v="0"/>
    <x v="262"/>
    <b v="1"/>
    <s v="theater/plays"/>
    <n v="113.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x v="1026"/>
    <x v="1026"/>
    <n v="1423284292"/>
    <x v="1026"/>
    <b v="0"/>
    <x v="326"/>
    <b v="1"/>
    <s v="theater/plays"/>
    <n v="113.92"/>
    <n v="80.225352112676063"/>
    <x v="3"/>
    <x v="4"/>
  </r>
  <r>
    <n v="3580"/>
    <s v="Annabel Lost"/>
    <s v="Annabel Lost combines visual art and performance poetry to tell the story of two orphaned refugees, Quetzal and Rhime."/>
    <x v="115"/>
    <n v="1025"/>
    <x v="0"/>
    <x v="0"/>
    <s v="USD"/>
    <x v="938"/>
    <x v="938"/>
    <n v="1421900022"/>
    <x v="1027"/>
    <b v="0"/>
    <x v="295"/>
    <b v="1"/>
    <s v="theater/plays"/>
    <n v="113.88888888888889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x v="1027"/>
    <x v="1027"/>
    <n v="1475013710"/>
    <x v="1028"/>
    <b v="0"/>
    <x v="241"/>
    <b v="1"/>
    <s v="music/rock"/>
    <n v="113.85000000000001"/>
    <n v="72.056962025316452"/>
    <x v="2"/>
    <x v="2"/>
  </r>
  <r>
    <n v="2196"/>
    <s v="LACORSA Grand Prix Game (relaunch)"/>
    <s v="Race your friends in style with this classic Grand Prix game."/>
    <x v="76"/>
    <n v="15937"/>
    <x v="0"/>
    <x v="0"/>
    <s v="USD"/>
    <x v="1028"/>
    <x v="1028"/>
    <n v="1478000502"/>
    <x v="1029"/>
    <b v="0"/>
    <x v="272"/>
    <b v="1"/>
    <s v="games/tabletop games"/>
    <n v="113.83571428571429"/>
    <n v="68.106837606837601"/>
    <x v="1"/>
    <x v="1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x v="1029"/>
    <x v="1029"/>
    <n v="1415398197"/>
    <x v="1030"/>
    <b v="1"/>
    <x v="241"/>
    <b v="1"/>
    <s v="film &amp; video/documentary"/>
    <n v="113.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x v="1030"/>
    <x v="1030"/>
    <n v="1265269559"/>
    <x v="1031"/>
    <b v="1"/>
    <x v="109"/>
    <b v="1"/>
    <s v="film &amp; video/documentary"/>
    <n v="113.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x v="1031"/>
    <x v="1031"/>
    <n v="1330711203"/>
    <x v="1032"/>
    <b v="0"/>
    <x v="108"/>
    <b v="1"/>
    <s v="music/indie rock"/>
    <n v="113.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x v="1032"/>
    <x v="1032"/>
    <n v="1390853620"/>
    <x v="1033"/>
    <b v="1"/>
    <x v="181"/>
    <b v="1"/>
    <s v="music/rock"/>
    <n v="113.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x v="1033"/>
    <x v="1033"/>
    <n v="1295000329"/>
    <x v="1034"/>
    <b v="0"/>
    <x v="171"/>
    <b v="1"/>
    <s v="music/indie rock"/>
    <n v="113.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x v="1034"/>
    <x v="1034"/>
    <n v="1298289355"/>
    <x v="1035"/>
    <b v="0"/>
    <x v="258"/>
    <b v="1"/>
    <s v="film &amp; video/shorts"/>
    <n v="113.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x v="1035"/>
    <x v="1035"/>
    <n v="1469871148"/>
    <x v="1036"/>
    <b v="0"/>
    <x v="132"/>
    <b v="1"/>
    <s v="theater/plays"/>
    <n v="113.65"/>
    <n v="56.825000000000003"/>
    <x v="3"/>
    <x v="4"/>
  </r>
  <r>
    <n v="1392"/>
    <s v="Telesomniac's Debut Album"/>
    <s v="Telesomniac is a rock band from Provo, UT releasing their debut album Thirty-One Flashes in the Dark."/>
    <x v="8"/>
    <n v="2841"/>
    <x v="0"/>
    <x v="0"/>
    <s v="USD"/>
    <x v="1036"/>
    <x v="1036"/>
    <n v="1454298186"/>
    <x v="1037"/>
    <b v="0"/>
    <x v="286"/>
    <b v="1"/>
    <s v="music/rock"/>
    <n v="113.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x v="1037"/>
    <x v="1037"/>
    <n v="1439833412"/>
    <x v="1038"/>
    <b v="0"/>
    <x v="377"/>
    <b v="1"/>
    <s v="theater/plays"/>
    <n v="113.63000000000001"/>
    <n v="88.7734375"/>
    <x v="3"/>
    <x v="4"/>
  </r>
  <r>
    <n v="3673"/>
    <s v="CHILD Z"/>
    <s v="Zoe is a teenage girl growing up in a deeply disturbing society. If those paid to protect her aren't listening, then who is?"/>
    <x v="6"/>
    <n v="4545"/>
    <x v="0"/>
    <x v="1"/>
    <s v="GBP"/>
    <x v="1038"/>
    <x v="1038"/>
    <n v="1412233497"/>
    <x v="1039"/>
    <b v="0"/>
    <x v="395"/>
    <b v="1"/>
    <s v="theater/plays"/>
    <n v="113.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x v="1039"/>
    <x v="1039"/>
    <n v="1396441810"/>
    <x v="1040"/>
    <b v="0"/>
    <x v="407"/>
    <b v="1"/>
    <s v="technology/hardware"/>
    <n v="113.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x v="1040"/>
    <x v="1040"/>
    <n v="1421960934"/>
    <x v="1041"/>
    <b v="0"/>
    <x v="119"/>
    <b v="1"/>
    <s v="theater/plays"/>
    <n v="113.56666666666666"/>
    <n v="113.56666666666666"/>
    <x v="3"/>
    <x v="4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x v="1041"/>
    <x v="1041"/>
    <n v="1386194013"/>
    <x v="1042"/>
    <b v="0"/>
    <x v="334"/>
    <b v="1"/>
    <s v="film &amp; video/shorts"/>
    <n v="113.51849999999999"/>
    <n v="35.474531249999998"/>
    <x v="4"/>
    <x v="6"/>
  </r>
  <r>
    <n v="242"/>
    <s v="Hardwater"/>
    <s v="An unprecedented feature-length documentary film about Maine's tribal, oft-misunderstood ice fishing sub-culture."/>
    <x v="112"/>
    <n v="14750"/>
    <x v="0"/>
    <x v="0"/>
    <s v="USD"/>
    <x v="1042"/>
    <x v="1042"/>
    <n v="1321357790"/>
    <x v="1043"/>
    <b v="1"/>
    <x v="404"/>
    <b v="1"/>
    <s v="film &amp; video/documentary"/>
    <n v="113.46153846153845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x v="1043"/>
    <x v="1043"/>
    <n v="1408062990"/>
    <x v="1044"/>
    <b v="0"/>
    <x v="344"/>
    <b v="1"/>
    <s v="theater/plays"/>
    <n v="113.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x v="1044"/>
    <x v="1044"/>
    <n v="1404153482"/>
    <x v="1045"/>
    <b v="0"/>
    <x v="220"/>
    <b v="1"/>
    <s v="theater/musical"/>
    <n v="113.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x v="1045"/>
    <x v="1045"/>
    <n v="1421025159"/>
    <x v="1046"/>
    <b v="0"/>
    <x v="230"/>
    <b v="1"/>
    <s v="theater/plays"/>
    <n v="113.4221999999999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x v="1046"/>
    <x v="1046"/>
    <n v="1459265045"/>
    <x v="1047"/>
    <b v="0"/>
    <x v="271"/>
    <b v="1"/>
    <s v="theater/plays"/>
    <n v="113.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x v="1047"/>
    <x v="1047"/>
    <n v="1336238395"/>
    <x v="1048"/>
    <b v="0"/>
    <x v="36"/>
    <b v="1"/>
    <s v="music/indie rock"/>
    <n v="113.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x v="1048"/>
    <x v="1048"/>
    <n v="1337884375"/>
    <x v="1049"/>
    <b v="0"/>
    <x v="231"/>
    <b v="1"/>
    <s v="music/indie rock"/>
    <n v="113.33333333333333"/>
    <n v="23.448275862068964"/>
    <x v="2"/>
    <x v="13"/>
  </r>
  <r>
    <n v="3475"/>
    <s v="Score"/>
    <s v="Score is a musical play inspired by true stories of parents who have recovered from addiction and regained their children."/>
    <x v="37"/>
    <n v="340"/>
    <x v="0"/>
    <x v="1"/>
    <s v="GBP"/>
    <x v="1049"/>
    <x v="1049"/>
    <n v="1412629704"/>
    <x v="1050"/>
    <b v="0"/>
    <x v="118"/>
    <b v="1"/>
    <s v="theater/plays"/>
    <n v="113.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x v="1050"/>
    <x v="1050"/>
    <n v="1424368298"/>
    <x v="1051"/>
    <b v="0"/>
    <x v="348"/>
    <b v="1"/>
    <s v="theater/plays"/>
    <n v="113.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x v="1051"/>
    <x v="1051"/>
    <n v="1323920114"/>
    <x v="1052"/>
    <b v="0"/>
    <x v="117"/>
    <b v="1"/>
    <s v="music/indie rock"/>
    <n v="113.25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x v="1052"/>
    <x v="1052"/>
    <n v="1412737080"/>
    <x v="1053"/>
    <b v="0"/>
    <x v="408"/>
    <b v="1"/>
    <s v="theater/spaces"/>
    <n v="113.104"/>
    <n v="50.764811490125673"/>
    <x v="3"/>
    <x v="12"/>
  </r>
  <r>
    <n v="118"/>
    <s v="DENOUNCED - A Short Film"/>
    <s v="When a ruthless hit-man is 'denounced' from the mafia, his old enemies declare war."/>
    <x v="2"/>
    <n v="5651.58"/>
    <x v="0"/>
    <x v="0"/>
    <s v="USD"/>
    <x v="1053"/>
    <x v="1053"/>
    <n v="1309310236"/>
    <x v="1054"/>
    <b v="0"/>
    <x v="127"/>
    <b v="1"/>
    <s v="film &amp; video/shorts"/>
    <n v="113.03159999999998"/>
    <n v="144.91230769230768"/>
    <x v="4"/>
    <x v="6"/>
  </r>
  <r>
    <n v="2538"/>
    <s v="Me, Myself and Albinoni"/>
    <s v="I will record 2 of Tomaso Albinoni's concertos for 2 oboes playing both parts myself."/>
    <x v="52"/>
    <n v="20343.169999999998"/>
    <x v="0"/>
    <x v="0"/>
    <s v="USD"/>
    <x v="1054"/>
    <x v="1054"/>
    <n v="1359029661"/>
    <x v="1055"/>
    <b v="0"/>
    <x v="167"/>
    <b v="1"/>
    <s v="music/classical music"/>
    <n v="113.01761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x v="1055"/>
    <x v="1055"/>
    <n v="1442420377"/>
    <x v="1056"/>
    <b v="1"/>
    <x v="282"/>
    <b v="1"/>
    <s v="film &amp; video/documentary"/>
    <n v="113.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x v="176"/>
    <n v="8136.01"/>
    <x v="0"/>
    <x v="0"/>
    <s v="USD"/>
    <x v="1056"/>
    <x v="1056"/>
    <n v="1313010163"/>
    <x v="1057"/>
    <b v="1"/>
    <x v="409"/>
    <b v="1"/>
    <s v="technology/hardware"/>
    <n v="113.00013888888888"/>
    <n v="50.222283950617282"/>
    <x v="0"/>
    <x v="0"/>
  </r>
  <r>
    <n v="1620"/>
    <s v="Kickstart my music career with 300 CDs"/>
    <s v="Kickstarting my music career with 300 hard copy CDs of my first release."/>
    <x v="7"/>
    <n v="1130"/>
    <x v="0"/>
    <x v="0"/>
    <s v="USD"/>
    <x v="1057"/>
    <x v="1057"/>
    <n v="1361002140"/>
    <x v="1058"/>
    <b v="0"/>
    <x v="118"/>
    <b v="1"/>
    <s v="music/rock"/>
    <n v="112.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x v="1058"/>
    <x v="1058"/>
    <n v="1476760226"/>
    <x v="1059"/>
    <b v="0"/>
    <x v="118"/>
    <b v="1"/>
    <s v="theater/plays"/>
    <n v="112.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x v="1059"/>
    <x v="1059"/>
    <n v="1473189335"/>
    <x v="1060"/>
    <b v="0"/>
    <x v="134"/>
    <b v="1"/>
    <s v="theater/musical"/>
    <n v="112.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x v="1060"/>
    <x v="1060"/>
    <n v="1415585474"/>
    <x v="1061"/>
    <b v="0"/>
    <x v="189"/>
    <b v="1"/>
    <s v="music/classical music"/>
    <n v="112.94999999999999"/>
    <n v="136.90909090909091"/>
    <x v="2"/>
    <x v="18"/>
  </r>
  <r>
    <n v="1672"/>
    <s v="High Altotude Debut Album"/>
    <s v="Sweet, sweet harmonies from Portland Oregon's premiere high school women's a cappella group."/>
    <x v="177"/>
    <n v="1920"/>
    <x v="0"/>
    <x v="0"/>
    <s v="USD"/>
    <x v="1061"/>
    <x v="1061"/>
    <n v="1336232730"/>
    <x v="1062"/>
    <b v="0"/>
    <x v="137"/>
    <b v="1"/>
    <s v="music/pop"/>
    <n v="112.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x v="1062"/>
    <x v="1062"/>
    <n v="1450784495"/>
    <x v="1063"/>
    <b v="0"/>
    <x v="231"/>
    <b v="1"/>
    <s v="film &amp; video/shorts"/>
    <n v="112.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x v="1063"/>
    <x v="1063"/>
    <n v="1486625606"/>
    <x v="1064"/>
    <b v="1"/>
    <x v="410"/>
    <b v="1"/>
    <s v="film &amp; video/documentary"/>
    <n v="112.9297333333333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x v="1064"/>
    <x v="1064"/>
    <n v="1330722058"/>
    <x v="1065"/>
    <b v="1"/>
    <x v="403"/>
    <b v="1"/>
    <s v="theater/plays"/>
    <n v="112.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x v="1065"/>
    <x v="1065"/>
    <n v="1275603020"/>
    <x v="1066"/>
    <b v="1"/>
    <x v="411"/>
    <b v="1"/>
    <s v="film &amp; video/documentary"/>
    <n v="112.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x v="1066"/>
    <x v="1066"/>
    <n v="1333207808"/>
    <x v="1067"/>
    <b v="0"/>
    <x v="144"/>
    <b v="1"/>
    <s v="music/indie rock"/>
    <n v="112.91099999999999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x v="1067"/>
    <x v="1067"/>
    <n v="1424296822"/>
    <x v="1068"/>
    <b v="0"/>
    <x v="258"/>
    <b v="1"/>
    <s v="theater/plays"/>
    <n v="112.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x v="1068"/>
    <x v="1068"/>
    <n v="1461370956"/>
    <x v="1069"/>
    <b v="0"/>
    <x v="381"/>
    <b v="1"/>
    <s v="theater/plays"/>
    <n v="112.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x v="1069"/>
    <x v="1069"/>
    <n v="1413493724"/>
    <x v="1070"/>
    <b v="0"/>
    <x v="412"/>
    <b v="1"/>
    <s v="theater/spaces"/>
    <n v="112.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x v="1070"/>
    <x v="1070"/>
    <n v="1384811721"/>
    <x v="1071"/>
    <b v="0"/>
    <x v="50"/>
    <b v="1"/>
    <s v="music/pop"/>
    <n v="112.79999999999998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x v="1071"/>
    <x v="1071"/>
    <n v="1309986338"/>
    <x v="1072"/>
    <b v="0"/>
    <x v="246"/>
    <b v="1"/>
    <s v="music/indie rock"/>
    <n v="112.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x v="1072"/>
    <x v="1072"/>
    <n v="1473850434"/>
    <x v="1073"/>
    <b v="0"/>
    <x v="204"/>
    <b v="1"/>
    <s v="theater/plays"/>
    <n v="112.76666666666667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x v="1073"/>
    <x v="1073"/>
    <n v="1398352531"/>
    <x v="1074"/>
    <b v="0"/>
    <x v="263"/>
    <b v="1"/>
    <s v="theater/plays"/>
    <n v="112.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x v="1074"/>
    <x v="1074"/>
    <n v="1445267347"/>
    <x v="1075"/>
    <b v="0"/>
    <x v="109"/>
    <b v="1"/>
    <s v="games/tabletop games"/>
    <n v="112.6875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x v="1075"/>
    <x v="1075"/>
    <n v="1257538029"/>
    <x v="1076"/>
    <b v="1"/>
    <x v="279"/>
    <b v="1"/>
    <s v="film &amp; video/documentary"/>
    <n v="112.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x v="178"/>
    <n v="41000"/>
    <x v="0"/>
    <x v="0"/>
    <s v="USD"/>
    <x v="1076"/>
    <x v="1076"/>
    <n v="1415292304"/>
    <x v="1077"/>
    <b v="1"/>
    <x v="413"/>
    <b v="1"/>
    <s v="film &amp; video/documentary"/>
    <n v="112.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x v="1077"/>
    <x v="1077"/>
    <n v="1475326255"/>
    <x v="1078"/>
    <b v="0"/>
    <x v="414"/>
    <b v="1"/>
    <s v="theater/spaces"/>
    <n v="112.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x v="1078"/>
    <x v="1078"/>
    <n v="1425235877"/>
    <x v="1079"/>
    <b v="0"/>
    <x v="134"/>
    <b v="1"/>
    <s v="theater/plays"/>
    <n v="112.5"/>
    <n v="30"/>
    <x v="3"/>
    <x v="4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x v="1079"/>
    <x v="1079"/>
    <n v="1467497652"/>
    <x v="1080"/>
    <b v="0"/>
    <x v="103"/>
    <b v="1"/>
    <s v="theater/plays"/>
    <n v="112.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x v="1080"/>
    <x v="1080"/>
    <n v="1413766384"/>
    <x v="1081"/>
    <b v="0"/>
    <x v="201"/>
    <b v="1"/>
    <s v="technology/wearables"/>
    <n v="112.4"/>
    <n v="35.125"/>
    <x v="0"/>
    <x v="3"/>
  </r>
  <r>
    <n v="1036"/>
    <s v="Bring Kyrstyn's Album to Life!"/>
    <s v="Help this Soulful &amp; Cinematic Glitch-Pop Songwriter Bring her Music to the World!  (And your Ears:)"/>
    <x v="103"/>
    <n v="5056.22"/>
    <x v="0"/>
    <x v="0"/>
    <s v="USD"/>
    <x v="1081"/>
    <x v="1081"/>
    <n v="1354790790"/>
    <x v="1082"/>
    <b v="0"/>
    <x v="330"/>
    <b v="1"/>
    <s v="music/electronic music"/>
    <n v="112.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x v="1082"/>
    <x v="1082"/>
    <n v="1433160898"/>
    <x v="1083"/>
    <b v="1"/>
    <x v="82"/>
    <b v="1"/>
    <s v="theater/plays"/>
    <n v="112.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x v="1083"/>
    <x v="1083"/>
    <n v="1397661347"/>
    <x v="1084"/>
    <b v="0"/>
    <x v="299"/>
    <b v="1"/>
    <s v="film &amp; video/documentary"/>
    <n v="112.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x v="1084"/>
    <x v="1084"/>
    <n v="1410937483"/>
    <x v="1085"/>
    <b v="1"/>
    <x v="39"/>
    <b v="1"/>
    <s v="theater/spaces"/>
    <n v="112.29714285714284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x v="1085"/>
    <x v="1085"/>
    <n v="1376501292"/>
    <x v="1086"/>
    <b v="1"/>
    <x v="313"/>
    <b v="1"/>
    <s v="publishing/radio &amp; podcasts"/>
    <n v="112.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x v="103"/>
    <n v="5052"/>
    <x v="0"/>
    <x v="0"/>
    <s v="USD"/>
    <x v="1086"/>
    <x v="1086"/>
    <n v="1403547791"/>
    <x v="1087"/>
    <b v="0"/>
    <x v="197"/>
    <b v="1"/>
    <s v="music/rock"/>
    <n v="112.26666666666667"/>
    <n v="87.103448275862064"/>
    <x v="2"/>
    <x v="2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x v="1087"/>
    <x v="1087"/>
    <n v="1401414944"/>
    <x v="1088"/>
    <b v="1"/>
    <x v="326"/>
    <b v="1"/>
    <s v="theater/plays"/>
    <n v="112.25"/>
    <n v="31.619718309859156"/>
    <x v="3"/>
    <x v="4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x v="1088"/>
    <x v="1088"/>
    <n v="1444220588"/>
    <x v="1089"/>
    <b v="1"/>
    <x v="344"/>
    <b v="1"/>
    <s v="theater/plays"/>
    <n v="112.1664"/>
    <n v="41.237647058823526"/>
    <x v="3"/>
    <x v="4"/>
  </r>
  <r>
    <n v="1223"/>
    <s v="YOSEMITE PEOPLE"/>
    <s v="A photography book focusing on the people rather than the nature at Yosemite National Park."/>
    <x v="179"/>
    <n v="22197"/>
    <x v="0"/>
    <x v="0"/>
    <s v="USD"/>
    <x v="1089"/>
    <x v="1089"/>
    <n v="1476159309"/>
    <x v="1090"/>
    <b v="0"/>
    <x v="90"/>
    <b v="1"/>
    <s v="photography/photobooks"/>
    <n v="112.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x v="1090"/>
    <x v="1090"/>
    <n v="1417977947"/>
    <x v="1091"/>
    <b v="0"/>
    <x v="415"/>
    <b v="1"/>
    <s v="film &amp; video/documentary"/>
    <n v="112.105"/>
    <n v="58.540469973890339"/>
    <x v="4"/>
    <x v="14"/>
  </r>
  <r>
    <n v="3285"/>
    <s v="By Morning"/>
    <s v="A new play by Matthew Gasda"/>
    <x v="180"/>
    <n v="5604"/>
    <x v="0"/>
    <x v="0"/>
    <s v="USD"/>
    <x v="1091"/>
    <x v="1091"/>
    <n v="1485556626"/>
    <x v="1092"/>
    <b v="0"/>
    <x v="248"/>
    <b v="1"/>
    <s v="theater/plays"/>
    <n v="112.10242048409683"/>
    <n v="69.18518518518519"/>
    <x v="3"/>
    <x v="4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x v="1092"/>
    <x v="1092"/>
    <n v="1435645490"/>
    <x v="1093"/>
    <b v="0"/>
    <x v="313"/>
    <b v="1"/>
    <s v="theater/plays"/>
    <n v="112.1"/>
    <n v="44.25"/>
    <x v="3"/>
    <x v="4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x v="1093"/>
    <x v="1093"/>
    <n v="1430751869"/>
    <x v="1094"/>
    <b v="0"/>
    <x v="61"/>
    <b v="1"/>
    <s v="technology/space exploration"/>
    <n v="112.00000000000001"/>
    <n v="56"/>
    <x v="0"/>
    <x v="5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x v="1094"/>
    <x v="1094"/>
    <n v="1452338929"/>
    <x v="1095"/>
    <b v="0"/>
    <x v="133"/>
    <b v="1"/>
    <s v="theater/plays"/>
    <n v="112.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x v="1095"/>
    <x v="1095"/>
    <n v="1469112493"/>
    <x v="1096"/>
    <b v="0"/>
    <x v="108"/>
    <b v="1"/>
    <s v="theater/plays"/>
    <n v="112.00000000000001"/>
    <n v="58.94736842105263"/>
    <x v="3"/>
    <x v="4"/>
  </r>
  <r>
    <n v="1309"/>
    <s v="CORE : Roam (Canceled)"/>
    <s v="Wicked fun and built for excitement, CORE is the safest and most versatile speaker you've ever worn."/>
    <x v="181"/>
    <n v="12879"/>
    <x v="1"/>
    <x v="0"/>
    <s v="USD"/>
    <x v="1096"/>
    <x v="1096"/>
    <n v="1441919468"/>
    <x v="1097"/>
    <b v="0"/>
    <x v="7"/>
    <b v="0"/>
    <s v="technology/wearables"/>
    <n v="111.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x v="1097"/>
    <x v="1097"/>
    <n v="1452008290"/>
    <x v="1098"/>
    <b v="0"/>
    <x v="176"/>
    <b v="1"/>
    <s v="theater/plays"/>
    <n v="111.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x v="1098"/>
    <x v="1098"/>
    <n v="1455737882"/>
    <x v="1099"/>
    <b v="0"/>
    <x v="61"/>
    <b v="1"/>
    <s v="film &amp; video/documentary"/>
    <n v="111.8936170212766"/>
    <n v="105.18"/>
    <x v="4"/>
    <x v="14"/>
  </r>
  <r>
    <n v="1395"/>
    <s v="Quiet Oaks Full Length Album"/>
    <s v="Help Quiet Oaks record their debut album!!!"/>
    <x v="27"/>
    <n v="3916"/>
    <x v="0"/>
    <x v="0"/>
    <s v="USD"/>
    <x v="1099"/>
    <x v="1099"/>
    <n v="1481838481"/>
    <x v="1100"/>
    <b v="0"/>
    <x v="319"/>
    <b v="1"/>
    <s v="music/rock"/>
    <n v="111.88571428571427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x v="1100"/>
    <x v="1100"/>
    <n v="1363381432"/>
    <x v="1101"/>
    <b v="1"/>
    <x v="384"/>
    <b v="1"/>
    <s v="film &amp; video/documentary"/>
    <n v="111.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x v="1101"/>
    <x v="1101"/>
    <n v="1445263204"/>
    <x v="1102"/>
    <b v="1"/>
    <x v="9"/>
    <b v="1"/>
    <s v="photography/photobooks"/>
    <n v="111.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x v="1102"/>
    <x v="1102"/>
    <n v="1330094566"/>
    <x v="1103"/>
    <b v="0"/>
    <x v="358"/>
    <b v="1"/>
    <s v="music/rock"/>
    <n v="111.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x v="1103"/>
    <x v="1103"/>
    <n v="1451655808"/>
    <x v="1104"/>
    <b v="0"/>
    <x v="348"/>
    <b v="1"/>
    <s v="film &amp; video/documentary"/>
    <n v="111.76666666666665"/>
    <n v="40.397590361445786"/>
    <x v="4"/>
    <x v="14"/>
  </r>
  <r>
    <n v="1029"/>
    <s v="StrobeHouse presents Valborg 2015"/>
    <s v="We want to recreate last years massive Valborgparty in Lund but this time even bigger!"/>
    <x v="9"/>
    <n v="11176"/>
    <x v="0"/>
    <x v="10"/>
    <s v="SEK"/>
    <x v="1104"/>
    <x v="1104"/>
    <n v="1423501507"/>
    <x v="1105"/>
    <b v="0"/>
    <x v="217"/>
    <b v="1"/>
    <s v="music/electronic music"/>
    <n v="111.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x v="1105"/>
    <x v="1105"/>
    <n v="1413518233"/>
    <x v="1106"/>
    <b v="0"/>
    <x v="416"/>
    <b v="1"/>
    <s v="film &amp; video/television"/>
    <n v="111.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x v="1106"/>
    <x v="1106"/>
    <n v="1378586179"/>
    <x v="1107"/>
    <b v="0"/>
    <x v="187"/>
    <b v="1"/>
    <s v="music/classical music"/>
    <n v="111.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x v="1107"/>
    <x v="1107"/>
    <n v="1464979620"/>
    <x v="1108"/>
    <b v="0"/>
    <x v="119"/>
    <b v="1"/>
    <s v="theater/plays"/>
    <n v="111.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x v="1108"/>
    <x v="1108"/>
    <n v="1474884417"/>
    <x v="1109"/>
    <b v="0"/>
    <x v="52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x v="1109"/>
    <x v="1109"/>
    <n v="1306417323"/>
    <x v="1110"/>
    <b v="0"/>
    <x v="137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x v="1110"/>
    <x v="1110"/>
    <n v="1455615976"/>
    <x v="1111"/>
    <b v="0"/>
    <x v="307"/>
    <b v="1"/>
    <s v="music/pop"/>
    <n v="111.66666666666667"/>
    <n v="159.52380952380952"/>
    <x v="2"/>
    <x v="7"/>
  </r>
  <r>
    <n v="1379"/>
    <s v="J. Walter Makes a Record"/>
    <s v="---------The long-awaited debut full-length from Justin Ruddy--------"/>
    <x v="9"/>
    <n v="11160"/>
    <x v="0"/>
    <x v="0"/>
    <s v="USD"/>
    <x v="1111"/>
    <x v="1111"/>
    <n v="1430912876"/>
    <x v="1112"/>
    <b v="0"/>
    <x v="49"/>
    <b v="1"/>
    <s v="music/rock"/>
    <n v="111.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x v="1112"/>
    <x v="1112"/>
    <n v="1444910009"/>
    <x v="1113"/>
    <b v="1"/>
    <x v="327"/>
    <b v="1"/>
    <s v="film &amp; video/documentary"/>
    <n v="111.59049999999999"/>
    <n v="117.77361477572559"/>
    <x v="4"/>
    <x v="14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x v="1113"/>
    <x v="1113"/>
    <n v="1306955120"/>
    <x v="1114"/>
    <b v="0"/>
    <x v="279"/>
    <b v="1"/>
    <s v="music/rock"/>
    <n v="111.52149999999999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x v="1114"/>
    <x v="1114"/>
    <n v="1406958354"/>
    <x v="1115"/>
    <b v="0"/>
    <x v="257"/>
    <b v="1"/>
    <s v="theater/plays"/>
    <n v="111.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x v="1115"/>
    <x v="1115"/>
    <n v="1329442510"/>
    <x v="1116"/>
    <b v="0"/>
    <x v="263"/>
    <b v="1"/>
    <s v="music/electronic music"/>
    <n v="111.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x v="1116"/>
    <x v="1116"/>
    <n v="1478431488"/>
    <x v="1117"/>
    <b v="0"/>
    <x v="158"/>
    <b v="1"/>
    <s v="photography/photobooks"/>
    <n v="111.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x v="1117"/>
    <x v="1117"/>
    <n v="1316749178"/>
    <x v="1118"/>
    <b v="1"/>
    <x v="266"/>
    <b v="1"/>
    <s v="film &amp; video/documentary"/>
    <n v="111.4"/>
    <n v="50.18018018018018"/>
    <x v="4"/>
    <x v="14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x v="1118"/>
    <x v="1118"/>
    <n v="1403635904"/>
    <x v="1119"/>
    <b v="1"/>
    <x v="249"/>
    <b v="1"/>
    <s v="photography/photobooks"/>
    <n v="111.4"/>
    <n v="38.860465116279073"/>
    <x v="6"/>
    <x v="9"/>
  </r>
  <r>
    <n v="307"/>
    <s v="Grammar Revolution"/>
    <s v="Why is grammar important?"/>
    <x v="92"/>
    <n v="24490"/>
    <x v="0"/>
    <x v="0"/>
    <s v="USD"/>
    <x v="1119"/>
    <x v="1119"/>
    <n v="1357684801"/>
    <x v="1120"/>
    <b v="1"/>
    <x v="417"/>
    <b v="1"/>
    <s v="film &amp; video/documentary"/>
    <n v="111.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x v="1120"/>
    <x v="1120"/>
    <n v="1319467604"/>
    <x v="1121"/>
    <b v="1"/>
    <x v="80"/>
    <b v="1"/>
    <s v="publishing/radio &amp; podcasts"/>
    <n v="111.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x v="1121"/>
    <x v="1121"/>
    <n v="1318539484"/>
    <x v="1122"/>
    <b v="0"/>
    <x v="36"/>
    <b v="1"/>
    <s v="music/classical music"/>
    <n v="111.25"/>
    <n v="35.6"/>
    <x v="2"/>
    <x v="18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x v="1122"/>
    <x v="1122"/>
    <n v="1439551200"/>
    <x v="1123"/>
    <b v="1"/>
    <x v="62"/>
    <b v="1"/>
    <s v="theater/plays"/>
    <n v="111.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x v="1123"/>
    <x v="1123"/>
    <n v="1452614847"/>
    <x v="1124"/>
    <b v="0"/>
    <x v="7"/>
    <b v="1"/>
    <s v="theater/plays"/>
    <n v="111.20000000000002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x v="1124"/>
    <x v="1124"/>
    <n v="1447614732"/>
    <x v="1125"/>
    <b v="0"/>
    <x v="278"/>
    <b v="1"/>
    <s v="music/indie rock"/>
    <n v="111.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x v="1125"/>
    <x v="1125"/>
    <n v="1400263525"/>
    <x v="1126"/>
    <b v="1"/>
    <x v="263"/>
    <b v="1"/>
    <s v="theater/plays"/>
    <n v="111.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x v="1126"/>
    <x v="1126"/>
    <n v="1269928430"/>
    <x v="1127"/>
    <b v="1"/>
    <x v="197"/>
    <b v="1"/>
    <s v="film &amp; video/documentary"/>
    <n v="111.1"/>
    <n v="95.775862068965523"/>
    <x v="4"/>
    <x v="14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x v="1127"/>
    <x v="1127"/>
    <n v="1441143397"/>
    <x v="1128"/>
    <b v="0"/>
    <x v="249"/>
    <b v="1"/>
    <s v="music/indie rock"/>
    <n v="111.1"/>
    <n v="51.674418604651166"/>
    <x v="2"/>
    <x v="13"/>
  </r>
  <r>
    <n v="746"/>
    <s v="Attention: People With Body Parts"/>
    <s v="This is a book of letters. Letters to our body parts."/>
    <x v="183"/>
    <n v="3318"/>
    <x v="0"/>
    <x v="0"/>
    <s v="USD"/>
    <x v="1128"/>
    <x v="1128"/>
    <n v="1346806909"/>
    <x v="1129"/>
    <b v="0"/>
    <x v="350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x v="1129"/>
    <x v="1129"/>
    <n v="1414108906"/>
    <x v="1130"/>
    <b v="0"/>
    <x v="179"/>
    <b v="1"/>
    <s v="film &amp; video/documentary"/>
    <n v="111.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x v="1130"/>
    <x v="1130"/>
    <n v="1414605776"/>
    <x v="1131"/>
    <b v="0"/>
    <x v="187"/>
    <b v="1"/>
    <s v="theater/plays"/>
    <n v="111.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x v="1131"/>
    <x v="1131"/>
    <n v="1408383994"/>
    <x v="1132"/>
    <b v="0"/>
    <x v="108"/>
    <b v="1"/>
    <s v="theater/plays"/>
    <n v="111.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x v="1132"/>
    <x v="1132"/>
    <n v="1458336672"/>
    <x v="1133"/>
    <b v="0"/>
    <x v="20"/>
    <b v="1"/>
    <s v="theater/plays"/>
    <n v="111.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x v="1133"/>
    <x v="1133"/>
    <n v="1461718475"/>
    <x v="1134"/>
    <b v="0"/>
    <x v="326"/>
    <b v="1"/>
    <s v="theater/musical"/>
    <n v="110.96666666666665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x v="1134"/>
    <x v="1134"/>
    <n v="1314765025"/>
    <x v="1135"/>
    <b v="0"/>
    <x v="418"/>
    <b v="1"/>
    <s v="film &amp; video/shorts"/>
    <n v="110.9423"/>
    <n v="62.327134831460668"/>
    <x v="4"/>
    <x v="6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x v="1135"/>
    <x v="1135"/>
    <n v="1291227054"/>
    <x v="1136"/>
    <b v="1"/>
    <x v="393"/>
    <b v="1"/>
    <s v="music/rock"/>
    <n v="110.91186666666665"/>
    <n v="127.97523076923076"/>
    <x v="2"/>
    <x v="2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x v="1136"/>
    <x v="1136"/>
    <n v="1474339696"/>
    <x v="1137"/>
    <b v="0"/>
    <x v="227"/>
    <b v="1"/>
    <s v="theater/plays"/>
    <n v="110.85714285714286"/>
    <n v="58.787878787878789"/>
    <x v="3"/>
    <x v="4"/>
  </r>
  <r>
    <n v="1741"/>
    <s v="Caught off Guard"/>
    <s v="A photo journal documenting my experiences and travels across New Zealand"/>
    <x v="34"/>
    <n v="1330"/>
    <x v="0"/>
    <x v="1"/>
    <s v="GBP"/>
    <x v="1137"/>
    <x v="1137"/>
    <n v="1430060671"/>
    <x v="1138"/>
    <b v="0"/>
    <x v="32"/>
    <b v="1"/>
    <s v="photography/photobooks"/>
    <n v="110.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x v="1138"/>
    <x v="1138"/>
    <n v="1378306140"/>
    <x v="1139"/>
    <b v="0"/>
    <x v="183"/>
    <b v="1"/>
    <s v="music/pop"/>
    <n v="110.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x v="1139"/>
    <x v="1139"/>
    <n v="1392171770"/>
    <x v="1140"/>
    <b v="1"/>
    <x v="346"/>
    <b v="1"/>
    <s v="music/rock"/>
    <n v="110.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x v="1140"/>
    <x v="1140"/>
    <n v="1401201881"/>
    <x v="1141"/>
    <b v="1"/>
    <x v="330"/>
    <b v="1"/>
    <s v="photography/photobooks"/>
    <n v="110.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x v="1141"/>
    <x v="1141"/>
    <n v="1462806419"/>
    <x v="1142"/>
    <b v="0"/>
    <x v="135"/>
    <b v="1"/>
    <s v="theater/plays"/>
    <n v="110.75"/>
    <n v="110.75"/>
    <x v="3"/>
    <x v="4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x v="1142"/>
    <x v="1142"/>
    <n v="1316919196"/>
    <x v="1143"/>
    <b v="0"/>
    <x v="235"/>
    <b v="1"/>
    <s v="music/indie rock"/>
    <n v="110.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x v="1143"/>
    <x v="1143"/>
    <n v="1432315966"/>
    <x v="1144"/>
    <b v="1"/>
    <x v="135"/>
    <b v="1"/>
    <s v="theater/plays"/>
    <n v="110.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x v="1144"/>
    <x v="1144"/>
    <n v="1460037432"/>
    <x v="1145"/>
    <b v="0"/>
    <x v="419"/>
    <b v="1"/>
    <s v="technology/hardware"/>
    <n v="110.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x v="1145"/>
    <x v="1145"/>
    <n v="1392847312"/>
    <x v="1146"/>
    <b v="0"/>
    <x v="232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x v="1146"/>
    <x v="1146"/>
    <n v="1373305836"/>
    <x v="1147"/>
    <b v="1"/>
    <x v="181"/>
    <b v="1"/>
    <s v="music/rock"/>
    <n v="110.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x v="1147"/>
    <x v="1147"/>
    <n v="1340944096"/>
    <x v="1148"/>
    <b v="0"/>
    <x v="250"/>
    <b v="1"/>
    <s v="music/indie rock"/>
    <n v="110.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x v="1148"/>
    <x v="1148"/>
    <n v="1432269294"/>
    <x v="1149"/>
    <b v="0"/>
    <x v="191"/>
    <b v="1"/>
    <s v="music/rock"/>
    <n v="110.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x v="1149"/>
    <x v="1149"/>
    <n v="1360366708"/>
    <x v="1150"/>
    <b v="0"/>
    <x v="151"/>
    <b v="1"/>
    <s v="music/indie rock"/>
    <n v="110.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x v="1150"/>
    <x v="1150"/>
    <n v="1359568911"/>
    <x v="1151"/>
    <b v="0"/>
    <x v="406"/>
    <b v="1"/>
    <s v="music/classical music"/>
    <n v="110.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x v="1151"/>
    <x v="1151"/>
    <n v="1452550416"/>
    <x v="1152"/>
    <b v="0"/>
    <x v="176"/>
    <b v="1"/>
    <s v="technology/makerspaces"/>
    <n v="110.66666666666667"/>
    <n v="92.222222222222229"/>
    <x v="0"/>
    <x v="19"/>
  </r>
  <r>
    <n v="2831"/>
    <s v="Tackett &amp; Pyke put on a Play"/>
    <s v="We each wrote a play and would like to produce them for you for nothing more than art's sake!"/>
    <x v="32"/>
    <n v="3320"/>
    <x v="0"/>
    <x v="0"/>
    <s v="USD"/>
    <x v="1152"/>
    <x v="1152"/>
    <n v="1434484070"/>
    <x v="1153"/>
    <b v="0"/>
    <x v="32"/>
    <b v="1"/>
    <s v="theater/plays"/>
    <n v="110.66666666666667"/>
    <n v="63.846153846153847"/>
    <x v="3"/>
    <x v="4"/>
  </r>
  <r>
    <n v="2337"/>
    <s v="The Hudson Standard Bitters and Shrubs"/>
    <s v="We make small batch, locally sourced bitters and shrubs for cocktails and cooking."/>
    <x v="18"/>
    <n v="13279"/>
    <x v="0"/>
    <x v="0"/>
    <s v="USD"/>
    <x v="1153"/>
    <x v="1153"/>
    <n v="1401204143"/>
    <x v="1154"/>
    <b v="1"/>
    <x v="368"/>
    <b v="1"/>
    <s v="food/small batch"/>
    <n v="110.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x v="1154"/>
    <x v="1154"/>
    <n v="1417469639"/>
    <x v="1155"/>
    <b v="0"/>
    <x v="249"/>
    <b v="1"/>
    <s v="theater/plays"/>
    <n v="110.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x v="1155"/>
    <x v="1155"/>
    <n v="1338928537"/>
    <x v="1156"/>
    <b v="0"/>
    <x v="134"/>
    <b v="1"/>
    <s v="film &amp; video/shorts"/>
    <n v="110.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x v="1156"/>
    <x v="1156"/>
    <n v="1434881005"/>
    <x v="1157"/>
    <b v="0"/>
    <x v="243"/>
    <b v="1"/>
    <s v="theater/plays"/>
    <n v="110.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x v="1157"/>
    <x v="1157"/>
    <n v="1425502953"/>
    <x v="1158"/>
    <b v="0"/>
    <x v="160"/>
    <b v="1"/>
    <s v="photography/photobooks"/>
    <n v="110.52941176470587"/>
    <n v="104.38888888888889"/>
    <x v="6"/>
    <x v="9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x v="1158"/>
    <x v="1158"/>
    <n v="1454354487"/>
    <x v="1159"/>
    <b v="0"/>
    <x v="406"/>
    <b v="1"/>
    <s v="theater/plays"/>
    <n v="110.52"/>
    <n v="40.632352941176471"/>
    <x v="3"/>
    <x v="4"/>
  </r>
  <r>
    <n v="3041"/>
    <s v="Lend a Hand in Our Home"/>
    <s v="Privet! Hello! Bon Jour! We are the Arlekin Players Theatre and we need a home."/>
    <x v="187"/>
    <n v="9170"/>
    <x v="0"/>
    <x v="0"/>
    <s v="USD"/>
    <x v="1159"/>
    <x v="1159"/>
    <n v="1450731048"/>
    <x v="1160"/>
    <b v="0"/>
    <x v="144"/>
    <b v="1"/>
    <s v="theater/spaces"/>
    <n v="110.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x v="1160"/>
    <x v="1160"/>
    <n v="1378746052"/>
    <x v="1161"/>
    <b v="0"/>
    <x v="420"/>
    <b v="1"/>
    <s v="film &amp; video/documentary"/>
    <n v="110.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x v="1161"/>
    <x v="1161"/>
    <n v="1487082286"/>
    <x v="1162"/>
    <b v="1"/>
    <x v="251"/>
    <b v="1"/>
    <s v="photography/photobooks"/>
    <n v="110.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x v="1162"/>
    <x v="1162"/>
    <n v="1457109121"/>
    <x v="1163"/>
    <b v="0"/>
    <x v="366"/>
    <b v="1"/>
    <s v="music/rock"/>
    <n v="110.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x v="1163"/>
    <x v="1163"/>
    <n v="1473837751"/>
    <x v="1164"/>
    <b v="0"/>
    <x v="335"/>
    <b v="1"/>
    <s v="theater/spaces"/>
    <n v="110.4008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x v="1164"/>
    <x v="1164"/>
    <n v="1429824219"/>
    <x v="1165"/>
    <b v="1"/>
    <x v="421"/>
    <b v="1"/>
    <s v="film &amp; video/documentary"/>
    <n v="110.38153846153847"/>
    <n v="75.444794952681391"/>
    <x v="4"/>
    <x v="14"/>
  </r>
  <r>
    <n v="2628"/>
    <s v="Pie In Space!"/>
    <s v="A high school freshman is sending pie into space and you can be a part of it.  GO SCIENCE!!!"/>
    <x v="188"/>
    <n v="926"/>
    <x v="0"/>
    <x v="0"/>
    <s v="USD"/>
    <x v="1165"/>
    <x v="1165"/>
    <n v="1415661067"/>
    <x v="1166"/>
    <b v="0"/>
    <x v="262"/>
    <b v="1"/>
    <s v="technology/space exploration"/>
    <n v="110.36948748510132"/>
    <n v="44.095238095238095"/>
    <x v="0"/>
    <x v="5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x v="1166"/>
    <x v="1166"/>
    <n v="1379540288"/>
    <x v="1167"/>
    <b v="0"/>
    <x v="32"/>
    <b v="1"/>
    <s v="music/indie rock"/>
    <n v="110.33333333333333"/>
    <n v="31.826923076923077"/>
    <x v="2"/>
    <x v="13"/>
  </r>
  <r>
    <n v="3759"/>
    <s v="Pared Down Productions"/>
    <s v="A production company specializing in small-scale musicals"/>
    <x v="6"/>
    <n v="4409.7700000000004"/>
    <x v="0"/>
    <x v="0"/>
    <s v="USD"/>
    <x v="1167"/>
    <x v="1167"/>
    <n v="1435372553"/>
    <x v="1168"/>
    <b v="0"/>
    <x v="63"/>
    <b v="1"/>
    <s v="theater/musical"/>
    <n v="110.24425000000002"/>
    <n v="50.111022727272733"/>
    <x v="3"/>
    <x v="20"/>
  </r>
  <r>
    <n v="1391"/>
    <s v="Rules and Regulations"/>
    <s v="With the money donated through this project we intend on investing in sound equipment for live shows"/>
    <x v="22"/>
    <n v="551"/>
    <x v="0"/>
    <x v="0"/>
    <s v="USD"/>
    <x v="1168"/>
    <x v="1168"/>
    <n v="1436369818"/>
    <x v="1169"/>
    <b v="0"/>
    <x v="175"/>
    <b v="1"/>
    <s v="music/rock"/>
    <n v="110.2"/>
    <n v="42.384615384615387"/>
    <x v="2"/>
    <x v="2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x v="1169"/>
    <x v="1169"/>
    <n v="1405248503"/>
    <x v="1170"/>
    <b v="0"/>
    <x v="348"/>
    <b v="1"/>
    <s v="music/pop"/>
    <n v="110.2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x v="1170"/>
    <x v="1170"/>
    <n v="1411109167"/>
    <x v="1171"/>
    <b v="0"/>
    <x v="204"/>
    <b v="1"/>
    <s v="theater/plays"/>
    <n v="110.2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x v="1171"/>
    <x v="1171"/>
    <n v="1478616506"/>
    <x v="1172"/>
    <b v="0"/>
    <x v="189"/>
    <b v="1"/>
    <s v="theater/musical"/>
    <n v="110.2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x v="1172"/>
    <x v="1172"/>
    <n v="1462481718"/>
    <x v="1173"/>
    <b v="0"/>
    <x v="132"/>
    <b v="1"/>
    <s v="food/small batch"/>
    <n v="110.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x v="1173"/>
    <x v="1173"/>
    <n v="1400704672"/>
    <x v="1174"/>
    <b v="0"/>
    <x v="210"/>
    <b v="1"/>
    <s v="film &amp; video/documentary"/>
    <n v="110.16142857142856"/>
    <n v="68.24159292035398"/>
    <x v="4"/>
    <x v="14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x v="1174"/>
    <x v="1174"/>
    <n v="1324041269"/>
    <x v="1175"/>
    <b v="0"/>
    <x v="159"/>
    <b v="1"/>
    <s v="film &amp; video/documentary"/>
    <n v="110.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x v="1175"/>
    <x v="1175"/>
    <n v="1468001290"/>
    <x v="1176"/>
    <b v="1"/>
    <x v="202"/>
    <b v="1"/>
    <s v="film &amp; video/documentary"/>
    <n v="110.13360000000002"/>
    <n v="70.000169491525426"/>
    <x v="4"/>
    <x v="14"/>
  </r>
  <r>
    <n v="3598"/>
    <s v="Cinderella"/>
    <s v="River City Theatre Company needs your support as we embark on our thirteenth production, CINDERELLA!"/>
    <x v="7"/>
    <n v="1101"/>
    <x v="0"/>
    <x v="0"/>
    <s v="USD"/>
    <x v="1176"/>
    <x v="1176"/>
    <n v="1408129822"/>
    <x v="1177"/>
    <b v="0"/>
    <x v="295"/>
    <b v="1"/>
    <s v="theater/plays"/>
    <n v="110.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x v="1177"/>
    <x v="1177"/>
    <n v="1401214581"/>
    <x v="1178"/>
    <b v="0"/>
    <x v="119"/>
    <b v="1"/>
    <s v="theater/plays"/>
    <n v="110.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x v="1178"/>
    <x v="1178"/>
    <n v="1396026382"/>
    <x v="1179"/>
    <b v="1"/>
    <x v="422"/>
    <b v="1"/>
    <s v="technology/space exploration"/>
    <n v="110.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x v="1179"/>
    <x v="1179"/>
    <n v="1410461299"/>
    <x v="1180"/>
    <b v="0"/>
    <x v="189"/>
    <b v="1"/>
    <s v="theater/plays"/>
    <n v="110.04599999999999"/>
    <n v="50.020909090909093"/>
    <x v="3"/>
    <x v="4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x v="1180"/>
    <x v="1180"/>
    <n v="1365643344"/>
    <x v="1181"/>
    <b v="0"/>
    <x v="227"/>
    <b v="1"/>
    <s v="film &amp; video/television"/>
    <n v="110.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x v="1181"/>
    <x v="1181"/>
    <n v="1448136417"/>
    <x v="1182"/>
    <b v="0"/>
    <x v="313"/>
    <b v="1"/>
    <s v="theater/plays"/>
    <n v="110.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x v="1182"/>
    <x v="1182"/>
    <n v="1426815699"/>
    <x v="1183"/>
    <b v="0"/>
    <x v="377"/>
    <b v="1"/>
    <s v="theater/spaces"/>
    <n v="110.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x v="1183"/>
    <x v="1183"/>
    <n v="1441822828"/>
    <x v="1184"/>
    <b v="0"/>
    <x v="32"/>
    <b v="1"/>
    <s v="theater/plays"/>
    <n v="110.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x v="1184"/>
    <x v="1184"/>
    <n v="1354568384"/>
    <x v="1185"/>
    <b v="0"/>
    <x v="234"/>
    <b v="1"/>
    <s v="music/rock"/>
    <n v="110.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x v="1185"/>
    <x v="1185"/>
    <n v="1307028855"/>
    <x v="1186"/>
    <b v="0"/>
    <x v="234"/>
    <b v="1"/>
    <s v="music/classical music"/>
    <n v="110.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x v="1186"/>
    <x v="1186"/>
    <n v="1438085273"/>
    <x v="1187"/>
    <b v="0"/>
    <x v="176"/>
    <b v="1"/>
    <s v="theater/plays"/>
    <n v="110.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x v="1187"/>
    <x v="1187"/>
    <n v="1459927041"/>
    <x v="1188"/>
    <b v="0"/>
    <x v="253"/>
    <b v="1"/>
    <s v="theater/plays"/>
    <n v="110.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x v="1188"/>
    <x v="1188"/>
    <n v="1424306110"/>
    <x v="1189"/>
    <b v="0"/>
    <x v="176"/>
    <b v="1"/>
    <s v="theater/plays"/>
    <n v="110.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x v="1189"/>
    <x v="1189"/>
    <n v="1421439552"/>
    <x v="1190"/>
    <b v="0"/>
    <x v="183"/>
    <b v="1"/>
    <s v="theater/plays"/>
    <n v="110.00000000000001"/>
    <n v="55"/>
    <x v="3"/>
    <x v="4"/>
  </r>
  <r>
    <n v="1025"/>
    <s v="[NUREN] The New Renaissance"/>
    <s v="Jake Kaufman and Jessie Seely present THE WORLD'S FIRST VIRTUAL REALITY ROCK OPERA."/>
    <x v="166"/>
    <n v="76949.820000000007"/>
    <x v="0"/>
    <x v="0"/>
    <s v="USD"/>
    <x v="1190"/>
    <x v="1190"/>
    <n v="1423944037"/>
    <x v="1191"/>
    <b v="1"/>
    <x v="423"/>
    <b v="1"/>
    <s v="music/electronic music"/>
    <n v="109.92831428571431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x v="1191"/>
    <x v="1191"/>
    <n v="1410840126"/>
    <x v="1192"/>
    <b v="1"/>
    <x v="293"/>
    <b v="1"/>
    <s v="theater/plays"/>
    <n v="109.88461538461539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x v="1192"/>
    <x v="1192"/>
    <n v="1442473210"/>
    <x v="1193"/>
    <b v="0"/>
    <x v="50"/>
    <b v="1"/>
    <s v="theater/plays"/>
    <n v="109.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x v="1193"/>
    <x v="1193"/>
    <n v="1468362207"/>
    <x v="1194"/>
    <b v="0"/>
    <x v="171"/>
    <b v="1"/>
    <s v="film &amp; video/television"/>
    <n v="109.77744436109028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x v="1194"/>
    <x v="1194"/>
    <n v="1444747843"/>
    <x v="1195"/>
    <b v="0"/>
    <x v="339"/>
    <b v="1"/>
    <s v="theater/plays"/>
    <n v="109.76666666666665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x v="1195"/>
    <x v="1195"/>
    <n v="1416192689"/>
    <x v="1196"/>
    <b v="0"/>
    <x v="50"/>
    <b v="1"/>
    <s v="theater/plays"/>
    <n v="109.76190476190477"/>
    <n v="51.222222222222221"/>
    <x v="3"/>
    <x v="4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x v="1196"/>
    <x v="1196"/>
    <n v="1473200844"/>
    <x v="1197"/>
    <b v="0"/>
    <x v="251"/>
    <b v="1"/>
    <s v="theater/plays"/>
    <n v="109.7333333333333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x v="1197"/>
    <x v="1197"/>
    <n v="1465160334"/>
    <x v="1198"/>
    <b v="0"/>
    <x v="187"/>
    <b v="1"/>
    <s v="music/rock"/>
    <n v="109.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x v="1198"/>
    <x v="1198"/>
    <n v="1413824447"/>
    <x v="1199"/>
    <b v="0"/>
    <x v="424"/>
    <b v="1"/>
    <s v="theater/spaces"/>
    <n v="109.67666666666666"/>
    <n v="94.548850574712645"/>
    <x v="3"/>
    <x v="12"/>
  </r>
  <r>
    <n v="2186"/>
    <s v="Latitude 90Â° : The Origin"/>
    <s v="The real-time digital social deduction game where there's no moderator, no sleeping, and no dying."/>
    <x v="12"/>
    <n v="21935"/>
    <x v="0"/>
    <x v="0"/>
    <s v="USD"/>
    <x v="1199"/>
    <x v="1199"/>
    <n v="1470062743"/>
    <x v="1200"/>
    <b v="0"/>
    <x v="209"/>
    <b v="1"/>
    <s v="games/tabletop games"/>
    <n v="109.67499999999998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x v="1200"/>
    <x v="1200"/>
    <n v="1408050685"/>
    <x v="1201"/>
    <b v="0"/>
    <x v="32"/>
    <b v="1"/>
    <s v="theater/musical"/>
    <n v="109.66666666666667"/>
    <n v="94.90384615384616"/>
    <x v="3"/>
    <x v="20"/>
  </r>
  <r>
    <n v="3432"/>
    <s v="Love Letters"/>
    <s v="Bare Theatre stages A.R. Gurney's Pulitzer Finalist script about a relationship spanning a lifetime and long distance."/>
    <x v="29"/>
    <n v="2193"/>
    <x v="0"/>
    <x v="0"/>
    <s v="USD"/>
    <x v="1201"/>
    <x v="1201"/>
    <n v="1452520614"/>
    <x v="1202"/>
    <b v="0"/>
    <x v="307"/>
    <b v="1"/>
    <s v="theater/plays"/>
    <n v="109.65"/>
    <n v="52.214285714285715"/>
    <x v="3"/>
    <x v="4"/>
  </r>
  <r>
    <n v="53"/>
    <s v="Rolling out Vegan Mashup's Season 2"/>
    <s v="Delicious TV's Vegan Mashup launching season two on public television"/>
    <x v="32"/>
    <n v="3289"/>
    <x v="0"/>
    <x v="0"/>
    <s v="USD"/>
    <x v="1202"/>
    <x v="1202"/>
    <n v="1395407445"/>
    <x v="1203"/>
    <b v="0"/>
    <x v="323"/>
    <b v="1"/>
    <s v="film &amp; video/television"/>
    <n v="109.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x v="1203"/>
    <x v="1203"/>
    <n v="1424927159"/>
    <x v="1204"/>
    <b v="0"/>
    <x v="116"/>
    <b v="1"/>
    <s v="theater/plays"/>
    <n v="109.62"/>
    <n v="50.75"/>
    <x v="3"/>
    <x v="4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x v="1204"/>
    <x v="1204"/>
    <n v="1292793427"/>
    <x v="1205"/>
    <b v="1"/>
    <x v="123"/>
    <b v="1"/>
    <s v="theater/plays"/>
    <n v="109.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x v="1205"/>
    <x v="1205"/>
    <n v="1440535082"/>
    <x v="1206"/>
    <b v="0"/>
    <x v="61"/>
    <b v="1"/>
    <s v="music/electronic music"/>
    <n v="109.55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x v="790"/>
    <x v="790"/>
    <n v="1429120908"/>
    <x v="1207"/>
    <b v="0"/>
    <x v="234"/>
    <b v="1"/>
    <s v="theater/plays"/>
    <n v="109.55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x v="1206"/>
    <x v="1206"/>
    <n v="1431951611"/>
    <x v="1208"/>
    <b v="0"/>
    <x v="233"/>
    <b v="1"/>
    <s v="theater/plays"/>
    <n v="109.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x v="1207"/>
    <x v="1207"/>
    <n v="1459533358"/>
    <x v="1209"/>
    <b v="0"/>
    <x v="47"/>
    <b v="1"/>
    <s v="theater/plays"/>
    <n v="109.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x v="192"/>
    <n v="3395"/>
    <x v="0"/>
    <x v="0"/>
    <s v="USD"/>
    <x v="1208"/>
    <x v="1208"/>
    <n v="1437508976"/>
    <x v="1210"/>
    <b v="1"/>
    <x v="181"/>
    <b v="1"/>
    <s v="theater/plays"/>
    <n v="109.51612903225806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x v="1209"/>
    <x v="1209"/>
    <n v="1348363560"/>
    <x v="1211"/>
    <b v="0"/>
    <x v="377"/>
    <b v="1"/>
    <s v="music/pop"/>
    <n v="109.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x v="1210"/>
    <x v="1210"/>
    <n v="1442963621"/>
    <x v="1212"/>
    <b v="0"/>
    <x v="425"/>
    <b v="1"/>
    <s v="music/classical music"/>
    <n v="109.48792"/>
    <n v="103.68174242424243"/>
    <x v="2"/>
    <x v="18"/>
  </r>
  <r>
    <n v="3586"/>
    <s v="Actors &amp; Musicians who are Blind or Autistic"/>
    <s v="See Theatre In A New Light"/>
    <x v="41"/>
    <n v="8207"/>
    <x v="0"/>
    <x v="0"/>
    <s v="USD"/>
    <x v="1211"/>
    <x v="1211"/>
    <n v="1469465070"/>
    <x v="1213"/>
    <b v="0"/>
    <x v="245"/>
    <b v="1"/>
    <s v="theater/plays"/>
    <n v="109.42666666666668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x v="1212"/>
    <x v="1212"/>
    <n v="1357187280"/>
    <x v="1214"/>
    <b v="0"/>
    <x v="103"/>
    <b v="1"/>
    <s v="music/rock"/>
    <n v="109.41176470588236"/>
    <n v="132.85714285714286"/>
    <x v="2"/>
    <x v="2"/>
  </r>
  <r>
    <n v="723"/>
    <s v="The 2015 Pro Football Beast Book"/>
    <s v="The Definitive (and Slightly Ridiculous) Guide to Enjoying the 2015 Pro Football Season"/>
    <x v="2"/>
    <n v="5469"/>
    <x v="0"/>
    <x v="0"/>
    <s v="USD"/>
    <x v="1213"/>
    <x v="1213"/>
    <n v="1435606549"/>
    <x v="1215"/>
    <b v="0"/>
    <x v="355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x v="1214"/>
    <x v="1214"/>
    <n v="1464847089"/>
    <x v="1216"/>
    <b v="0"/>
    <x v="108"/>
    <b v="1"/>
    <s v="theater/plays"/>
    <n v="109.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x v="1215"/>
    <x v="1215"/>
    <n v="1347137731"/>
    <x v="1217"/>
    <b v="0"/>
    <x v="245"/>
    <b v="1"/>
    <s v="music/indie rock"/>
    <n v="109.3644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x v="1216"/>
    <x v="1216"/>
    <n v="1320287996"/>
    <x v="1218"/>
    <b v="1"/>
    <x v="158"/>
    <b v="1"/>
    <s v="music/indie rock"/>
    <n v="109.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x v="1217"/>
    <x v="1217"/>
    <n v="1453137998"/>
    <x v="1219"/>
    <b v="0"/>
    <x v="310"/>
    <b v="1"/>
    <s v="theater/spaces"/>
    <n v="109.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x v="1218"/>
    <x v="1218"/>
    <n v="1445875718"/>
    <x v="1220"/>
    <b v="1"/>
    <x v="243"/>
    <b v="1"/>
    <s v="theater/plays"/>
    <n v="109.24000000000001"/>
    <n v="74.821917808219183"/>
    <x v="3"/>
    <x v="4"/>
  </r>
  <r>
    <n v="2980"/>
    <s v="INDEPENDENCE NYC"/>
    <s v="1 director, 4 actors, and a whole lotta determination. Help us bring this brilliant story to the heart of NYC!"/>
    <x v="32"/>
    <n v="3275"/>
    <x v="0"/>
    <x v="0"/>
    <s v="USD"/>
    <x v="1219"/>
    <x v="1219"/>
    <n v="1438639130"/>
    <x v="1221"/>
    <b v="0"/>
    <x v="133"/>
    <b v="1"/>
    <s v="theater/plays"/>
    <n v="109.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x v="1220"/>
    <x v="1220"/>
    <n v="1404932004"/>
    <x v="1222"/>
    <b v="0"/>
    <x v="127"/>
    <b v="1"/>
    <s v="theater/plays"/>
    <n v="109.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x v="1221"/>
    <x v="1221"/>
    <n v="1464958484"/>
    <x v="1223"/>
    <b v="0"/>
    <x v="262"/>
    <b v="1"/>
    <s v="theater/plays"/>
    <n v="109.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x v="1222"/>
    <x v="1222"/>
    <n v="1425259011"/>
    <x v="1224"/>
    <b v="0"/>
    <x v="210"/>
    <b v="1"/>
    <s v="music/rock"/>
    <n v="109.1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x v="1223"/>
    <x v="1223"/>
    <n v="1360352124"/>
    <x v="1225"/>
    <b v="1"/>
    <x v="426"/>
    <b v="1"/>
    <s v="film &amp; video/documentary"/>
    <n v="109.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x v="1224"/>
    <x v="1224"/>
    <n v="1409151789"/>
    <x v="1226"/>
    <b v="0"/>
    <x v="268"/>
    <b v="1"/>
    <s v="film &amp; video/television"/>
    <n v="109.13513513513513"/>
    <n v="199.9009900990099"/>
    <x v="4"/>
    <x v="16"/>
  </r>
  <r>
    <n v="1684"/>
    <s v="Goodness &amp; Mercy EP - Marty Mikles"/>
    <s v="New Music from Marty Mikles!  A new EP all about God's Goodness &amp; Mercy."/>
    <x v="14"/>
    <n v="8730"/>
    <x v="2"/>
    <x v="0"/>
    <s v="USD"/>
    <x v="1225"/>
    <x v="1225"/>
    <n v="1487360041"/>
    <x v="1227"/>
    <b v="0"/>
    <x v="268"/>
    <b v="0"/>
    <s v="music/faith"/>
    <n v="109.125"/>
    <n v="86.43564356435644"/>
    <x v="2"/>
    <x v="21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x v="1226"/>
    <x v="1226"/>
    <n v="1427224606"/>
    <x v="1228"/>
    <b v="0"/>
    <x v="108"/>
    <b v="1"/>
    <s v="music/rock"/>
    <n v="109.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x v="1227"/>
    <x v="1227"/>
    <n v="1373408731"/>
    <x v="1229"/>
    <b v="0"/>
    <x v="36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x v="113"/>
    <x v="113"/>
    <n v="1447594176"/>
    <x v="1230"/>
    <b v="0"/>
    <x v="105"/>
    <b v="1"/>
    <s v="theater/plays"/>
    <n v="109.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x v="1228"/>
    <x v="1228"/>
    <n v="1455892160"/>
    <x v="1231"/>
    <b v="0"/>
    <x v="189"/>
    <b v="1"/>
    <s v="photography/photobooks"/>
    <n v="109.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x v="1229"/>
    <x v="1229"/>
    <n v="1432032067"/>
    <x v="1232"/>
    <b v="0"/>
    <x v="258"/>
    <b v="1"/>
    <s v="theater/plays"/>
    <n v="109.0333333333333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x v="1230"/>
    <x v="1230"/>
    <n v="1433698233"/>
    <x v="1233"/>
    <b v="0"/>
    <x v="127"/>
    <b v="1"/>
    <s v="theater/plays"/>
    <n v="109.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x v="1025"/>
    <x v="1025"/>
    <n v="1400570787"/>
    <x v="1234"/>
    <b v="1"/>
    <x v="134"/>
    <b v="1"/>
    <s v="theater/plays"/>
    <n v="109.00000000000001"/>
    <n v="36.333333333333336"/>
    <x v="3"/>
    <x v="4"/>
  </r>
  <r>
    <n v="3183"/>
    <s v="The Seagull on The River"/>
    <s v="Anton Chekhov's The Seagull. An outdoor Amphitheater in Manhattan. Trees. A River. Daybreak."/>
    <x v="8"/>
    <n v="2725"/>
    <x v="0"/>
    <x v="0"/>
    <s v="USD"/>
    <x v="1231"/>
    <x v="1231"/>
    <n v="1375729469"/>
    <x v="1235"/>
    <b v="1"/>
    <x v="344"/>
    <b v="1"/>
    <s v="theater/plays"/>
    <n v="109.00000000000001"/>
    <n v="40.073529411764703"/>
    <x v="3"/>
    <x v="4"/>
  </r>
  <r>
    <n v="298"/>
    <s v="DisHonesty - A Documentary Feature Film"/>
    <s v="The truth is, we all lie - and by &quot;we,&quot; we mean everyone!"/>
    <x v="194"/>
    <n v="137254.84"/>
    <x v="0"/>
    <x v="0"/>
    <s v="USD"/>
    <x v="1232"/>
    <x v="1232"/>
    <n v="1394536048"/>
    <x v="1236"/>
    <b v="1"/>
    <x v="427"/>
    <b v="1"/>
    <s v="film &amp; video/documentary"/>
    <n v="108.93241269841269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x v="115"/>
    <n v="980"/>
    <x v="0"/>
    <x v="0"/>
    <s v="USD"/>
    <x v="1233"/>
    <x v="1233"/>
    <n v="1366251510"/>
    <x v="1237"/>
    <b v="0"/>
    <x v="175"/>
    <b v="1"/>
    <s v="music/rock"/>
    <n v="108.88888888888889"/>
    <n v="75.384615384615387"/>
    <x v="2"/>
    <x v="2"/>
  </r>
  <r>
    <n v="2558"/>
    <s v="Hopkins Sinfonia 2015 Season"/>
    <s v="The Hopkins Sinfonia is looking for your support to run our 2015 Season made up of five concerts."/>
    <x v="118"/>
    <n v="1361"/>
    <x v="0"/>
    <x v="6"/>
    <s v="AUD"/>
    <x v="1234"/>
    <x v="1234"/>
    <n v="1427747906"/>
    <x v="1238"/>
    <b v="0"/>
    <x v="176"/>
    <b v="1"/>
    <s v="music/classical music"/>
    <n v="108.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x v="1235"/>
    <x v="1235"/>
    <n v="1455756294"/>
    <x v="1239"/>
    <b v="0"/>
    <x v="381"/>
    <b v="1"/>
    <s v="theater/spaces"/>
    <n v="108.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x v="1236"/>
    <x v="1236"/>
    <n v="1459953358"/>
    <x v="1240"/>
    <b v="1"/>
    <x v="323"/>
    <b v="1"/>
    <s v="theater/plays"/>
    <n v="108.8142857142857"/>
    <n v="65.102564102564102"/>
    <x v="3"/>
    <x v="4"/>
  </r>
  <r>
    <n v="24"/>
    <s v="Bring STL Up Late to TV"/>
    <s v="STL Up Late is a weekly late night comedy talk show for St. Louis television."/>
    <x v="31"/>
    <n v="38082.69"/>
    <x v="0"/>
    <x v="0"/>
    <s v="USD"/>
    <x v="1237"/>
    <x v="1237"/>
    <n v="1439494863"/>
    <x v="1241"/>
    <b v="0"/>
    <x v="428"/>
    <b v="1"/>
    <s v="film &amp; video/television"/>
    <n v="108.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x v="1238"/>
    <x v="1238"/>
    <n v="1431372444"/>
    <x v="1242"/>
    <b v="0"/>
    <x v="255"/>
    <b v="1"/>
    <s v="theater/plays"/>
    <n v="108.80000000000001"/>
    <n v="26.536585365853657"/>
    <x v="3"/>
    <x v="4"/>
  </r>
  <r>
    <n v="3035"/>
    <s v="The Coalition Theater"/>
    <s v="Help create a permanent home for live comedy shows and classes in Downtown RVA."/>
    <x v="19"/>
    <n v="27196.71"/>
    <x v="0"/>
    <x v="0"/>
    <s v="USD"/>
    <x v="1239"/>
    <x v="1239"/>
    <n v="1365082009"/>
    <x v="1243"/>
    <b v="0"/>
    <x v="429"/>
    <b v="1"/>
    <s v="theater/spaces"/>
    <n v="108.78684000000001"/>
    <n v="88.588631921824103"/>
    <x v="3"/>
    <x v="12"/>
  </r>
  <r>
    <n v="819"/>
    <s v="Winter Tour"/>
    <s v="We are touring the Southeast in support of our new EP"/>
    <x v="46"/>
    <n v="435"/>
    <x v="0"/>
    <x v="0"/>
    <s v="USD"/>
    <x v="1240"/>
    <x v="1240"/>
    <n v="1386806254"/>
    <x v="1244"/>
    <b v="0"/>
    <x v="103"/>
    <b v="1"/>
    <s v="music/rock"/>
    <n v="108.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x v="1241"/>
    <x v="1241"/>
    <n v="1481058170"/>
    <x v="1245"/>
    <b v="0"/>
    <x v="204"/>
    <b v="1"/>
    <s v="photography/photobooks"/>
    <n v="108.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x v="1242"/>
    <x v="1242"/>
    <n v="1318826921"/>
    <x v="1246"/>
    <b v="0"/>
    <x v="285"/>
    <b v="1"/>
    <s v="music/rock"/>
    <n v="108.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x v="1243"/>
    <x v="1243"/>
    <n v="1386011038"/>
    <x v="1247"/>
    <b v="0"/>
    <x v="202"/>
    <b v="1"/>
    <s v="theater/spaces"/>
    <n v="108.71389999999998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x v="196"/>
    <n v="1686"/>
    <x v="0"/>
    <x v="0"/>
    <s v="USD"/>
    <x v="1244"/>
    <x v="1244"/>
    <n v="1463852904"/>
    <x v="1248"/>
    <b v="0"/>
    <x v="137"/>
    <b v="1"/>
    <s v="theater/plays"/>
    <n v="108.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x v="1245"/>
    <x v="1245"/>
    <n v="1462209169"/>
    <x v="1249"/>
    <b v="0"/>
    <x v="393"/>
    <b v="1"/>
    <s v="theater/plays"/>
    <n v="108.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x v="1246"/>
    <x v="1246"/>
    <n v="1393443400"/>
    <x v="1250"/>
    <b v="1"/>
    <x v="253"/>
    <b v="1"/>
    <s v="music/indie rock"/>
    <n v="108.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x v="1247"/>
    <x v="1247"/>
    <n v="1473160292"/>
    <x v="1251"/>
    <b v="1"/>
    <x v="430"/>
    <b v="1"/>
    <s v="photography/photobooks"/>
    <n v="108.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x v="1248"/>
    <x v="1248"/>
    <n v="1458157512"/>
    <x v="1252"/>
    <b v="1"/>
    <x v="9"/>
    <b v="1"/>
    <s v="music/rock"/>
    <n v="108.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x v="1249"/>
    <x v="1249"/>
    <n v="1445367619"/>
    <x v="1253"/>
    <b v="1"/>
    <x v="431"/>
    <b v="1"/>
    <s v="film &amp; video/documentary"/>
    <n v="108.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x v="1250"/>
    <x v="1250"/>
    <n v="1487101741"/>
    <x v="1254"/>
    <b v="0"/>
    <x v="323"/>
    <b v="0"/>
    <s v="theater/plays"/>
    <n v="108.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x v="1251"/>
    <x v="1251"/>
    <n v="1461607591"/>
    <x v="1255"/>
    <b v="0"/>
    <x v="221"/>
    <b v="1"/>
    <s v="food/small batch"/>
    <n v="108.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x v="1252"/>
    <x v="1252"/>
    <n v="1413735806"/>
    <x v="1256"/>
    <b v="1"/>
    <x v="355"/>
    <b v="1"/>
    <s v="theater/plays"/>
    <n v="108.60000000000001"/>
    <n v="54.3"/>
    <x v="3"/>
    <x v="4"/>
  </r>
  <r>
    <n v="1290"/>
    <s v="I Died... I Came Back, ... Whatever"/>
    <s v="Sometimes your Heart has to STOP for your Life to START."/>
    <x v="27"/>
    <n v="3800"/>
    <x v="0"/>
    <x v="0"/>
    <s v="USD"/>
    <x v="1253"/>
    <x v="1253"/>
    <n v="1427121931"/>
    <x v="1257"/>
    <b v="0"/>
    <x v="349"/>
    <b v="1"/>
    <s v="theater/plays"/>
    <n v="108.57142857142857"/>
    <n v="44.186046511627907"/>
    <x v="3"/>
    <x v="4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x v="1254"/>
    <x v="1254"/>
    <n v="1404168101"/>
    <x v="1258"/>
    <b v="0"/>
    <x v="263"/>
    <b v="1"/>
    <s v="theater/plays"/>
    <n v="108.54949999999999"/>
    <n v="30.152638888888887"/>
    <x v="3"/>
    <x v="4"/>
  </r>
  <r>
    <n v="1462"/>
    <s v="Unbound: Fiction on the Radio"/>
    <s v="A new radio show focused on short fiction produced by Louisville Public Media"/>
    <x v="6"/>
    <n v="4340.7"/>
    <x v="0"/>
    <x v="0"/>
    <s v="USD"/>
    <x v="1255"/>
    <x v="1255"/>
    <n v="1363017271"/>
    <x v="1259"/>
    <b v="1"/>
    <x v="416"/>
    <b v="1"/>
    <s v="publishing/radio &amp; podcasts"/>
    <n v="108.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x v="1256"/>
    <x v="1256"/>
    <n v="1415737515"/>
    <x v="1260"/>
    <b v="0"/>
    <x v="61"/>
    <b v="1"/>
    <s v="theater/musical"/>
    <n v="108.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x v="1257"/>
    <x v="1257"/>
    <n v="1353960252"/>
    <x v="1261"/>
    <b v="0"/>
    <x v="286"/>
    <b v="1"/>
    <s v="theater/spaces"/>
    <n v="108.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x v="1258"/>
    <x v="1258"/>
    <n v="1462841990"/>
    <x v="1262"/>
    <b v="0"/>
    <x v="390"/>
    <b v="1"/>
    <s v="theater/plays"/>
    <n v="108.5"/>
    <n v="81.375"/>
    <x v="3"/>
    <x v="4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x v="1259"/>
    <x v="1259"/>
    <n v="1455790405"/>
    <x v="1263"/>
    <b v="0"/>
    <x v="133"/>
    <b v="1"/>
    <s v="theater/plays"/>
    <n v="108.5"/>
    <n v="135.625"/>
    <x v="3"/>
    <x v="4"/>
  </r>
  <r>
    <n v="1032"/>
    <s v="Phantom Ship / Coastal (Album Preorder)"/>
    <s v="Ideal for living rooms and open spaces."/>
    <x v="156"/>
    <n v="5858.84"/>
    <x v="0"/>
    <x v="0"/>
    <s v="USD"/>
    <x v="1260"/>
    <x v="1260"/>
    <n v="1464105625"/>
    <x v="1264"/>
    <b v="0"/>
    <x v="151"/>
    <b v="1"/>
    <s v="music/electronic music"/>
    <n v="108.49703703703703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x v="1261"/>
    <x v="1261"/>
    <n v="1452625822"/>
    <x v="1265"/>
    <b v="0"/>
    <x v="432"/>
    <b v="1"/>
    <s v="games/tabletop games"/>
    <n v="108.46283333333334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x v="1262"/>
    <x v="1262"/>
    <n v="1429651266"/>
    <x v="1266"/>
    <b v="0"/>
    <x v="181"/>
    <b v="1"/>
    <s v="theater/plays"/>
    <n v="108.43750000000001"/>
    <n v="46.891891891891895"/>
    <x v="3"/>
    <x v="4"/>
  </r>
  <r>
    <n v="1469"/>
    <s v="The Local Global Mashup Show"/>
    <s v="Get the inside edge on the stories that connect Americans to the world -- in your ear every week."/>
    <x v="200"/>
    <n v="47978"/>
    <x v="0"/>
    <x v="0"/>
    <s v="USD"/>
    <x v="1263"/>
    <x v="1263"/>
    <n v="1358346109"/>
    <x v="1267"/>
    <b v="1"/>
    <x v="432"/>
    <b v="1"/>
    <s v="publishing/radio &amp; podcasts"/>
    <n v="108.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x v="1264"/>
    <x v="1264"/>
    <n v="1351210481"/>
    <x v="1268"/>
    <b v="0"/>
    <x v="255"/>
    <b v="1"/>
    <s v="film &amp; video/shorts"/>
    <n v="108.40909090909091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x v="1265"/>
    <x v="1265"/>
    <n v="1400106171"/>
    <x v="1269"/>
    <b v="0"/>
    <x v="61"/>
    <b v="1"/>
    <s v="music/indie rock"/>
    <n v="108.4"/>
    <n v="54.2"/>
    <x v="2"/>
    <x v="13"/>
  </r>
  <r>
    <n v="275"/>
    <s v="Finding the Funk"/>
    <s v="A journey through the origins and influence of funk music from James Brown to D'Angelo we are FINDING THE FUNK!"/>
    <x v="12"/>
    <n v="21679"/>
    <x v="0"/>
    <x v="0"/>
    <s v="USD"/>
    <x v="1266"/>
    <x v="1266"/>
    <n v="1349916366"/>
    <x v="1270"/>
    <b v="1"/>
    <x v="433"/>
    <b v="1"/>
    <s v="film &amp; video/documentary"/>
    <n v="108.395"/>
    <n v="65.298192771084331"/>
    <x v="4"/>
    <x v="14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x v="1267"/>
    <x v="1267"/>
    <n v="1423041227"/>
    <x v="1271"/>
    <b v="0"/>
    <x v="135"/>
    <b v="1"/>
    <s v="theater/plays"/>
    <n v="108.33333333333333"/>
    <n v="81.25"/>
    <x v="3"/>
    <x v="4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x v="1268"/>
    <x v="1268"/>
    <n v="1396468782"/>
    <x v="1272"/>
    <b v="0"/>
    <x v="105"/>
    <b v="1"/>
    <s v="music/indie rock"/>
    <n v="108.33333333333333"/>
    <n v="70.652173913043484"/>
    <x v="2"/>
    <x v="13"/>
  </r>
  <r>
    <n v="2833"/>
    <s v="Star Man Rocket Man"/>
    <s v="A new play about exploring outer space"/>
    <x v="108"/>
    <n v="2923"/>
    <x v="0"/>
    <x v="0"/>
    <s v="USD"/>
    <x v="1269"/>
    <x v="1269"/>
    <n v="1442804633"/>
    <x v="1273"/>
    <b v="0"/>
    <x v="7"/>
    <b v="1"/>
    <s v="theater/plays"/>
    <n v="108.25925925925925"/>
    <n v="83.51428571428572"/>
    <x v="3"/>
    <x v="4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x v="1270"/>
    <x v="1270"/>
    <n v="1401123546"/>
    <x v="1274"/>
    <b v="0"/>
    <x v="7"/>
    <b v="1"/>
    <s v="theater/plays"/>
    <n v="108.25"/>
    <n v="30.928571428571427"/>
    <x v="3"/>
    <x v="4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x v="1271"/>
    <x v="1271"/>
    <n v="1301969633"/>
    <x v="1275"/>
    <b v="0"/>
    <x v="246"/>
    <b v="1"/>
    <s v="music/rock"/>
    <n v="108.2492"/>
    <n v="48.325535714285714"/>
    <x v="2"/>
    <x v="2"/>
  </r>
  <r>
    <n v="2293"/>
    <s v="&quot;Hurt N' Wrong&quot; New Album Fundraiser!"/>
    <s v="Donate here to be a part of the upcoming album. Every little bit helps!"/>
    <x v="53"/>
    <n v="920"/>
    <x v="0"/>
    <x v="0"/>
    <s v="USD"/>
    <x v="1272"/>
    <x v="1272"/>
    <n v="1346345999"/>
    <x v="1276"/>
    <b v="0"/>
    <x v="295"/>
    <b v="1"/>
    <s v="music/rock"/>
    <n v="108.23529411764706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x v="1273"/>
    <x v="1273"/>
    <n v="1431620714"/>
    <x v="1277"/>
    <b v="0"/>
    <x v="264"/>
    <b v="1"/>
    <s v="technology/hardware"/>
    <n v="108.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x v="1274"/>
    <x v="1274"/>
    <n v="1398828064"/>
    <x v="1278"/>
    <b v="0"/>
    <x v="258"/>
    <b v="1"/>
    <s v="theater/plays"/>
    <n v="108.2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x v="1275"/>
    <x v="1275"/>
    <n v="1421092725"/>
    <x v="1279"/>
    <b v="0"/>
    <x v="36"/>
    <b v="1"/>
    <s v="theater/plays"/>
    <n v="108.2"/>
    <n v="43.28"/>
    <x v="3"/>
    <x v="4"/>
  </r>
  <r>
    <n v="3773"/>
    <s v="Dundee: A Hip-Hopera"/>
    <s v="A dramatic hip-hopera, inspired from monologues written by the performers."/>
    <x v="2"/>
    <n v="5410"/>
    <x v="0"/>
    <x v="0"/>
    <s v="USD"/>
    <x v="1276"/>
    <x v="1276"/>
    <n v="1476317247"/>
    <x v="1280"/>
    <b v="0"/>
    <x v="258"/>
    <b v="1"/>
    <s v="theater/musical"/>
    <n v="108.2"/>
    <n v="94.912280701754383"/>
    <x v="3"/>
    <x v="20"/>
  </r>
  <r>
    <n v="3426"/>
    <s v="Holocene"/>
    <s v="Part ghost story, part cautionary tale, Holocene is a play about the end of our world, and the beginning of another."/>
    <x v="201"/>
    <n v="4055"/>
    <x v="0"/>
    <x v="0"/>
    <s v="USD"/>
    <x v="1277"/>
    <x v="1277"/>
    <n v="1409620903"/>
    <x v="1281"/>
    <b v="0"/>
    <x v="191"/>
    <b v="1"/>
    <s v="theater/plays"/>
    <n v="108.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x v="1278"/>
    <x v="1278"/>
    <n v="1458748809"/>
    <x v="1282"/>
    <b v="0"/>
    <x v="434"/>
    <b v="1"/>
    <s v="games/tabletop games"/>
    <n v="108.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x v="1279"/>
    <x v="1279"/>
    <n v="1427739268"/>
    <x v="1283"/>
    <b v="1"/>
    <x v="253"/>
    <b v="1"/>
    <s v="film &amp; video/documentary"/>
    <n v="108.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x v="1280"/>
    <x v="1280"/>
    <n v="1332452960"/>
    <x v="1284"/>
    <b v="0"/>
    <x v="358"/>
    <b v="1"/>
    <s v="film &amp; video/documentary"/>
    <n v="108.04450000000001"/>
    <n v="58.719836956521746"/>
    <x v="4"/>
    <x v="14"/>
  </r>
  <r>
    <n v="1663"/>
    <s v="ghost -- a music video"/>
    <s v="music is as important to the eyes as it is to the ears. help bring ghost to life in front of your eyes."/>
    <x v="7"/>
    <n v="1080"/>
    <x v="0"/>
    <x v="0"/>
    <s v="USD"/>
    <x v="1281"/>
    <x v="1281"/>
    <n v="1420158707"/>
    <x v="1285"/>
    <b v="0"/>
    <x v="19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x v="1282"/>
    <x v="1282"/>
    <n v="1455991168"/>
    <x v="1286"/>
    <b v="0"/>
    <x v="7"/>
    <b v="1"/>
    <s v="photography/photobooks"/>
    <n v="1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x v="1283"/>
    <x v="1283"/>
    <n v="1414725915"/>
    <x v="1287"/>
    <b v="0"/>
    <x v="89"/>
    <b v="1"/>
    <s v="food/small batch"/>
    <n v="108"/>
    <n v="90"/>
    <x v="7"/>
    <x v="11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x v="1284"/>
    <x v="1284"/>
    <n v="1400253364"/>
    <x v="1288"/>
    <b v="0"/>
    <x v="293"/>
    <b v="1"/>
    <s v="theater/musical"/>
    <n v="1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x v="1285"/>
    <x v="1285"/>
    <n v="1487770434"/>
    <x v="1289"/>
    <b v="0"/>
    <x v="224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x v="1286"/>
    <x v="1286"/>
    <n v="1418824986"/>
    <x v="1290"/>
    <b v="0"/>
    <x v="224"/>
    <b v="1"/>
    <s v="theater/plays"/>
    <n v="108"/>
    <n v="33.75"/>
    <x v="3"/>
    <x v="4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x v="1287"/>
    <x v="1287"/>
    <n v="1461064248"/>
    <x v="1291"/>
    <b v="0"/>
    <x v="119"/>
    <b v="1"/>
    <s v="theater/plays"/>
    <n v="1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x v="1288"/>
    <x v="1288"/>
    <n v="1469026903"/>
    <x v="1292"/>
    <b v="0"/>
    <x v="352"/>
    <b v="1"/>
    <s v="theater/plays"/>
    <n v="1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x v="1289"/>
    <x v="1289"/>
    <n v="1422534260"/>
    <x v="1293"/>
    <b v="0"/>
    <x v="235"/>
    <b v="1"/>
    <s v="film &amp; video/television"/>
    <n v="107.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x v="1290"/>
    <x v="1290"/>
    <n v="1480616454"/>
    <x v="1294"/>
    <b v="0"/>
    <x v="7"/>
    <b v="1"/>
    <s v="technology/hardware"/>
    <n v="107.91999999999999"/>
    <n v="154.17142857142858"/>
    <x v="0"/>
    <x v="0"/>
  </r>
  <r>
    <n v="322"/>
    <s v="Last of the Big Tuskers"/>
    <s v="A documentary film about the largest elephants on earth and what is being done to ensure their survival."/>
    <x v="19"/>
    <n v="26978"/>
    <x v="0"/>
    <x v="0"/>
    <s v="USD"/>
    <x v="1291"/>
    <x v="1291"/>
    <n v="1460554848"/>
    <x v="1295"/>
    <b v="1"/>
    <x v="397"/>
    <b v="1"/>
    <s v="film &amp; video/documentary"/>
    <n v="107.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x v="1292"/>
    <x v="1292"/>
    <n v="1472026801"/>
    <x v="1296"/>
    <b v="1"/>
    <x v="326"/>
    <b v="1"/>
    <s v="photography/photobooks"/>
    <n v="107.89146666666667"/>
    <n v="56.98492957746479"/>
    <x v="6"/>
    <x v="9"/>
  </r>
  <r>
    <n v="2441"/>
    <s v="Bring Alchemy Pops to the People!"/>
    <s v="YOU can help Alchemy Pops POP up on a street near you!"/>
    <x v="41"/>
    <n v="8091"/>
    <x v="0"/>
    <x v="0"/>
    <s v="USD"/>
    <x v="1293"/>
    <x v="1293"/>
    <n v="1435806054"/>
    <x v="1297"/>
    <b v="0"/>
    <x v="207"/>
    <b v="1"/>
    <s v="food/small batch"/>
    <n v="107.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x v="1294"/>
    <x v="1294"/>
    <n v="1449029266"/>
    <x v="1298"/>
    <b v="1"/>
    <x v="435"/>
    <b v="1"/>
    <s v="publishing/radio &amp; podcasts"/>
    <n v="107.87731249999999"/>
    <n v="69.598266129032254"/>
    <x v="5"/>
    <x v="8"/>
  </r>
  <r>
    <n v="2312"/>
    <s v="DINOWALRUS: 3RD RECORD ON VINYL"/>
    <s v="Help Brooklyn psychedelic synth rockers DINOWALRUS release their 3rd Record, COMPLEXION, on vinyl!"/>
    <x v="32"/>
    <n v="3236"/>
    <x v="0"/>
    <x v="0"/>
    <s v="USD"/>
    <x v="1295"/>
    <x v="1295"/>
    <n v="1395155478"/>
    <x v="1299"/>
    <b v="1"/>
    <x v="82"/>
    <b v="1"/>
    <s v="music/indie rock"/>
    <n v="107.86666666666666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x v="1296"/>
    <x v="1296"/>
    <n v="1413874798"/>
    <x v="1300"/>
    <b v="1"/>
    <x v="404"/>
    <b v="1"/>
    <s v="theater/plays"/>
    <n v="107.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x v="1297"/>
    <x v="1297"/>
    <n v="1361363825"/>
    <x v="1301"/>
    <b v="0"/>
    <x v="192"/>
    <b v="1"/>
    <s v="music/rock"/>
    <n v="107.83333333333334"/>
    <n v="60.65625"/>
    <x v="2"/>
    <x v="2"/>
  </r>
  <r>
    <n v="3447"/>
    <s v="The Vagabond Halfback"/>
    <s v="&quot;He was a poet, a vagrant, a philosopher, a lady's man and a hard drinker&quot;"/>
    <x v="7"/>
    <n v="1078"/>
    <x v="0"/>
    <x v="0"/>
    <s v="USD"/>
    <x v="1298"/>
    <x v="1298"/>
    <n v="1454448012"/>
    <x v="1302"/>
    <b v="0"/>
    <x v="103"/>
    <b v="1"/>
    <s v="theater/plays"/>
    <n v="107.80000000000001"/>
    <n v="77"/>
    <x v="3"/>
    <x v="4"/>
  </r>
  <r>
    <n v="530"/>
    <s v="Corners Grove"/>
    <s v="Corners Grove is a coming-of-age play about leaving home, gender identity and the death of Whitney Houston; will benefit Win NYC."/>
    <x v="202"/>
    <n v="3670"/>
    <x v="0"/>
    <x v="0"/>
    <s v="USD"/>
    <x v="1299"/>
    <x v="1299"/>
    <n v="1433254268"/>
    <x v="1303"/>
    <b v="0"/>
    <x v="231"/>
    <b v="1"/>
    <s v="theater/plays"/>
    <n v="107.78267254038178"/>
    <n v="126.55172413793103"/>
    <x v="3"/>
    <x v="4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x v="1300"/>
    <x v="1300"/>
    <n v="1465428595"/>
    <x v="1304"/>
    <b v="0"/>
    <x v="349"/>
    <b v="1"/>
    <s v="photography/photobooks"/>
    <n v="107.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x v="1301"/>
    <x v="1301"/>
    <n v="1484115418"/>
    <x v="1305"/>
    <b v="0"/>
    <x v="234"/>
    <b v="1"/>
    <s v="theater/plays"/>
    <n v="107.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x v="1302"/>
    <x v="1302"/>
    <n v="1307102266"/>
    <x v="1306"/>
    <b v="1"/>
    <x v="373"/>
    <b v="1"/>
    <s v="film &amp; video/documentary"/>
    <n v="107.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x v="1303"/>
    <x v="1303"/>
    <n v="1434415812"/>
    <x v="1307"/>
    <b v="0"/>
    <x v="108"/>
    <b v="1"/>
    <s v="theater/plays"/>
    <n v="107.74999999999999"/>
    <n v="113.42105263157895"/>
    <x v="3"/>
    <x v="4"/>
  </r>
  <r>
    <n v="3006"/>
    <s v="ONTARIO STREET THEATRE in Port Hope."/>
    <s v="We're an affordable theatre and rental space that can be molded into anything by anyone."/>
    <x v="14"/>
    <n v="8620"/>
    <x v="0"/>
    <x v="7"/>
    <s v="CAD"/>
    <x v="1304"/>
    <x v="1304"/>
    <n v="1415988591"/>
    <x v="1308"/>
    <b v="0"/>
    <x v="350"/>
    <b v="1"/>
    <s v="theater/spaces"/>
    <n v="107.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x v="1305"/>
    <x v="1305"/>
    <n v="1428572115"/>
    <x v="1309"/>
    <b v="0"/>
    <x v="334"/>
    <b v="1"/>
    <s v="theater/plays"/>
    <n v="107.73333333333332"/>
    <n v="25.25"/>
    <x v="3"/>
    <x v="4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x v="1306"/>
    <x v="1306"/>
    <n v="1413997393"/>
    <x v="1310"/>
    <b v="0"/>
    <x v="197"/>
    <b v="1"/>
    <s v="music/indie rock"/>
    <n v="107.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x v="1307"/>
    <x v="1307"/>
    <n v="1407258582"/>
    <x v="1311"/>
    <b v="0"/>
    <x v="134"/>
    <b v="1"/>
    <s v="theater/plays"/>
    <n v="107.72727272727273"/>
    <n v="79"/>
    <x v="3"/>
    <x v="4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x v="1308"/>
    <x v="1308"/>
    <n v="1301975637"/>
    <x v="1312"/>
    <b v="0"/>
    <x v="7"/>
    <b v="1"/>
    <s v="film &amp; video/documentary"/>
    <n v="107.7046428571428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x v="1309"/>
    <x v="1309"/>
    <n v="1384480685"/>
    <x v="1313"/>
    <b v="1"/>
    <x v="363"/>
    <b v="1"/>
    <s v="music/indie rock"/>
    <n v="107.69999999999999"/>
    <n v="41.961038961038959"/>
    <x v="2"/>
    <x v="13"/>
  </r>
  <r>
    <n v="405"/>
    <s v="The Healing Effect Movie"/>
    <s v="Come, join our movie movement.  A new documentary about the healing power of food."/>
    <x v="203"/>
    <n v="3036"/>
    <x v="0"/>
    <x v="0"/>
    <s v="USD"/>
    <x v="1310"/>
    <x v="1310"/>
    <n v="1391479339"/>
    <x v="1314"/>
    <b v="0"/>
    <x v="214"/>
    <b v="1"/>
    <s v="film &amp; video/documentary"/>
    <n v="107.65957446808511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x v="1311"/>
    <x v="1311"/>
    <n v="1400002090"/>
    <x v="1315"/>
    <b v="0"/>
    <x v="197"/>
    <b v="1"/>
    <s v="theater/musical"/>
    <n v="107.65274999999998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x v="1312"/>
    <x v="1312"/>
    <n v="1421076220"/>
    <x v="1316"/>
    <b v="0"/>
    <x v="313"/>
    <b v="1"/>
    <s v="music/electronic music"/>
    <n v="107.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x v="1313"/>
    <x v="1313"/>
    <n v="1407400306"/>
    <x v="1317"/>
    <b v="0"/>
    <x v="262"/>
    <b v="1"/>
    <s v="theater/plays"/>
    <n v="107.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x v="1314"/>
    <x v="1314"/>
    <n v="1363885211"/>
    <x v="1318"/>
    <b v="1"/>
    <x v="396"/>
    <b v="1"/>
    <s v="film &amp; video/documentary"/>
    <n v="107.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x v="1315"/>
    <x v="1315"/>
    <n v="1413834007"/>
    <x v="1319"/>
    <b v="0"/>
    <x v="251"/>
    <b v="1"/>
    <s v="film &amp; video/television"/>
    <n v="107.61100000000002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x v="1316"/>
    <x v="1316"/>
    <n v="1435469559"/>
    <x v="1320"/>
    <b v="0"/>
    <x v="133"/>
    <b v="1"/>
    <s v="theater/plays"/>
    <n v="107.60000000000001"/>
    <n v="89.666666666666671"/>
    <x v="3"/>
    <x v="4"/>
  </r>
  <r>
    <n v="3503"/>
    <s v="Tarantella"/>
    <s v="A group of Sicilian immigrants in New York struggle to deal with conflict from both within the family and from without."/>
    <x v="8"/>
    <n v="2689"/>
    <x v="0"/>
    <x v="1"/>
    <s v="GBP"/>
    <x v="1317"/>
    <x v="1317"/>
    <n v="1466767728"/>
    <x v="1321"/>
    <b v="0"/>
    <x v="235"/>
    <b v="1"/>
    <s v="theater/plays"/>
    <n v="107.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x v="1318"/>
    <x v="1318"/>
    <n v="1423463574"/>
    <x v="1322"/>
    <b v="0"/>
    <x v="354"/>
    <b v="1"/>
    <s v="technology/hardware"/>
    <n v="107.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x v="1319"/>
    <x v="1319"/>
    <n v="1332978688"/>
    <x v="1323"/>
    <b v="0"/>
    <x v="326"/>
    <b v="1"/>
    <s v="music/rock"/>
    <n v="107.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x v="1320"/>
    <x v="1320"/>
    <n v="1405453354"/>
    <x v="1324"/>
    <b v="0"/>
    <x v="258"/>
    <b v="1"/>
    <s v="film &amp; video/shorts"/>
    <n v="107.52857142857141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x v="1321"/>
    <x v="1321"/>
    <n v="1462492178"/>
    <x v="1325"/>
    <b v="0"/>
    <x v="251"/>
    <b v="1"/>
    <s v="theater/plays"/>
    <n v="107.52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x v="1322"/>
    <x v="1322"/>
    <n v="1472110513"/>
    <x v="1326"/>
    <b v="0"/>
    <x v="297"/>
    <b v="1"/>
    <s v="food/small batch"/>
    <n v="107.5"/>
    <n v="47.777777777777779"/>
    <x v="7"/>
    <x v="11"/>
  </r>
  <r>
    <n v="3040"/>
    <s v="Jayhawk Makeover"/>
    <s v="48 hours of deck screws, dry wall, hard hats and needed renovation to help the Jayhawk rise from the ashes."/>
    <x v="32"/>
    <n v="3225"/>
    <x v="0"/>
    <x v="0"/>
    <s v="USD"/>
    <x v="1323"/>
    <x v="1323"/>
    <n v="1434999621"/>
    <x v="1327"/>
    <b v="0"/>
    <x v="307"/>
    <b v="1"/>
    <s v="theater/spaces"/>
    <n v="107.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x v="1324"/>
    <x v="1324"/>
    <n v="1461985967"/>
    <x v="1328"/>
    <b v="0"/>
    <x v="123"/>
    <b v="1"/>
    <s v="theater/plays"/>
    <n v="107.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x v="1325"/>
    <x v="1325"/>
    <n v="1463576390"/>
    <x v="1329"/>
    <b v="1"/>
    <x v="436"/>
    <b v="1"/>
    <s v="technology/space exploration"/>
    <n v="107.4215700000000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x v="1326"/>
    <x v="1326"/>
    <n v="1461605020"/>
    <x v="1330"/>
    <b v="0"/>
    <x v="123"/>
    <b v="1"/>
    <s v="film &amp; video/shorts"/>
    <n v="107.40909090909089"/>
    <n v="39.383333333333333"/>
    <x v="4"/>
    <x v="6"/>
  </r>
  <r>
    <n v="261"/>
    <s v="Empires: The Film"/>
    <s v="Empires explores the impact of networks on histories and philosophies of political thought."/>
    <x v="12"/>
    <n v="21480"/>
    <x v="0"/>
    <x v="0"/>
    <s v="USD"/>
    <x v="1327"/>
    <x v="1327"/>
    <n v="1334783704"/>
    <x v="1331"/>
    <b v="1"/>
    <x v="437"/>
    <b v="1"/>
    <s v="film &amp; video/documentary"/>
    <n v="107.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x v="1328"/>
    <x v="1328"/>
    <n v="1433647882"/>
    <x v="1332"/>
    <b v="0"/>
    <x v="108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x v="1329"/>
    <x v="1329"/>
    <n v="1447698010"/>
    <x v="1333"/>
    <b v="0"/>
    <x v="165"/>
    <b v="1"/>
    <s v="music/electronic music"/>
    <n v="107.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x v="1330"/>
    <x v="1330"/>
    <n v="1382659060"/>
    <x v="1334"/>
    <b v="0"/>
    <x v="36"/>
    <b v="1"/>
    <s v="music/rock"/>
    <n v="107.4"/>
    <n v="64.44"/>
    <x v="2"/>
    <x v="2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x v="1331"/>
    <x v="1331"/>
    <n v="1472498042"/>
    <x v="1335"/>
    <b v="1"/>
    <x v="262"/>
    <b v="1"/>
    <s v="theater/plays"/>
    <n v="107.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x v="1332"/>
    <x v="1332"/>
    <n v="1412216665"/>
    <x v="1336"/>
    <b v="0"/>
    <x v="134"/>
    <b v="1"/>
    <s v="theater/plays"/>
    <n v="107.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x v="1333"/>
    <x v="1333"/>
    <n v="1306608888"/>
    <x v="1337"/>
    <b v="0"/>
    <x v="133"/>
    <b v="1"/>
    <s v="music/rock"/>
    <n v="107.36666666666667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x v="1334"/>
    <x v="1334"/>
    <n v="1335541393"/>
    <x v="1338"/>
    <b v="0"/>
    <x v="7"/>
    <b v="1"/>
    <s v="music/classical music"/>
    <n v="107.35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x v="1335"/>
    <x v="1335"/>
    <n v="1344917580"/>
    <x v="1339"/>
    <b v="0"/>
    <x v="90"/>
    <b v="1"/>
    <s v="music/indie rock"/>
    <n v="107.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x v="1336"/>
    <x v="1336"/>
    <n v="1421279882"/>
    <x v="1340"/>
    <b v="0"/>
    <x v="243"/>
    <b v="1"/>
    <s v="music/rock"/>
    <n v="107.3"/>
    <n v="88.191780821917803"/>
    <x v="2"/>
    <x v="2"/>
  </r>
  <r>
    <n v="56"/>
    <s v="Voxwomen Cycling Show"/>
    <s v="We want to see more women's cycling on TV - and we need your help to make it happen!"/>
    <x v="14"/>
    <n v="8581"/>
    <x v="0"/>
    <x v="1"/>
    <s v="GBP"/>
    <x v="1337"/>
    <x v="1337"/>
    <n v="1432559424"/>
    <x v="1341"/>
    <b v="0"/>
    <x v="343"/>
    <b v="1"/>
    <s v="film &amp; video/television"/>
    <n v="107.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x v="1338"/>
    <x v="1338"/>
    <n v="1332175476"/>
    <x v="1342"/>
    <b v="0"/>
    <x v="105"/>
    <b v="1"/>
    <s v="music/rock"/>
    <n v="107.2505"/>
    <n v="46.630652173913049"/>
    <x v="2"/>
    <x v="2"/>
  </r>
  <r>
    <n v="80"/>
    <s v="Swingers Anonymous"/>
    <s v="What would you do if you ended up at a swingers party with two dead bodies and $20,000 in drug money?"/>
    <x v="18"/>
    <n v="12870"/>
    <x v="0"/>
    <x v="0"/>
    <s v="USD"/>
    <x v="1339"/>
    <x v="1339"/>
    <n v="1383616856"/>
    <x v="1343"/>
    <b v="0"/>
    <x v="171"/>
    <b v="1"/>
    <s v="film &amp; video/shorts"/>
    <n v="107.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x v="1340"/>
    <x v="1340"/>
    <n v="1444236216"/>
    <x v="1344"/>
    <b v="0"/>
    <x v="135"/>
    <b v="1"/>
    <s v="theater/plays"/>
    <n v="107.25"/>
    <n v="107.25"/>
    <x v="3"/>
    <x v="4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x v="1341"/>
    <x v="1341"/>
    <n v="1438459303"/>
    <x v="1345"/>
    <b v="0"/>
    <x v="248"/>
    <b v="1"/>
    <s v="music/classical music"/>
    <n v="107.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x v="1342"/>
    <x v="1342"/>
    <n v="1418150018"/>
    <x v="1346"/>
    <b v="0"/>
    <x v="189"/>
    <b v="1"/>
    <s v="theater/musical"/>
    <n v="107.24000000000001"/>
    <n v="81.242424242424249"/>
    <x v="3"/>
    <x v="20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x v="1343"/>
    <x v="1343"/>
    <n v="1348285321"/>
    <x v="1347"/>
    <b v="0"/>
    <x v="197"/>
    <b v="1"/>
    <s v="music/indie rock"/>
    <n v="107.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x v="1344"/>
    <x v="1344"/>
    <n v="1479157278"/>
    <x v="1348"/>
    <b v="0"/>
    <x v="377"/>
    <b v="1"/>
    <s v="games/tabletop games"/>
    <n v="107.21428571428571"/>
    <n v="58.6328125"/>
    <x v="1"/>
    <x v="1"/>
  </r>
  <r>
    <n v="3184"/>
    <s v="Equus at Frenetic Theatre"/>
    <s v="Equus is the story of a psychiatrist treating a teenaged boy who blinds six horses with a metal spike."/>
    <x v="204"/>
    <n v="4610"/>
    <x v="0"/>
    <x v="0"/>
    <s v="USD"/>
    <x v="1345"/>
    <x v="1345"/>
    <n v="1401666631"/>
    <x v="1349"/>
    <b v="1"/>
    <x v="105"/>
    <b v="1"/>
    <s v="theater/plays"/>
    <n v="107.20930232558139"/>
    <n v="100.21739130434783"/>
    <x v="3"/>
    <x v="4"/>
  </r>
  <r>
    <n v="2180"/>
    <s v="FOUR STAR MARY &quot;PIECES&quot;"/>
    <s v="Help fund the new record by independent alternative rockers FOUR STAR MARY &quot;PIECES&quot;"/>
    <x v="2"/>
    <n v="5359.21"/>
    <x v="0"/>
    <x v="0"/>
    <s v="USD"/>
    <x v="1346"/>
    <x v="1346"/>
    <n v="1443801868"/>
    <x v="1350"/>
    <b v="0"/>
    <x v="254"/>
    <b v="1"/>
    <s v="music/rock"/>
    <n v="107.18419999999999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x v="1347"/>
    <x v="1347"/>
    <n v="1480396125"/>
    <x v="1351"/>
    <b v="0"/>
    <x v="243"/>
    <b v="1"/>
    <s v="music/rock"/>
    <n v="107.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x v="1348"/>
    <x v="1348"/>
    <n v="1402049289"/>
    <x v="1352"/>
    <b v="0"/>
    <x v="237"/>
    <b v="1"/>
    <s v="theater/plays"/>
    <n v="107.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x v="1349"/>
    <x v="1349"/>
    <n v="1428430342"/>
    <x v="1353"/>
    <b v="0"/>
    <x v="251"/>
    <b v="1"/>
    <s v="music/rock"/>
    <n v="107.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x v="1350"/>
    <x v="1350"/>
    <n v="1455647149"/>
    <x v="1354"/>
    <b v="0"/>
    <x v="118"/>
    <b v="1"/>
    <s v="technology/wearables"/>
    <n v="107.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x v="1351"/>
    <x v="1351"/>
    <n v="1356584974"/>
    <x v="1355"/>
    <b v="0"/>
    <x v="117"/>
    <b v="1"/>
    <s v="music/indie rock"/>
    <n v="107.04545454545456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x v="1352"/>
    <x v="1352"/>
    <n v="1375008418"/>
    <x v="1356"/>
    <b v="0"/>
    <x v="271"/>
    <b v="1"/>
    <s v="music/classical music"/>
    <n v="107.02857142857142"/>
    <n v="59.460317460317462"/>
    <x v="2"/>
    <x v="18"/>
  </r>
  <r>
    <n v="815"/>
    <s v="Some Late Help for The Early Reset"/>
    <s v="Be a part of helping The Early Reset finish their new 7 song EP."/>
    <x v="6"/>
    <n v="4280"/>
    <x v="0"/>
    <x v="0"/>
    <s v="USD"/>
    <x v="1353"/>
    <x v="1353"/>
    <n v="1412287303"/>
    <x v="1357"/>
    <b v="0"/>
    <x v="249"/>
    <b v="1"/>
    <s v="music/rock"/>
    <n v="1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x v="1354"/>
    <x v="1354"/>
    <n v="1339549982"/>
    <x v="1358"/>
    <b v="0"/>
    <x v="235"/>
    <b v="1"/>
    <s v="music/rock"/>
    <n v="1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x v="1355"/>
    <x v="1355"/>
    <n v="1325618773"/>
    <x v="1359"/>
    <b v="0"/>
    <x v="132"/>
    <b v="1"/>
    <s v="music/indie rock"/>
    <n v="106.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x v="1356"/>
    <x v="1356"/>
    <n v="1412360309"/>
    <x v="1360"/>
    <b v="0"/>
    <x v="263"/>
    <b v="1"/>
    <s v="theater/plays"/>
    <n v="106.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x v="1357"/>
    <x v="1357"/>
    <n v="1433243824"/>
    <x v="1361"/>
    <b v="0"/>
    <x v="276"/>
    <b v="1"/>
    <s v="theater/plays"/>
    <n v="106.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x v="1358"/>
    <x v="1358"/>
    <n v="1462248091"/>
    <x v="1362"/>
    <b v="1"/>
    <x v="411"/>
    <b v="1"/>
    <s v="photography/photobooks"/>
    <n v="106.81333333333333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x v="1359"/>
    <x v="1359"/>
    <n v="1479070867"/>
    <x v="1363"/>
    <b v="0"/>
    <x v="144"/>
    <b v="1"/>
    <s v="film &amp; video/documentary"/>
    <n v="106.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x v="1360"/>
    <x v="1360"/>
    <n v="1437587713"/>
    <x v="1364"/>
    <b v="0"/>
    <x v="132"/>
    <b v="1"/>
    <s v="technology/makerspaces"/>
    <n v="106.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x v="1361"/>
    <x v="1361"/>
    <n v="1447164896"/>
    <x v="1365"/>
    <b v="0"/>
    <x v="263"/>
    <b v="1"/>
    <s v="theater/plays"/>
    <n v="106.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x v="1362"/>
    <x v="1362"/>
    <n v="1399490415"/>
    <x v="1366"/>
    <b v="1"/>
    <x v="326"/>
    <b v="1"/>
    <s v="theater/plays"/>
    <n v="106.76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x v="1363"/>
    <x v="1363"/>
    <n v="1328760129"/>
    <x v="1367"/>
    <b v="1"/>
    <x v="243"/>
    <b v="1"/>
    <s v="music/indie rock"/>
    <n v="106.75857142857143"/>
    <n v="51.185616438356163"/>
    <x v="2"/>
    <x v="13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x v="1364"/>
    <x v="1364"/>
    <n v="1414765794"/>
    <x v="1368"/>
    <b v="0"/>
    <x v="255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x v="1365"/>
    <x v="1365"/>
    <n v="1430340195"/>
    <x v="1369"/>
    <b v="0"/>
    <x v="403"/>
    <b v="1"/>
    <s v="photography/photobooks"/>
    <n v="106.73333333333332"/>
    <n v="65.081300813008127"/>
    <x v="6"/>
    <x v="9"/>
  </r>
  <r>
    <n v="255"/>
    <s v="xoxosms: a documentary about love in the 21st century"/>
    <s v="xoxosms is a documentary about first love, long distance and Skype."/>
    <x v="14"/>
    <n v="8538.66"/>
    <x v="0"/>
    <x v="0"/>
    <s v="USD"/>
    <x v="1366"/>
    <x v="1366"/>
    <n v="1297687082"/>
    <x v="1370"/>
    <b v="1"/>
    <x v="261"/>
    <b v="1"/>
    <s v="film &amp; video/documentary"/>
    <n v="106.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x v="1367"/>
    <x v="1367"/>
    <n v="1461078162"/>
    <x v="1371"/>
    <b v="1"/>
    <x v="438"/>
    <b v="1"/>
    <s v="film &amp; video/documentary"/>
    <n v="106.72648571428572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x v="1191"/>
    <x v="1191"/>
    <n v="1410555998"/>
    <x v="1372"/>
    <b v="1"/>
    <x v="214"/>
    <b v="1"/>
    <s v="film &amp; video/documentary"/>
    <n v="106.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x v="1368"/>
    <x v="1368"/>
    <n v="1403599778"/>
    <x v="1373"/>
    <b v="0"/>
    <x v="96"/>
    <b v="1"/>
    <s v="theater/musical"/>
    <n v="106.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x v="1369"/>
    <x v="1369"/>
    <n v="1318864308"/>
    <x v="1374"/>
    <b v="0"/>
    <x v="187"/>
    <b v="1"/>
    <s v="music/indie rock"/>
    <n v="106.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x v="1370"/>
    <x v="1370"/>
    <n v="1439834171"/>
    <x v="1375"/>
    <b v="0"/>
    <x v="255"/>
    <b v="1"/>
    <s v="theater/spaces"/>
    <n v="106.6857142857143"/>
    <n v="45.536585365853661"/>
    <x v="3"/>
    <x v="12"/>
  </r>
  <r>
    <n v="290"/>
    <s v="INTOTHEWOODS.TV â€“ Music Media from the Pacific Northwest"/>
    <s v="Help INTOTHEWOODS.TV purchase audio and video gear, lighting and BACK UP HARD DRIVES"/>
    <x v="103"/>
    <n v="4800.8"/>
    <x v="0"/>
    <x v="0"/>
    <s v="USD"/>
    <x v="1371"/>
    <x v="1371"/>
    <n v="1292316697"/>
    <x v="1376"/>
    <b v="1"/>
    <x v="168"/>
    <b v="1"/>
    <s v="film &amp; video/documentary"/>
    <n v="106.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x v="1372"/>
    <x v="1372"/>
    <n v="1460683339"/>
    <x v="1377"/>
    <b v="0"/>
    <x v="135"/>
    <b v="1"/>
    <s v="theater/plays"/>
    <n v="106.67999999999999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x v="1373"/>
    <x v="1373"/>
    <n v="1359848537"/>
    <x v="1378"/>
    <b v="1"/>
    <x v="220"/>
    <b v="1"/>
    <s v="music/indie rock"/>
    <n v="106.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x v="1374"/>
    <x v="1374"/>
    <n v="1340056398"/>
    <x v="1379"/>
    <b v="0"/>
    <x v="253"/>
    <b v="1"/>
    <s v="film &amp; video/documentary"/>
    <n v="106.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x v="1375"/>
    <x v="1375"/>
    <n v="1340372006"/>
    <x v="1380"/>
    <b v="0"/>
    <x v="367"/>
    <b v="1"/>
    <s v="film &amp; video/documentary"/>
    <n v="106.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x v="1376"/>
    <x v="1376"/>
    <n v="1431649255"/>
    <x v="1381"/>
    <b v="0"/>
    <x v="245"/>
    <b v="1"/>
    <s v="theater/spaces"/>
    <n v="106.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x v="1377"/>
    <x v="1377"/>
    <n v="1333653333"/>
    <x v="1382"/>
    <b v="1"/>
    <x v="287"/>
    <b v="1"/>
    <s v="music/indie rock"/>
    <n v="106.65777537961894"/>
    <n v="27.936800000000002"/>
    <x v="2"/>
    <x v="13"/>
  </r>
  <r>
    <n v="349"/>
    <s v="Strangers To Peace: A Documentary"/>
    <s v="After 52 years of war, FARC guerrilla soldiers rejoin Colombian society to forge new lives of peace."/>
    <x v="209"/>
    <n v="12007.18"/>
    <x v="0"/>
    <x v="0"/>
    <s v="USD"/>
    <x v="1378"/>
    <x v="1378"/>
    <n v="1485345508"/>
    <x v="1383"/>
    <b v="1"/>
    <x v="159"/>
    <b v="1"/>
    <s v="film &amp; video/documentary"/>
    <n v="106.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x v="1379"/>
    <x v="1379"/>
    <n v="1463493434"/>
    <x v="1384"/>
    <b v="1"/>
    <x v="439"/>
    <b v="1"/>
    <s v="film &amp; video/documentary"/>
    <n v="106.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x v="1380"/>
    <x v="1380"/>
    <n v="1441790658"/>
    <x v="1385"/>
    <b v="0"/>
    <x v="276"/>
    <b v="1"/>
    <s v="film &amp; video/television"/>
    <n v="106.60000000000001"/>
    <n v="21.755102040816325"/>
    <x v="4"/>
    <x v="16"/>
  </r>
  <r>
    <n v="1759"/>
    <s v="Death Valley"/>
    <s v="Death Valley will be the first photo book of Andi State"/>
    <x v="2"/>
    <n v="5330"/>
    <x v="0"/>
    <x v="0"/>
    <s v="USD"/>
    <x v="1381"/>
    <x v="1381"/>
    <n v="1425585229"/>
    <x v="1386"/>
    <b v="0"/>
    <x v="137"/>
    <b v="1"/>
    <s v="photography/photobooks"/>
    <n v="106.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x v="1382"/>
    <x v="1382"/>
    <n v="1359140546"/>
    <x v="1387"/>
    <b v="0"/>
    <x v="117"/>
    <b v="1"/>
    <s v="music/indie rock"/>
    <n v="106.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x v="1383"/>
    <x v="1383"/>
    <n v="1448284433"/>
    <x v="1388"/>
    <b v="1"/>
    <x v="241"/>
    <b v="1"/>
    <s v="film &amp; video/documentary"/>
    <n v="106.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x v="1384"/>
    <x v="1384"/>
    <n v="1443461616"/>
    <x v="1389"/>
    <b v="0"/>
    <x v="32"/>
    <b v="1"/>
    <s v="theater/plays"/>
    <n v="106.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x v="1385"/>
    <x v="1385"/>
    <n v="1458416585"/>
    <x v="1390"/>
    <b v="0"/>
    <x v="105"/>
    <b v="1"/>
    <s v="theater/plays"/>
    <n v="106.54545454545455"/>
    <n v="63.695652173913047"/>
    <x v="3"/>
    <x v="4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x v="1386"/>
    <x v="1386"/>
    <n v="1433523617"/>
    <x v="1391"/>
    <b v="0"/>
    <x v="390"/>
    <b v="1"/>
    <s v="music/indie rock"/>
    <n v="106.52500000000001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x v="1387"/>
    <x v="1387"/>
    <n v="1462443918"/>
    <x v="1392"/>
    <b v="0"/>
    <x v="313"/>
    <b v="1"/>
    <s v="theater/plays"/>
    <n v="106.52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x v="1388"/>
    <x v="1388"/>
    <n v="1307594625"/>
    <x v="1393"/>
    <b v="0"/>
    <x v="127"/>
    <b v="1"/>
    <s v="music/indie rock"/>
    <n v="106.5"/>
    <n v="54.615384615384613"/>
    <x v="2"/>
    <x v="13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x v="1389"/>
    <x v="1389"/>
    <n v="1486149981"/>
    <x v="1394"/>
    <b v="0"/>
    <x v="176"/>
    <b v="1"/>
    <s v="music/classical music"/>
    <n v="106.5"/>
    <n v="177.5"/>
    <x v="2"/>
    <x v="18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x v="1390"/>
    <x v="1390"/>
    <n v="1401846250"/>
    <x v="1395"/>
    <b v="0"/>
    <x v="197"/>
    <b v="1"/>
    <s v="film &amp; video/television"/>
    <n v="106.4875"/>
    <n v="146.87931034482759"/>
    <x v="4"/>
    <x v="16"/>
  </r>
  <r>
    <n v="1514"/>
    <s v="Racing Age"/>
    <s v="Racing Age is a documentary photography book about masters track &amp; field athletes of retirement age and older."/>
    <x v="19"/>
    <n v="26619"/>
    <x v="0"/>
    <x v="0"/>
    <s v="USD"/>
    <x v="1391"/>
    <x v="1391"/>
    <n v="1439907640"/>
    <x v="1396"/>
    <b v="1"/>
    <x v="129"/>
    <b v="1"/>
    <s v="photography/photobooks"/>
    <n v="106.476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x v="1392"/>
    <x v="1392"/>
    <n v="1444828845"/>
    <x v="1397"/>
    <b v="0"/>
    <x v="118"/>
    <b v="1"/>
    <s v="film &amp; video/shorts"/>
    <n v="106.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x v="1393"/>
    <x v="1393"/>
    <n v="1275415679"/>
    <x v="1398"/>
    <b v="1"/>
    <x v="63"/>
    <b v="1"/>
    <s v="film &amp; video/documentary"/>
    <n v="106.4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x v="1394"/>
    <x v="1394"/>
    <n v="1435554104"/>
    <x v="1399"/>
    <b v="0"/>
    <x v="87"/>
    <b v="1"/>
    <s v="theater/plays"/>
    <n v="106.4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x v="1395"/>
    <x v="1395"/>
    <n v="1415392666"/>
    <x v="1400"/>
    <b v="0"/>
    <x v="189"/>
    <b v="1"/>
    <s v="theater/plays"/>
    <n v="106.33333333333333"/>
    <n v="96.666666666666671"/>
    <x v="3"/>
    <x v="4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x v="1396"/>
    <x v="1396"/>
    <n v="1408366856"/>
    <x v="1401"/>
    <b v="0"/>
    <x v="440"/>
    <b v="1"/>
    <s v="film &amp; video/television"/>
    <n v="106.32110000000002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x v="1397"/>
    <x v="1397"/>
    <n v="1420643071"/>
    <x v="1402"/>
    <b v="1"/>
    <x v="441"/>
    <b v="1"/>
    <s v="food/small batch"/>
    <n v="106.30800000000001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x v="1398"/>
    <x v="1398"/>
    <n v="1455919438"/>
    <x v="1403"/>
    <b v="0"/>
    <x v="307"/>
    <b v="1"/>
    <s v="theater/plays"/>
    <n v="106.3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x v="1399"/>
    <x v="1399"/>
    <n v="1485177952"/>
    <x v="1404"/>
    <b v="0"/>
    <x v="255"/>
    <b v="1"/>
    <s v="theater/plays"/>
    <n v="106.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x v="1400"/>
    <x v="1400"/>
    <n v="1436575280"/>
    <x v="1405"/>
    <b v="0"/>
    <x v="286"/>
    <b v="1"/>
    <s v="theater/plays"/>
    <n v="106.27272727272728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x v="1401"/>
    <x v="1401"/>
    <n v="1425331068"/>
    <x v="1406"/>
    <b v="0"/>
    <x v="381"/>
    <b v="1"/>
    <s v="theater/plays"/>
    <n v="106.26666666666667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x v="1402"/>
    <x v="1402"/>
    <n v="1307848482"/>
    <x v="1407"/>
    <b v="0"/>
    <x v="278"/>
    <b v="1"/>
    <s v="film &amp; video/shorts"/>
    <n v="106.25"/>
    <n v="53.125"/>
    <x v="4"/>
    <x v="6"/>
  </r>
  <r>
    <n v="98"/>
    <s v="CUT OUT"/>
    <s v="&quot;Cut Out&quot; tells the story of a young woman who befriends a neighborhood teen and finds herself involved with gang violence."/>
    <x v="199"/>
    <n v="3400"/>
    <x v="0"/>
    <x v="0"/>
    <s v="USD"/>
    <x v="1403"/>
    <x v="1403"/>
    <n v="1351796674"/>
    <x v="1408"/>
    <b v="0"/>
    <x v="123"/>
    <b v="1"/>
    <s v="film &amp; video/shorts"/>
    <n v="106.25"/>
    <n v="56.666666666666664"/>
    <x v="4"/>
    <x v="6"/>
  </r>
  <r>
    <n v="3359"/>
    <s v="BEIRUT, LADY OF LEBANON"/>
    <s v="A Theatrical Production Celebrating the Lebanese Culture and the Human Spirit in Time of War."/>
    <x v="6"/>
    <n v="4250"/>
    <x v="0"/>
    <x v="0"/>
    <s v="USD"/>
    <x v="1404"/>
    <x v="1404"/>
    <n v="1484097734"/>
    <x v="1409"/>
    <b v="0"/>
    <x v="232"/>
    <b v="1"/>
    <s v="theater/plays"/>
    <n v="106.25"/>
    <n v="184.78260869565219"/>
    <x v="3"/>
    <x v="4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x v="1405"/>
    <x v="1405"/>
    <n v="1436383889"/>
    <x v="1410"/>
    <b v="0"/>
    <x v="24"/>
    <b v="1"/>
    <s v="theater/musical"/>
    <n v="106.24"/>
    <n v="47.428571428571431"/>
    <x v="3"/>
    <x v="20"/>
  </r>
  <r>
    <n v="2284"/>
    <s v="Make a record, write a song, take the Vinyl Skyway. "/>
    <s v="The Vinyl Skyway reunite to make a third album. "/>
    <x v="26"/>
    <n v="6373.27"/>
    <x v="0"/>
    <x v="0"/>
    <s v="USD"/>
    <x v="1406"/>
    <x v="1406"/>
    <n v="1297451245"/>
    <x v="1411"/>
    <b v="0"/>
    <x v="73"/>
    <b v="1"/>
    <s v="music/rock"/>
    <n v="106.22116666666668"/>
    <n v="108.02152542372882"/>
    <x v="2"/>
    <x v="2"/>
  </r>
  <r>
    <n v="3317"/>
    <s v="Seven Minutes in Eternity"/>
    <s v="Andy Boyd's epic new satire about heroes and villains, humankind's search for glory, and fascism in America"/>
    <x v="155"/>
    <n v="1115"/>
    <x v="0"/>
    <x v="0"/>
    <s v="USD"/>
    <x v="1407"/>
    <x v="1407"/>
    <n v="1462755424"/>
    <x v="1412"/>
    <b v="0"/>
    <x v="176"/>
    <b v="1"/>
    <s v="theater/plays"/>
    <n v="106.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x v="1408"/>
    <x v="1408"/>
    <n v="1472753745"/>
    <x v="1413"/>
    <b v="1"/>
    <x v="350"/>
    <b v="1"/>
    <s v="theater/plays"/>
    <n v="106.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x v="1409"/>
    <x v="1409"/>
    <n v="1343741347"/>
    <x v="1414"/>
    <b v="1"/>
    <x v="442"/>
    <b v="1"/>
    <s v="music/rock"/>
    <n v="106.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x v="1410"/>
    <x v="1410"/>
    <n v="1413326248"/>
    <x v="1415"/>
    <b v="0"/>
    <x v="50"/>
    <b v="1"/>
    <s v="theater/plays"/>
    <n v="106.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x v="1411"/>
    <x v="1411"/>
    <n v="1431903495"/>
    <x v="1416"/>
    <b v="0"/>
    <x v="171"/>
    <b v="1"/>
    <s v="music/rock"/>
    <n v="106.075"/>
    <n v="90.276595744680847"/>
    <x v="2"/>
    <x v="2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x v="1412"/>
    <x v="1412"/>
    <n v="1441290086"/>
    <x v="1417"/>
    <b v="0"/>
    <x v="150"/>
    <b v="1"/>
    <s v="theater/plays"/>
    <n v="106.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x v="1413"/>
    <x v="1413"/>
    <n v="1413404545"/>
    <x v="1418"/>
    <b v="0"/>
    <x v="297"/>
    <b v="1"/>
    <s v="theater/plays"/>
    <n v="106.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x v="211"/>
    <n v="986"/>
    <x v="0"/>
    <x v="0"/>
    <s v="USD"/>
    <x v="1414"/>
    <x v="1414"/>
    <n v="1472571921"/>
    <x v="1419"/>
    <b v="0"/>
    <x v="36"/>
    <b v="1"/>
    <s v="technology/space exploration"/>
    <n v="106.02150537634409"/>
    <n v="39.44"/>
    <x v="0"/>
    <x v="5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x v="1415"/>
    <x v="1415"/>
    <n v="1387834799"/>
    <x v="1420"/>
    <b v="0"/>
    <x v="127"/>
    <b v="1"/>
    <s v="film &amp; video/shorts"/>
    <n v="106.01933333333334"/>
    <n v="40.776666666666664"/>
    <x v="4"/>
    <x v="6"/>
  </r>
  <r>
    <n v="1949"/>
    <s v="Shake Your Power"/>
    <s v="#ShakeYourPower brings clean energy to places in the world without electricity through the power of music."/>
    <x v="16"/>
    <n v="53001.3"/>
    <x v="0"/>
    <x v="1"/>
    <s v="GBP"/>
    <x v="1416"/>
    <x v="1416"/>
    <n v="1402394951"/>
    <x v="1421"/>
    <b v="1"/>
    <x v="443"/>
    <b v="1"/>
    <s v="technology/hardware"/>
    <n v="106.00260000000002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x v="1417"/>
    <x v="1417"/>
    <n v="1485461905"/>
    <x v="1422"/>
    <b v="0"/>
    <x v="105"/>
    <b v="1"/>
    <s v="photography/photobooks"/>
    <n v="1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x v="1418"/>
    <x v="1418"/>
    <n v="1270576379"/>
    <x v="1423"/>
    <b v="1"/>
    <x v="24"/>
    <b v="1"/>
    <s v="music/rock"/>
    <n v="1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x v="1419"/>
    <x v="1419"/>
    <n v="1408604363"/>
    <x v="1424"/>
    <b v="0"/>
    <x v="297"/>
    <b v="1"/>
    <s v="theater/musical"/>
    <n v="106"/>
    <n v="88.333333333333329"/>
    <x v="3"/>
    <x v="20"/>
  </r>
  <r>
    <n v="2968"/>
    <s v="The Curse of the Babywoman @ FringeNYC"/>
    <s v="The Curse of the Babywoman is real â€” and it is coming to FringeNYC this August."/>
    <x v="27"/>
    <n v="3710"/>
    <x v="0"/>
    <x v="0"/>
    <s v="USD"/>
    <x v="1420"/>
    <x v="1420"/>
    <n v="1470227660"/>
    <x v="1425"/>
    <b v="0"/>
    <x v="171"/>
    <b v="1"/>
    <s v="theater/plays"/>
    <n v="1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x v="1421"/>
    <x v="1421"/>
    <n v="1403107451"/>
    <x v="1426"/>
    <b v="0"/>
    <x v="260"/>
    <b v="1"/>
    <s v="theater/plays"/>
    <n v="106"/>
    <n v="69.890109890109883"/>
    <x v="3"/>
    <x v="4"/>
  </r>
  <r>
    <n v="3050"/>
    <s v="The Black Pearl Consuite at CoreCon VIII: On Ancient Seas"/>
    <s v="Help fund The Black Pearl Consuite at CoreCon VIII: On Ancient Seas!"/>
    <x v="59"/>
    <n v="636"/>
    <x v="0"/>
    <x v="0"/>
    <s v="USD"/>
    <x v="1422"/>
    <x v="1422"/>
    <n v="1459828960"/>
    <x v="1427"/>
    <b v="0"/>
    <x v="297"/>
    <b v="1"/>
    <s v="theater/spaces"/>
    <n v="1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x v="1423"/>
    <x v="1423"/>
    <n v="1438188106"/>
    <x v="1428"/>
    <b v="0"/>
    <x v="352"/>
    <b v="1"/>
    <s v="theater/plays"/>
    <n v="106"/>
    <n v="75.714285714285708"/>
    <x v="3"/>
    <x v="4"/>
  </r>
  <r>
    <n v="3823"/>
    <s v="FEED"/>
    <s v="Feed, a new play by Garrett Markgraf (based on the novel by M.T. Anderson), Directed by Anna Marck at Oakland University."/>
    <x v="8"/>
    <n v="2650"/>
    <x v="0"/>
    <x v="0"/>
    <s v="USD"/>
    <x v="1424"/>
    <x v="1424"/>
    <n v="1434405044"/>
    <x v="1429"/>
    <b v="0"/>
    <x v="255"/>
    <b v="1"/>
    <s v="theater/plays"/>
    <n v="106"/>
    <n v="64.634146341463421"/>
    <x v="3"/>
    <x v="4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x v="1425"/>
    <x v="1425"/>
    <n v="1413986501"/>
    <x v="1430"/>
    <b v="0"/>
    <x v="147"/>
    <b v="1"/>
    <s v="film &amp; video/documentary"/>
    <n v="105.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x v="1426"/>
    <x v="1426"/>
    <n v="1469443916"/>
    <x v="1431"/>
    <b v="0"/>
    <x v="201"/>
    <b v="1"/>
    <s v="film &amp; video/documentary"/>
    <n v="105.9591836734694"/>
    <n v="54.083333333333336"/>
    <x v="4"/>
    <x v="14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x v="1427"/>
    <x v="1427"/>
    <n v="1380833367"/>
    <x v="1432"/>
    <b v="1"/>
    <x v="237"/>
    <b v="1"/>
    <s v="theater/plays"/>
    <n v="105.95454545454545"/>
    <n v="34.791044776119406"/>
    <x v="3"/>
    <x v="4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x v="1428"/>
    <x v="1428"/>
    <n v="1456183649"/>
    <x v="1433"/>
    <b v="0"/>
    <x v="263"/>
    <b v="1"/>
    <s v="theater/plays"/>
    <n v="105.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x v="1429"/>
    <x v="1429"/>
    <n v="1403017146"/>
    <x v="1434"/>
    <b v="1"/>
    <x v="211"/>
    <b v="1"/>
    <s v="food/small batch"/>
    <n v="105.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x v="1430"/>
    <x v="1430"/>
    <n v="1443665293"/>
    <x v="1435"/>
    <b v="1"/>
    <x v="286"/>
    <b v="1"/>
    <s v="theater/plays"/>
    <n v="105.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x v="1431"/>
    <x v="1431"/>
    <n v="1406811593"/>
    <x v="1436"/>
    <b v="0"/>
    <x v="293"/>
    <b v="1"/>
    <s v="theater/plays"/>
    <n v="105.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x v="1432"/>
    <x v="1432"/>
    <n v="1434104712"/>
    <x v="1437"/>
    <b v="1"/>
    <x v="258"/>
    <b v="1"/>
    <s v="theater/plays"/>
    <n v="105.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x v="1433"/>
    <x v="1433"/>
    <n v="1405974243"/>
    <x v="1438"/>
    <b v="0"/>
    <x v="37"/>
    <b v="1"/>
    <s v="theater/spaces"/>
    <n v="105.84090909090908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x v="1434"/>
    <x v="1434"/>
    <n v="1483393836"/>
    <x v="1439"/>
    <b v="0"/>
    <x v="105"/>
    <b v="1"/>
    <s v="theater/plays"/>
    <n v="105.82000000000001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x v="1435"/>
    <x v="1435"/>
    <n v="1386344289"/>
    <x v="1440"/>
    <b v="0"/>
    <x v="287"/>
    <b v="1"/>
    <s v="games/tabletop games"/>
    <n v="105.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x v="1436"/>
    <x v="1436"/>
    <n v="1428333875"/>
    <x v="1441"/>
    <b v="0"/>
    <x v="444"/>
    <b v="1"/>
    <s v="technology/wearables"/>
    <n v="105.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x v="1437"/>
    <x v="1437"/>
    <n v="1432826568"/>
    <x v="1442"/>
    <b v="0"/>
    <x v="355"/>
    <b v="1"/>
    <s v="games/tabletop games"/>
    <n v="105.80000000000001"/>
    <n v="206.31"/>
    <x v="1"/>
    <x v="1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x v="1438"/>
    <x v="1438"/>
    <n v="1413065230"/>
    <x v="1443"/>
    <b v="0"/>
    <x v="117"/>
    <b v="1"/>
    <s v="theater/plays"/>
    <n v="105.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x v="1439"/>
    <x v="1439"/>
    <n v="1475249138"/>
    <x v="1444"/>
    <b v="1"/>
    <x v="445"/>
    <b v="1"/>
    <s v="food/small batch"/>
    <n v="105.77749999999999"/>
    <n v="104.99007444168734"/>
    <x v="7"/>
    <x v="11"/>
  </r>
  <r>
    <n v="2726"/>
    <s v="Krimston TWO - Dual SIM case for iPhone"/>
    <s v="Krimston TWO: iPhone Dual SIM Case"/>
    <x v="24"/>
    <n v="105745"/>
    <x v="0"/>
    <x v="0"/>
    <s v="USD"/>
    <x v="1440"/>
    <x v="1440"/>
    <n v="1458741311"/>
    <x v="1445"/>
    <b v="0"/>
    <x v="92"/>
    <b v="1"/>
    <s v="technology/hardware"/>
    <n v="105.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x v="1441"/>
    <x v="1441"/>
    <n v="1398348859"/>
    <x v="1446"/>
    <b v="0"/>
    <x v="155"/>
    <b v="1"/>
    <s v="theater/plays"/>
    <n v="105.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x v="1442"/>
    <x v="1442"/>
    <n v="1436464945"/>
    <x v="1447"/>
    <b v="0"/>
    <x v="103"/>
    <b v="1"/>
    <s v="music/electronic music"/>
    <n v="105.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x v="1443"/>
    <x v="1443"/>
    <n v="1428551474"/>
    <x v="1448"/>
    <b v="0"/>
    <x v="381"/>
    <b v="1"/>
    <s v="technology/space exploration"/>
    <n v="105.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x v="1444"/>
    <x v="1444"/>
    <n v="1421190787"/>
    <x v="1449"/>
    <b v="0"/>
    <x v="135"/>
    <b v="1"/>
    <s v="music/indie rock"/>
    <n v="105.60000000000001"/>
    <n v="52.8"/>
    <x v="2"/>
    <x v="13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x v="1445"/>
    <x v="1445"/>
    <n v="1367933691"/>
    <x v="1450"/>
    <b v="1"/>
    <x v="446"/>
    <b v="1"/>
    <s v="film &amp; video/documentary"/>
    <n v="105.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x v="1446"/>
    <x v="1446"/>
    <n v="1295887210"/>
    <x v="1451"/>
    <b v="1"/>
    <x v="404"/>
    <b v="1"/>
    <s v="film &amp; video/documentary"/>
    <n v="105.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x v="1447"/>
    <x v="1447"/>
    <n v="1310069157"/>
    <x v="1452"/>
    <b v="0"/>
    <x v="393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x v="1448"/>
    <x v="1448"/>
    <n v="1483050930"/>
    <x v="1453"/>
    <b v="0"/>
    <x v="252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x v="1449"/>
    <x v="1449"/>
    <n v="1275851354"/>
    <x v="1454"/>
    <b v="0"/>
    <x v="89"/>
    <b v="1"/>
    <s v="music/indie rock"/>
    <n v="105.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x v="1450"/>
    <x v="1450"/>
    <n v="1402391269"/>
    <x v="1455"/>
    <b v="0"/>
    <x v="168"/>
    <b v="1"/>
    <s v="theater/plays"/>
    <n v="105.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x v="1451"/>
    <x v="1451"/>
    <n v="1352504857"/>
    <x v="1456"/>
    <b v="0"/>
    <x v="204"/>
    <b v="1"/>
    <s v="music/classical music"/>
    <n v="105.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x v="1452"/>
    <x v="1452"/>
    <n v="1444821127"/>
    <x v="1457"/>
    <b v="1"/>
    <x v="159"/>
    <b v="1"/>
    <s v="film &amp; video/documentary"/>
    <n v="105.5"/>
    <n v="63.17365269461078"/>
    <x v="4"/>
    <x v="14"/>
  </r>
  <r>
    <n v="2986"/>
    <s v="Higher Education"/>
    <s v="Support the circus arts and help our aerial students work with more height. With your support, we will install beams at 19ft!"/>
    <x v="217"/>
    <n v="2532"/>
    <x v="0"/>
    <x v="1"/>
    <s v="GBP"/>
    <x v="1453"/>
    <x v="1453"/>
    <n v="1456920006"/>
    <x v="1458"/>
    <b v="0"/>
    <x v="246"/>
    <b v="1"/>
    <s v="theater/spaces"/>
    <n v="105.5"/>
    <n v="45.214285714285715"/>
    <x v="3"/>
    <x v="12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x v="1454"/>
    <x v="1454"/>
    <n v="1431046325"/>
    <x v="1459"/>
    <b v="0"/>
    <x v="7"/>
    <b v="1"/>
    <s v="theater/plays"/>
    <n v="105.5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x v="1455"/>
    <x v="1455"/>
    <n v="1467648456"/>
    <x v="1460"/>
    <b v="0"/>
    <x v="36"/>
    <b v="1"/>
    <s v="theater/plays"/>
    <n v="105.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x v="1456"/>
    <x v="1456"/>
    <n v="1306855163"/>
    <x v="1461"/>
    <b v="0"/>
    <x v="341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x v="116"/>
    <n v="580"/>
    <x v="0"/>
    <x v="1"/>
    <s v="GBP"/>
    <x v="1457"/>
    <x v="1457"/>
    <n v="1448924882"/>
    <x v="1462"/>
    <b v="0"/>
    <x v="135"/>
    <b v="1"/>
    <s v="theater/plays"/>
    <n v="105.45454545454544"/>
    <n v="29"/>
    <x v="3"/>
    <x v="4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x v="1458"/>
    <x v="1458"/>
    <n v="1430945149"/>
    <x v="1463"/>
    <b v="0"/>
    <x v="266"/>
    <b v="1"/>
    <s v="photography/photobooks"/>
    <n v="105.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x v="1459"/>
    <x v="1459"/>
    <n v="1432690814"/>
    <x v="1464"/>
    <b v="0"/>
    <x v="137"/>
    <b v="1"/>
    <s v="theater/plays"/>
    <n v="105.42"/>
    <n v="107.57142857142857"/>
    <x v="3"/>
    <x v="4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x v="1460"/>
    <x v="1460"/>
    <n v="1456862924"/>
    <x v="1465"/>
    <b v="0"/>
    <x v="257"/>
    <b v="1"/>
    <s v="theater/plays"/>
    <n v="105.4"/>
    <n v="136"/>
    <x v="3"/>
    <x v="4"/>
  </r>
  <r>
    <n v="2618"/>
    <s v="SPACE ART FEATURING ASTRONAUTS #WeBelieveInAstronauts"/>
    <s v="LTD ED COLLECTIBLE SPACE ART FEAT. ASTRONAUTS"/>
    <x v="38"/>
    <n v="15808"/>
    <x v="0"/>
    <x v="0"/>
    <s v="USD"/>
    <x v="1461"/>
    <x v="1461"/>
    <n v="1443812461"/>
    <x v="1466"/>
    <b v="1"/>
    <x v="363"/>
    <b v="1"/>
    <s v="technology/space exploration"/>
    <n v="105.38666666666667"/>
    <n v="205.2987012987013"/>
    <x v="0"/>
    <x v="5"/>
  </r>
  <r>
    <n v="2972"/>
    <s v="A Bad Plan"/>
    <s v="A group of artists. A mythical art piece. A harrowing quest. And some margaritas."/>
    <x v="29"/>
    <n v="2107"/>
    <x v="0"/>
    <x v="0"/>
    <s v="USD"/>
    <x v="1462"/>
    <x v="1462"/>
    <n v="1479609520"/>
    <x v="1467"/>
    <b v="0"/>
    <x v="118"/>
    <b v="1"/>
    <s v="theater/plays"/>
    <n v="105.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x v="1463"/>
    <x v="1463"/>
    <n v="1394633746"/>
    <x v="1468"/>
    <b v="0"/>
    <x v="447"/>
    <b v="1"/>
    <s v="music/rock"/>
    <n v="105.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x v="1464"/>
    <x v="1464"/>
    <n v="1421101903"/>
    <x v="1469"/>
    <b v="0"/>
    <x v="227"/>
    <b v="1"/>
    <s v="theater/plays"/>
    <n v="105.33333333333333"/>
    <n v="47.878787878787875"/>
    <x v="3"/>
    <x v="4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x v="1465"/>
    <x v="1465"/>
    <n v="1310438737"/>
    <x v="1470"/>
    <b v="0"/>
    <x v="230"/>
    <b v="1"/>
    <s v="music/rock"/>
    <n v="105.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x v="1466"/>
    <x v="1466"/>
    <n v="1421274954"/>
    <x v="1471"/>
    <b v="0"/>
    <x v="24"/>
    <b v="1"/>
    <s v="theater/plays"/>
    <n v="105.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x v="1467"/>
    <x v="1467"/>
    <n v="1442794397"/>
    <x v="1472"/>
    <b v="0"/>
    <x v="7"/>
    <b v="1"/>
    <s v="theater/plays"/>
    <n v="105.26894736842105"/>
    <n v="114.29199999999999"/>
    <x v="3"/>
    <x v="4"/>
  </r>
  <r>
    <n v="403"/>
    <s v="MONDO BANANA"/>
    <s v="A documentary adventure about bananas - and people. Your round-trip ticket into the heart of banana-cultures!!"/>
    <x v="2"/>
    <n v="5263"/>
    <x v="0"/>
    <x v="0"/>
    <s v="USD"/>
    <x v="1468"/>
    <x v="1468"/>
    <n v="1308900441"/>
    <x v="1473"/>
    <b v="0"/>
    <x v="251"/>
    <b v="1"/>
    <s v="film &amp; video/documentary"/>
    <n v="105.25999999999999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x v="1469"/>
    <x v="1469"/>
    <n v="1474402315"/>
    <x v="1474"/>
    <b v="0"/>
    <x v="313"/>
    <b v="1"/>
    <s v="technology/hardware"/>
    <n v="105.22388000000001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x v="1470"/>
    <x v="1470"/>
    <n v="1403146628"/>
    <x v="1475"/>
    <b v="0"/>
    <x v="319"/>
    <b v="1"/>
    <s v="theater/plays"/>
    <n v="105.2184"/>
    <n v="64.157560975609755"/>
    <x v="3"/>
    <x v="4"/>
  </r>
  <r>
    <n v="3258"/>
    <s v="Bluebirds by Joe Brondo"/>
    <s v="A guy named Walt steals a book and plans to sell it to get his life on track... until his wife finds out."/>
    <x v="13"/>
    <n v="7365"/>
    <x v="0"/>
    <x v="0"/>
    <s v="USD"/>
    <x v="1471"/>
    <x v="1471"/>
    <n v="1418159861"/>
    <x v="1476"/>
    <b v="1"/>
    <x v="287"/>
    <b v="1"/>
    <s v="theater/plays"/>
    <n v="105.21428571428571"/>
    <n v="98.2"/>
    <x v="3"/>
    <x v="4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x v="1472"/>
    <x v="1472"/>
    <n v="1481949983"/>
    <x v="1477"/>
    <b v="0"/>
    <x v="249"/>
    <b v="1"/>
    <s v="film &amp; video/shorts"/>
    <n v="105.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x v="1473"/>
    <x v="1473"/>
    <n v="1422916261"/>
    <x v="1478"/>
    <b v="0"/>
    <x v="72"/>
    <b v="1"/>
    <s v="theater/plays"/>
    <n v="105.19047619047619"/>
    <n v="56.065989847715734"/>
    <x v="3"/>
    <x v="4"/>
  </r>
  <r>
    <n v="103"/>
    <s v="I'M TWENTY SOMETHING"/>
    <s v="Three friends in their twenties are trying to do the impossible - have fun on a casual Friday night."/>
    <x v="131"/>
    <n v="1367"/>
    <x v="0"/>
    <x v="1"/>
    <s v="GBP"/>
    <x v="1474"/>
    <x v="1474"/>
    <n v="1392232830"/>
    <x v="1479"/>
    <b v="0"/>
    <x v="137"/>
    <b v="1"/>
    <s v="film &amp; video/shorts"/>
    <n v="105.15384615384616"/>
    <n v="27.897959183673468"/>
    <x v="4"/>
    <x v="6"/>
  </r>
  <r>
    <n v="807"/>
    <s v="Sic Vita - New EP Release - 2017"/>
    <s v="Join the Sic Vita family and lend a hand as we create a new album!"/>
    <x v="6"/>
    <n v="4205"/>
    <x v="0"/>
    <x v="0"/>
    <s v="USD"/>
    <x v="885"/>
    <x v="885"/>
    <n v="1485270311"/>
    <x v="1480"/>
    <b v="0"/>
    <x v="258"/>
    <b v="1"/>
    <s v="music/rock"/>
    <n v="105.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x v="1475"/>
    <x v="1475"/>
    <n v="1410785522"/>
    <x v="1481"/>
    <b v="1"/>
    <x v="181"/>
    <b v="1"/>
    <s v="theater/plays"/>
    <n v="105.1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x v="1476"/>
    <x v="1476"/>
    <n v="1421812637"/>
    <x v="1482"/>
    <b v="0"/>
    <x v="235"/>
    <b v="1"/>
    <s v="theater/musical"/>
    <n v="105.0967741935484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x v="221"/>
    <n v="13451"/>
    <x v="0"/>
    <x v="0"/>
    <s v="USD"/>
    <x v="1477"/>
    <x v="1477"/>
    <n v="1340139811"/>
    <x v="1483"/>
    <b v="0"/>
    <x v="448"/>
    <b v="1"/>
    <s v="film &amp; video/documentary"/>
    <n v="105.0859375"/>
    <n v="78.660818713450297"/>
    <x v="4"/>
    <x v="14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x v="1478"/>
    <x v="1478"/>
    <n v="1393272633"/>
    <x v="1484"/>
    <b v="0"/>
    <x v="449"/>
    <b v="1"/>
    <s v="music/rock"/>
    <n v="105.07333333333332"/>
    <n v="109.45138888888889"/>
    <x v="2"/>
    <x v="2"/>
  </r>
  <r>
    <n v="1618"/>
    <s v="Janus Word Album"/>
    <s v="Janus Word combines hard rock with melodic acoustic music for a unique and awesome sound."/>
    <x v="51"/>
    <n v="1576"/>
    <x v="0"/>
    <x v="0"/>
    <s v="USD"/>
    <x v="1479"/>
    <x v="1479"/>
    <n v="1359301335"/>
    <x v="1485"/>
    <b v="0"/>
    <x v="295"/>
    <b v="1"/>
    <s v="music/rock"/>
    <n v="105.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x v="1480"/>
    <x v="1480"/>
    <n v="1371585703"/>
    <x v="1486"/>
    <b v="0"/>
    <x v="61"/>
    <b v="1"/>
    <s v="music/rock"/>
    <n v="105.05"/>
    <n v="42.02"/>
    <x v="2"/>
    <x v="2"/>
  </r>
  <r>
    <n v="3778"/>
    <s v="Give a Puppet a Hand"/>
    <s v="Sponsor an AVENUE Q puppet for The Barn Players April 2015 production."/>
    <x v="217"/>
    <n v="2521"/>
    <x v="0"/>
    <x v="0"/>
    <s v="USD"/>
    <x v="1481"/>
    <x v="1481"/>
    <n v="1418758780"/>
    <x v="1487"/>
    <b v="0"/>
    <x v="20"/>
    <b v="1"/>
    <s v="theater/musical"/>
    <n v="105.04166666666667"/>
    <n v="70.027777777777771"/>
    <x v="3"/>
    <x v="20"/>
  </r>
  <r>
    <n v="2476"/>
    <s v="Arts &amp; Crafts"/>
    <s v="Eleven songs, the accumulation of several memorable occurrences in a sleepy town; stories of fiction &amp; fact."/>
    <x v="199"/>
    <n v="3360.72"/>
    <x v="0"/>
    <x v="0"/>
    <s v="USD"/>
    <x v="1482"/>
    <x v="1482"/>
    <n v="1412149970"/>
    <x v="1488"/>
    <b v="0"/>
    <x v="214"/>
    <b v="1"/>
    <s v="music/indie rock"/>
    <n v="105.02249999999999"/>
    <n v="61.103999999999999"/>
    <x v="2"/>
    <x v="13"/>
  </r>
  <r>
    <n v="1373"/>
    <s v="Broccoli Samurai: Tour Van or Bust!"/>
    <s v="Help Broccoli Samurai raise money to get a new van and continue bringing you the jams!"/>
    <x v="9"/>
    <n v="10501"/>
    <x v="0"/>
    <x v="0"/>
    <s v="USD"/>
    <x v="1483"/>
    <x v="1483"/>
    <n v="1480546233"/>
    <x v="1489"/>
    <b v="0"/>
    <x v="32"/>
    <b v="1"/>
    <s v="music/rock"/>
    <n v="105.01"/>
    <n v="201.94230769230768"/>
    <x v="2"/>
    <x v="2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x v="1484"/>
    <x v="1484"/>
    <n v="1454691083"/>
    <x v="1490"/>
    <b v="0"/>
    <x v="7"/>
    <b v="1"/>
    <s v="film &amp; video/television"/>
    <n v="1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x v="1485"/>
    <x v="1485"/>
    <n v="1306525512"/>
    <x v="1491"/>
    <b v="0"/>
    <x v="245"/>
    <b v="1"/>
    <s v="music/rock"/>
    <n v="1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x v="1486"/>
    <x v="1486"/>
    <n v="1343870462"/>
    <x v="1492"/>
    <b v="0"/>
    <x v="295"/>
    <b v="1"/>
    <s v="music/rock"/>
    <n v="105"/>
    <n v="58.333333333333336"/>
    <x v="2"/>
    <x v="2"/>
  </r>
  <r>
    <n v="1638"/>
    <s v="Avenues EP 2013"/>
    <s v="Avenues will be going in to the studio to record a new EP with Matt Allison!"/>
    <x v="7"/>
    <n v="1050"/>
    <x v="0"/>
    <x v="0"/>
    <s v="USD"/>
    <x v="1487"/>
    <x v="1487"/>
    <n v="1358180968"/>
    <x v="1493"/>
    <b v="0"/>
    <x v="295"/>
    <b v="1"/>
    <s v="music/rock"/>
    <n v="1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x v="1488"/>
    <x v="1488"/>
    <n v="1257871712"/>
    <x v="1494"/>
    <b v="0"/>
    <x v="103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x v="1489"/>
    <x v="1489"/>
    <n v="1415028506"/>
    <x v="1495"/>
    <b v="0"/>
    <x v="255"/>
    <b v="1"/>
    <s v="theater/plays"/>
    <n v="1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x v="1490"/>
    <x v="1490"/>
    <n v="1438882275"/>
    <x v="1496"/>
    <b v="0"/>
    <x v="192"/>
    <b v="1"/>
    <s v="theater/plays"/>
    <n v="105"/>
    <n v="39.375"/>
    <x v="3"/>
    <x v="4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x v="1491"/>
    <x v="1491"/>
    <n v="1459220588"/>
    <x v="1497"/>
    <b v="0"/>
    <x v="352"/>
    <b v="1"/>
    <s v="theater/musical"/>
    <n v="105"/>
    <n v="75"/>
    <x v="3"/>
    <x v="20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x v="1492"/>
    <x v="1492"/>
    <n v="1476386395"/>
    <x v="1498"/>
    <b v="0"/>
    <x v="299"/>
    <b v="1"/>
    <s v="music/metal"/>
    <n v="104.97142857142859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x v="1493"/>
    <x v="1493"/>
    <n v="1482249471"/>
    <x v="1499"/>
    <b v="0"/>
    <x v="148"/>
    <b v="1"/>
    <s v="theater/spaces"/>
    <n v="104.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x v="1494"/>
    <x v="1494"/>
    <n v="1444904830"/>
    <x v="1500"/>
    <b v="0"/>
    <x v="37"/>
    <b v="1"/>
    <s v="photography/photobooks"/>
    <n v="104.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x v="1495"/>
    <x v="1495"/>
    <n v="1483712611"/>
    <x v="1501"/>
    <b v="0"/>
    <x v="315"/>
    <b v="1"/>
    <s v="photography/photobooks"/>
    <n v="104.93636363636362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x v="1496"/>
    <x v="1496"/>
    <n v="1335293168"/>
    <x v="1502"/>
    <b v="0"/>
    <x v="401"/>
    <b v="1"/>
    <s v="music/pop"/>
    <n v="104.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x v="1497"/>
    <x v="1497"/>
    <n v="1466793290"/>
    <x v="1503"/>
    <b v="0"/>
    <x v="127"/>
    <b v="1"/>
    <s v="theater/plays"/>
    <n v="104.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x v="1498"/>
    <x v="1498"/>
    <n v="1432230914"/>
    <x v="1504"/>
    <b v="1"/>
    <x v="63"/>
    <b v="1"/>
    <s v="theater/plays"/>
    <n v="104.92727272727274"/>
    <n v="65.579545454545453"/>
    <x v="3"/>
    <x v="4"/>
  </r>
  <r>
    <n v="2113"/>
    <s v="Summer Underground // Honeycomb LP"/>
    <s v="Help us fund our second full-length album Honeycomb!"/>
    <x v="13"/>
    <n v="7340"/>
    <x v="0"/>
    <x v="0"/>
    <s v="USD"/>
    <x v="1499"/>
    <x v="1499"/>
    <n v="1408481176"/>
    <x v="1505"/>
    <b v="0"/>
    <x v="220"/>
    <b v="1"/>
    <s v="music/indie rock"/>
    <n v="104.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x v="1500"/>
    <x v="1500"/>
    <n v="1414028490"/>
    <x v="1506"/>
    <b v="1"/>
    <x v="229"/>
    <b v="1"/>
    <s v="film &amp; video/documentary"/>
    <n v="104.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x v="1501"/>
    <x v="1501"/>
    <n v="1380797834"/>
    <x v="1507"/>
    <b v="1"/>
    <x v="450"/>
    <b v="1"/>
    <s v="film &amp; video/documentary"/>
    <n v="104.82000000000001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x v="1502"/>
    <x v="1502"/>
    <n v="1331333108"/>
    <x v="1508"/>
    <b v="0"/>
    <x v="192"/>
    <b v="1"/>
    <s v="music/indie rock"/>
    <n v="104.8048048048048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x v="1503"/>
    <x v="1503"/>
    <n v="1431693409"/>
    <x v="1509"/>
    <b v="0"/>
    <x v="286"/>
    <b v="1"/>
    <s v="theater/plays"/>
    <n v="104.80000000000001"/>
    <n v="50.384615384615387"/>
    <x v="3"/>
    <x v="4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x v="1504"/>
    <x v="1504"/>
    <n v="1459632398"/>
    <x v="1510"/>
    <b v="0"/>
    <x v="334"/>
    <b v="1"/>
    <s v="theater/plays"/>
    <n v="104.80000000000001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x v="1505"/>
    <x v="1505"/>
    <n v="1452448298"/>
    <x v="1511"/>
    <b v="0"/>
    <x v="171"/>
    <b v="1"/>
    <s v="theater/plays"/>
    <n v="104.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x v="1506"/>
    <x v="1506"/>
    <n v="1419423083"/>
    <x v="1512"/>
    <b v="0"/>
    <x v="235"/>
    <b v="1"/>
    <s v="theater/plays"/>
    <n v="104.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x v="1507"/>
    <x v="1507"/>
    <n v="1277702894"/>
    <x v="1513"/>
    <b v="1"/>
    <x v="306"/>
    <b v="1"/>
    <s v="film &amp; video/documentary"/>
    <n v="104.73529411764706"/>
    <n v="80.202702702702709"/>
    <x v="4"/>
    <x v="14"/>
  </r>
  <r>
    <n v="381"/>
    <s v="Clearwater"/>
    <s v="Set in the ancient waters of the Puget Sound, Clearwater is a universal story about the need to adapt to change."/>
    <x v="19"/>
    <n v="26182.5"/>
    <x v="0"/>
    <x v="0"/>
    <s v="USD"/>
    <x v="1508"/>
    <x v="1508"/>
    <n v="1340642717"/>
    <x v="1514"/>
    <b v="0"/>
    <x v="301"/>
    <b v="1"/>
    <s v="film &amp; video/documentary"/>
    <n v="104.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x v="1509"/>
    <x v="1509"/>
    <n v="1336643377"/>
    <x v="1515"/>
    <b v="0"/>
    <x v="105"/>
    <b v="1"/>
    <s v="music/pop"/>
    <n v="104.71999999999998"/>
    <n v="113.82608695652173"/>
    <x v="2"/>
    <x v="7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x v="1510"/>
    <x v="1510"/>
    <n v="1273647255"/>
    <x v="1516"/>
    <b v="0"/>
    <x v="248"/>
    <b v="1"/>
    <s v="music/indie rock"/>
    <n v="104.71999999999998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x v="1511"/>
    <x v="1511"/>
    <n v="1286480070"/>
    <x v="1517"/>
    <b v="0"/>
    <x v="185"/>
    <b v="1"/>
    <s v="music/indie rock"/>
    <n v="104.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x v="1512"/>
    <x v="1512"/>
    <n v="1386123861"/>
    <x v="1518"/>
    <b v="1"/>
    <x v="451"/>
    <b v="1"/>
    <s v="film &amp; video/documentary"/>
    <n v="104.67999999999999"/>
    <n v="109.42160278745645"/>
    <x v="4"/>
    <x v="14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x v="1513"/>
    <x v="1513"/>
    <n v="1467865967"/>
    <x v="1519"/>
    <b v="0"/>
    <x v="452"/>
    <b v="1"/>
    <s v="theater/plays"/>
    <n v="104.67999999999999"/>
    <n v="36.859154929577464"/>
    <x v="3"/>
    <x v="4"/>
  </r>
  <r>
    <n v="859"/>
    <s v="Rise With Us Campaign"/>
    <s v="We are heading to the studio to create our second album and we want you to be right there with us!"/>
    <x v="6"/>
    <n v="4187"/>
    <x v="0"/>
    <x v="0"/>
    <s v="USD"/>
    <x v="1514"/>
    <x v="1514"/>
    <n v="1430768468"/>
    <x v="1520"/>
    <b v="0"/>
    <x v="276"/>
    <b v="1"/>
    <s v="music/metal"/>
    <n v="104.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x v="1515"/>
    <x v="1515"/>
    <n v="1443036470"/>
    <x v="1521"/>
    <b v="0"/>
    <x v="201"/>
    <b v="1"/>
    <s v="theater/plays"/>
    <n v="104.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x v="1516"/>
    <x v="1516"/>
    <n v="1432663659"/>
    <x v="1522"/>
    <b v="0"/>
    <x v="231"/>
    <b v="1"/>
    <s v="theater/plays"/>
    <n v="104.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x v="1517"/>
    <x v="1517"/>
    <n v="1452048335"/>
    <x v="1523"/>
    <b v="0"/>
    <x v="297"/>
    <b v="1"/>
    <s v="theater/plays"/>
    <n v="104.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x v="1518"/>
    <x v="1518"/>
    <n v="1459268432"/>
    <x v="1524"/>
    <b v="0"/>
    <x v="189"/>
    <b v="1"/>
    <s v="theater/plays"/>
    <n v="104.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x v="1519"/>
    <x v="1519"/>
    <n v="1475460819"/>
    <x v="1525"/>
    <b v="0"/>
    <x v="246"/>
    <b v="1"/>
    <s v="theater/plays"/>
    <n v="104.64"/>
    <n v="93.428571428571431"/>
    <x v="3"/>
    <x v="4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x v="1520"/>
    <x v="1520"/>
    <n v="1325007780"/>
    <x v="1526"/>
    <b v="1"/>
    <x v="453"/>
    <b v="1"/>
    <s v="film &amp; video/documentary"/>
    <n v="104.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x v="1521"/>
    <x v="1521"/>
    <n v="1274705803"/>
    <x v="1527"/>
    <b v="0"/>
    <x v="36"/>
    <b v="1"/>
    <s v="film &amp; video/shorts"/>
    <n v="104.60000000000001"/>
    <n v="104.6"/>
    <x v="4"/>
    <x v="6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x v="1522"/>
    <x v="1522"/>
    <n v="1416977259"/>
    <x v="1528"/>
    <b v="0"/>
    <x v="232"/>
    <b v="1"/>
    <s v="theater/plays"/>
    <n v="104.60000000000001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x v="1523"/>
    <x v="1523"/>
    <n v="1438873007"/>
    <x v="1529"/>
    <b v="0"/>
    <x v="246"/>
    <b v="1"/>
    <s v="technology/makerspaces"/>
    <n v="104.59625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x v="1524"/>
    <x v="1524"/>
    <n v="1432484080"/>
    <x v="1530"/>
    <b v="0"/>
    <x v="266"/>
    <b v="1"/>
    <s v="theater/plays"/>
    <n v="104.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x v="1525"/>
    <x v="1525"/>
    <n v="1310693986"/>
    <x v="1531"/>
    <b v="0"/>
    <x v="293"/>
    <b v="1"/>
    <s v="film &amp; video/shorts"/>
    <n v="104.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x v="1526"/>
    <x v="1526"/>
    <n v="1449116407"/>
    <x v="1532"/>
    <b v="0"/>
    <x v="105"/>
    <b v="1"/>
    <s v="theater/plays"/>
    <n v="104.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x v="1527"/>
    <x v="1527"/>
    <n v="1441125886"/>
    <x v="1533"/>
    <b v="0"/>
    <x v="187"/>
    <b v="1"/>
    <s v="theater/plays"/>
    <n v="104.52"/>
    <n v="80.400000000000006"/>
    <x v="3"/>
    <x v="4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x v="1528"/>
    <x v="1528"/>
    <n v="1479826752"/>
    <x v="1534"/>
    <b v="0"/>
    <x v="114"/>
    <b v="1"/>
    <s v="theater/plays"/>
    <n v="104.51666666666665"/>
    <n v="89.585714285714289"/>
    <x v="3"/>
    <x v="4"/>
  </r>
  <r>
    <n v="3720"/>
    <s v="Lakotas and the American Theatre"/>
    <s v="Breaking the American Indian stereotype in the American Theatre."/>
    <x v="119"/>
    <n v="3449"/>
    <x v="0"/>
    <x v="0"/>
    <s v="USD"/>
    <x v="1529"/>
    <x v="1529"/>
    <n v="1433980206"/>
    <x v="1535"/>
    <b v="0"/>
    <x v="390"/>
    <b v="1"/>
    <s v="theater/plays"/>
    <n v="104.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x v="1530"/>
    <x v="1530"/>
    <n v="1473445510"/>
    <x v="1536"/>
    <b v="0"/>
    <x v="334"/>
    <b v="1"/>
    <s v="theater/spaces"/>
    <n v="104.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x v="1531"/>
    <x v="1531"/>
    <n v="1435117889"/>
    <x v="1537"/>
    <b v="0"/>
    <x v="454"/>
    <b v="1"/>
    <s v="technology/wearables"/>
    <n v="104.46206037108834"/>
    <n v="109.33695652173913"/>
    <x v="0"/>
    <x v="3"/>
  </r>
  <r>
    <n v="2247"/>
    <s v="Foragers"/>
    <s v="Take on the role of an ancient forager in this fun strategy game from the designer of Biblios."/>
    <x v="39"/>
    <n v="19324"/>
    <x v="0"/>
    <x v="0"/>
    <s v="USD"/>
    <x v="1532"/>
    <x v="1532"/>
    <n v="1436975965"/>
    <x v="1538"/>
    <b v="0"/>
    <x v="455"/>
    <b v="1"/>
    <s v="games/tabletop games"/>
    <n v="104.45405405405405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x v="1533"/>
    <x v="1533"/>
    <n v="1339091211"/>
    <x v="1539"/>
    <b v="1"/>
    <x v="248"/>
    <b v="1"/>
    <s v="music/rock"/>
    <n v="104.44"/>
    <n v="64.46913580246914"/>
    <x v="2"/>
    <x v="2"/>
  </r>
  <r>
    <n v="2729"/>
    <s v="McChi Luggage: It's a Luggage, USB Charger and a Table Top"/>
    <s v="A luggage that is more than a luggage! It is what you want it to be."/>
    <x v="41"/>
    <n v="7833"/>
    <x v="0"/>
    <x v="0"/>
    <s v="USD"/>
    <x v="1534"/>
    <x v="1534"/>
    <n v="1427867197"/>
    <x v="1540"/>
    <b v="0"/>
    <x v="232"/>
    <b v="1"/>
    <s v="technology/hardware"/>
    <n v="104.44"/>
    <n v="340.56521739130437"/>
    <x v="0"/>
    <x v="0"/>
  </r>
  <r>
    <n v="806"/>
    <s v="Golden Animals NEW Album!"/>
    <s v="Help Golden Animals finish their NEW Album!"/>
    <x v="14"/>
    <n v="8355"/>
    <x v="0"/>
    <x v="0"/>
    <s v="USD"/>
    <x v="1535"/>
    <x v="1535"/>
    <n v="1312821339"/>
    <x v="1541"/>
    <b v="0"/>
    <x v="326"/>
    <b v="1"/>
    <s v="music/rock"/>
    <n v="104.4375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x v="1536"/>
    <x v="1536"/>
    <n v="1414277578"/>
    <x v="1542"/>
    <b v="0"/>
    <x v="24"/>
    <b v="1"/>
    <s v="theater/plays"/>
    <n v="104.43333333333334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x v="1537"/>
    <x v="1537"/>
    <n v="1445791811"/>
    <x v="1543"/>
    <b v="0"/>
    <x v="279"/>
    <b v="1"/>
    <s v="theater/plays"/>
    <n v="104.42857142857143"/>
    <n v="71.666666666666671"/>
    <x v="3"/>
    <x v="4"/>
  </r>
  <r>
    <n v="1276"/>
    <s v="MR. DREAM GOES TO JAIL"/>
    <s v="Sponsor this Brooklyn punk band's debut seven-inch, MR. DREAM GOES TO JAIL."/>
    <x v="32"/>
    <n v="3132.63"/>
    <x v="0"/>
    <x v="0"/>
    <s v="USD"/>
    <x v="1538"/>
    <x v="1538"/>
    <n v="1247504047"/>
    <x v="1544"/>
    <b v="1"/>
    <x v="344"/>
    <b v="1"/>
    <s v="music/rock"/>
    <n v="104.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x v="1539"/>
    <x v="1539"/>
    <n v="1462140537"/>
    <x v="1545"/>
    <b v="0"/>
    <x v="263"/>
    <b v="1"/>
    <s v="theater/plays"/>
    <n v="104.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x v="1540"/>
    <x v="1540"/>
    <n v="1479184233"/>
    <x v="1546"/>
    <b v="1"/>
    <x v="456"/>
    <b v="1"/>
    <s v="film &amp; video/documentary"/>
    <n v="104.396"/>
    <n v="70.921195652173907"/>
    <x v="4"/>
    <x v="14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x v="1541"/>
    <x v="1541"/>
    <n v="1365275536"/>
    <x v="1547"/>
    <b v="0"/>
    <x v="457"/>
    <b v="1"/>
    <s v="music/rock"/>
    <n v="104.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x v="1542"/>
    <x v="1542"/>
    <n v="1467129518"/>
    <x v="1548"/>
    <b v="0"/>
    <x v="171"/>
    <b v="1"/>
    <s v="theater/plays"/>
    <n v="104.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x v="1543"/>
    <x v="1543"/>
    <n v="1418860682"/>
    <x v="1549"/>
    <b v="0"/>
    <x v="230"/>
    <b v="1"/>
    <s v="theater/plays"/>
    <n v="104.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x v="1274"/>
    <x v="1274"/>
    <n v="1399286589"/>
    <x v="1550"/>
    <b v="0"/>
    <x v="24"/>
    <b v="1"/>
    <s v="theater/plays"/>
    <n v="104.33333333333333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x v="1544"/>
    <x v="1544"/>
    <n v="1378735983"/>
    <x v="1551"/>
    <b v="1"/>
    <x v="127"/>
    <b v="1"/>
    <s v="music/metal"/>
    <n v="104.32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x v="1545"/>
    <x v="1545"/>
    <n v="1431354258"/>
    <x v="1552"/>
    <b v="0"/>
    <x v="458"/>
    <b v="1"/>
    <s v="theater/plays"/>
    <n v="104.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x v="1546"/>
    <x v="1546"/>
    <n v="1408624622"/>
    <x v="1553"/>
    <b v="0"/>
    <x v="293"/>
    <b v="1"/>
    <s v="technology/hardware"/>
    <n v="104.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x v="1547"/>
    <x v="1547"/>
    <n v="1400675841"/>
    <x v="1554"/>
    <b v="0"/>
    <x v="135"/>
    <b v="1"/>
    <s v="theater/plays"/>
    <n v="104.28571428571429"/>
    <n v="36.5"/>
    <x v="3"/>
    <x v="4"/>
  </r>
  <r>
    <n v="2529"/>
    <s v="UrbanArias is DC's Contemporary Opera Company"/>
    <s v="Opera. Short. New."/>
    <x v="26"/>
    <n v="6257"/>
    <x v="0"/>
    <x v="0"/>
    <s v="USD"/>
    <x v="1548"/>
    <x v="1548"/>
    <n v="1328752575"/>
    <x v="1555"/>
    <b v="0"/>
    <x v="313"/>
    <b v="1"/>
    <s v="music/classical music"/>
    <n v="104.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x v="1549"/>
    <x v="1549"/>
    <n v="1399504664"/>
    <x v="1556"/>
    <b v="1"/>
    <x v="151"/>
    <b v="1"/>
    <s v="music/rock"/>
    <n v="104.24"/>
    <n v="27.145833333333332"/>
    <x v="2"/>
    <x v="2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x v="1550"/>
    <x v="1550"/>
    <n v="1333070023"/>
    <x v="1557"/>
    <b v="1"/>
    <x v="432"/>
    <b v="1"/>
    <s v="technology/space exploration"/>
    <n v="104.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x v="1551"/>
    <x v="1551"/>
    <n v="1350061821"/>
    <x v="1558"/>
    <b v="0"/>
    <x v="244"/>
    <b v="1"/>
    <s v="music/rock"/>
    <n v="104.2"/>
    <n v="66.369426751592357"/>
    <x v="2"/>
    <x v="2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x v="1552"/>
    <x v="1552"/>
    <n v="1428358567"/>
    <x v="1559"/>
    <b v="0"/>
    <x v="103"/>
    <b v="1"/>
    <s v="theater/plays"/>
    <n v="104.2"/>
    <n v="186.07142857142858"/>
    <x v="3"/>
    <x v="4"/>
  </r>
  <r>
    <n v="1207"/>
    <s v="ITALIANA"/>
    <s v="A humanistic photo book about ancestral &amp; post-modern Italy."/>
    <x v="225"/>
    <n v="17396"/>
    <x v="0"/>
    <x v="4"/>
    <s v="EUR"/>
    <x v="1553"/>
    <x v="1553"/>
    <n v="1456827573"/>
    <x v="1560"/>
    <b v="0"/>
    <x v="217"/>
    <b v="1"/>
    <s v="photography/photobooks"/>
    <n v="104.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x v="226"/>
    <n v="8750"/>
    <x v="0"/>
    <x v="6"/>
    <s v="AUD"/>
    <x v="1554"/>
    <x v="1554"/>
    <n v="1447628974"/>
    <x v="1561"/>
    <b v="0"/>
    <x v="50"/>
    <b v="1"/>
    <s v="film &amp; video/television"/>
    <n v="104.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x v="1555"/>
    <x v="1555"/>
    <n v="1443621612"/>
    <x v="1562"/>
    <b v="1"/>
    <x v="262"/>
    <b v="1"/>
    <s v="theater/plays"/>
    <n v="104.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x v="1556"/>
    <x v="1556"/>
    <n v="1317788623"/>
    <x v="1563"/>
    <b v="1"/>
    <x v="20"/>
    <b v="1"/>
    <s v="film &amp; video/documentary"/>
    <n v="104.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x v="1557"/>
    <x v="1557"/>
    <n v="1429133323"/>
    <x v="1564"/>
    <b v="0"/>
    <x v="251"/>
    <b v="1"/>
    <s v="photography/photobooks"/>
    <n v="104.12571428571428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x v="1558"/>
    <x v="1558"/>
    <n v="1423405922"/>
    <x v="1565"/>
    <b v="0"/>
    <x v="37"/>
    <b v="1"/>
    <s v="film &amp; video/documentary"/>
    <n v="104.11200000000001"/>
    <n v="81.84905660377359"/>
    <x v="4"/>
    <x v="14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x v="1559"/>
    <x v="1559"/>
    <n v="1396829189"/>
    <x v="1566"/>
    <b v="1"/>
    <x v="286"/>
    <b v="1"/>
    <s v="music/indie rock"/>
    <n v="104.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x v="1560"/>
    <x v="1560"/>
    <n v="1321852592"/>
    <x v="1567"/>
    <b v="1"/>
    <x v="416"/>
    <b v="1"/>
    <s v="film &amp; video/documentary"/>
    <n v="104.10165000000001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x v="1561"/>
    <x v="1561"/>
    <n v="1252908330"/>
    <x v="1568"/>
    <b v="0"/>
    <x v="231"/>
    <b v="1"/>
    <s v="music/rock"/>
    <n v="104.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x v="1562"/>
    <x v="1562"/>
    <n v="1448497134"/>
    <x v="1569"/>
    <b v="0"/>
    <x v="254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x v="1563"/>
    <x v="1563"/>
    <n v="1253726650"/>
    <x v="1570"/>
    <b v="1"/>
    <x v="459"/>
    <b v="1"/>
    <s v="music/indie rock"/>
    <n v="104.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x v="1564"/>
    <x v="1564"/>
    <n v="1395162822"/>
    <x v="1571"/>
    <b v="0"/>
    <x v="233"/>
    <b v="1"/>
    <s v="film &amp; video/shorts"/>
    <n v="1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x v="1565"/>
    <x v="1565"/>
    <n v="1395277318"/>
    <x v="1572"/>
    <b v="0"/>
    <x v="248"/>
    <b v="1"/>
    <s v="film &amp; video/shorts"/>
    <n v="104"/>
    <n v="64.197530864197532"/>
    <x v="4"/>
    <x v="6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x v="1566"/>
    <x v="1566"/>
    <n v="1301847025"/>
    <x v="1573"/>
    <b v="0"/>
    <x v="295"/>
    <b v="1"/>
    <s v="music/rock"/>
    <n v="104"/>
    <n v="38.518518518518519"/>
    <x v="2"/>
    <x v="2"/>
  </r>
  <r>
    <n v="811"/>
    <s v="Love Water Tour"/>
    <s v="We need your financial support to cover the tour costs!  (Sound, lights, travel, stage design)"/>
    <x v="7"/>
    <n v="1040"/>
    <x v="0"/>
    <x v="0"/>
    <s v="USD"/>
    <x v="1567"/>
    <x v="1567"/>
    <n v="1371569202"/>
    <x v="1574"/>
    <b v="0"/>
    <x v="233"/>
    <b v="1"/>
    <s v="music/rock"/>
    <n v="104"/>
    <n v="86.666666666666671"/>
    <x v="2"/>
    <x v="2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x v="1568"/>
    <x v="1568"/>
    <n v="1463253240"/>
    <x v="1575"/>
    <b v="0"/>
    <x v="224"/>
    <b v="1"/>
    <s v="music/rock"/>
    <n v="1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x v="1569"/>
    <x v="1569"/>
    <n v="1481908613"/>
    <x v="1576"/>
    <b v="0"/>
    <x v="198"/>
    <b v="0"/>
    <s v="technology/wearables"/>
    <n v="104"/>
    <n v="1300"/>
    <x v="0"/>
    <x v="3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x v="1570"/>
    <x v="1570"/>
    <n v="1456851071"/>
    <x v="1577"/>
    <b v="0"/>
    <x v="234"/>
    <b v="1"/>
    <s v="music/rock"/>
    <n v="1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x v="1571"/>
    <x v="1571"/>
    <n v="1301524585"/>
    <x v="1578"/>
    <b v="0"/>
    <x v="50"/>
    <b v="1"/>
    <s v="music/indie rock"/>
    <n v="1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x v="1572"/>
    <x v="1572"/>
    <n v="1263474049"/>
    <x v="1579"/>
    <b v="1"/>
    <x v="163"/>
    <b v="1"/>
    <s v="music/indie rock"/>
    <n v="1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x v="1573"/>
    <x v="1573"/>
    <n v="1424825479"/>
    <x v="1580"/>
    <b v="0"/>
    <x v="425"/>
    <b v="1"/>
    <s v="theater/plays"/>
    <n v="1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x v="1574"/>
    <x v="1574"/>
    <n v="1352766300"/>
    <x v="1581"/>
    <b v="1"/>
    <x v="36"/>
    <b v="1"/>
    <s v="theater/plays"/>
    <n v="104"/>
    <n v="52"/>
    <x v="3"/>
    <x v="4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x v="1575"/>
    <x v="1575"/>
    <n v="1447381592"/>
    <x v="1582"/>
    <b v="0"/>
    <x v="5"/>
    <b v="1"/>
    <s v="theater/plays"/>
    <n v="1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x v="1576"/>
    <x v="1576"/>
    <n v="1412836990"/>
    <x v="1583"/>
    <b v="0"/>
    <x v="460"/>
    <b v="1"/>
    <s v="theater/plays"/>
    <n v="1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x v="1577"/>
    <x v="1577"/>
    <n v="1400691994"/>
    <x v="1584"/>
    <b v="0"/>
    <x v="27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x v="1578"/>
    <x v="1578"/>
    <n v="1404833442"/>
    <x v="1585"/>
    <b v="0"/>
    <x v="297"/>
    <b v="1"/>
    <s v="theater/plays"/>
    <n v="1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x v="1579"/>
    <x v="1579"/>
    <n v="1477133430"/>
    <x v="1586"/>
    <b v="0"/>
    <x v="297"/>
    <b v="1"/>
    <s v="theater/plays"/>
    <n v="104"/>
    <n v="26"/>
    <x v="3"/>
    <x v="4"/>
  </r>
  <r>
    <n v="3779"/>
    <s v="&quot;The Last Adam&quot; A New Musical, NYC reading"/>
    <s v="A fresh, re-telling of the Jesus story for a new generation."/>
    <x v="38"/>
    <n v="15597"/>
    <x v="0"/>
    <x v="0"/>
    <s v="USD"/>
    <x v="1580"/>
    <x v="1580"/>
    <n v="1456421940"/>
    <x v="1587"/>
    <b v="0"/>
    <x v="250"/>
    <b v="1"/>
    <s v="theater/musical"/>
    <n v="103.98"/>
    <n v="135.62608695652173"/>
    <x v="3"/>
    <x v="20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x v="1581"/>
    <x v="1581"/>
    <n v="1391005999"/>
    <x v="1588"/>
    <b v="0"/>
    <x v="187"/>
    <b v="1"/>
    <s v="film &amp; video/documentary"/>
    <n v="103.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x v="1582"/>
    <x v="1582"/>
    <n v="1455043053"/>
    <x v="1589"/>
    <b v="0"/>
    <x v="461"/>
    <b v="1"/>
    <s v="photography/photobooks"/>
    <n v="103.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x v="1583"/>
    <x v="1583"/>
    <n v="1457553121"/>
    <x v="1590"/>
    <b v="1"/>
    <x v="231"/>
    <b v="1"/>
    <s v="film &amp; video/documentary"/>
    <n v="103.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x v="1584"/>
    <x v="1584"/>
    <n v="1279651084"/>
    <x v="1591"/>
    <b v="0"/>
    <x v="402"/>
    <b v="1"/>
    <s v="film &amp; video/documentary"/>
    <n v="103.90027322404372"/>
    <n v="56.460043668122275"/>
    <x v="4"/>
    <x v="14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x v="1585"/>
    <x v="1585"/>
    <n v="1404822107"/>
    <x v="1592"/>
    <b v="0"/>
    <x v="416"/>
    <b v="1"/>
    <s v="film &amp; video/television"/>
    <n v="103.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x v="1586"/>
    <x v="1586"/>
    <n v="1479257980"/>
    <x v="1593"/>
    <b v="0"/>
    <x v="245"/>
    <b v="1"/>
    <s v="theater/plays"/>
    <n v="103.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x v="1587"/>
    <x v="1587"/>
    <n v="1381430646"/>
    <x v="1594"/>
    <b v="0"/>
    <x v="377"/>
    <b v="1"/>
    <s v="music/rock"/>
    <n v="103.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x v="229"/>
    <n v="33229"/>
    <x v="0"/>
    <x v="0"/>
    <s v="USD"/>
    <x v="1588"/>
    <x v="1588"/>
    <n v="1426028334"/>
    <x v="1595"/>
    <b v="1"/>
    <x v="462"/>
    <b v="1"/>
    <s v="publishing/radio &amp; podcasts"/>
    <n v="103.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x v="1589"/>
    <x v="1589"/>
    <n v="1310155970"/>
    <x v="1596"/>
    <b v="0"/>
    <x v="243"/>
    <b v="1"/>
    <s v="film &amp; video/documentary"/>
    <n v="103.812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x v="1590"/>
    <x v="1590"/>
    <n v="1363981723"/>
    <x v="1597"/>
    <b v="1"/>
    <x v="50"/>
    <b v="1"/>
    <s v="music/rock"/>
    <n v="103.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x v="1591"/>
    <x v="1591"/>
    <n v="1257444140"/>
    <x v="1598"/>
    <b v="0"/>
    <x v="134"/>
    <b v="1"/>
    <s v="music/rock"/>
    <n v="103.8"/>
    <n v="34.6"/>
    <x v="2"/>
    <x v="2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x v="1592"/>
    <x v="1592"/>
    <n v="1314577097"/>
    <x v="1599"/>
    <b v="0"/>
    <x v="349"/>
    <b v="1"/>
    <s v="music/indie rock"/>
    <n v="103.8"/>
    <n v="90.523255813953483"/>
    <x v="2"/>
    <x v="13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x v="1593"/>
    <x v="1593"/>
    <n v="1432033441"/>
    <x v="1600"/>
    <b v="0"/>
    <x v="50"/>
    <b v="1"/>
    <s v="theater/plays"/>
    <n v="103.8"/>
    <n v="34.6"/>
    <x v="3"/>
    <x v="4"/>
  </r>
  <r>
    <n v="809"/>
    <s v="Peter's New Album!!"/>
    <s v="Acknowledged songwriter looking to record album of new songs to secure a Publishing Contract"/>
    <x v="6"/>
    <n v="4151"/>
    <x v="0"/>
    <x v="0"/>
    <s v="USD"/>
    <x v="1594"/>
    <x v="1594"/>
    <n v="1387569630"/>
    <x v="1601"/>
    <b v="0"/>
    <x v="32"/>
    <b v="1"/>
    <s v="music/rock"/>
    <n v="103.77499999999999"/>
    <n v="79.82692307692308"/>
    <x v="2"/>
    <x v="2"/>
  </r>
  <r>
    <n v="2535"/>
    <s v="Mark Hayes Requiem Recording"/>
    <s v="Mark Hayes: Requiem Recording"/>
    <x v="12"/>
    <n v="20755"/>
    <x v="0"/>
    <x v="0"/>
    <s v="USD"/>
    <x v="1595"/>
    <x v="1595"/>
    <n v="1414781945"/>
    <x v="1602"/>
    <b v="0"/>
    <x v="254"/>
    <b v="1"/>
    <s v="music/classical music"/>
    <n v="103.77499999999999"/>
    <n v="266.08974358974359"/>
    <x v="2"/>
    <x v="18"/>
  </r>
  <r>
    <n v="1220"/>
    <s v="All The People"/>
    <s v="A beautiful photo art book of portraits and conversations with people that may expand your idea of gender."/>
    <x v="38"/>
    <n v="15565"/>
    <x v="0"/>
    <x v="2"/>
    <s v="EUR"/>
    <x v="1596"/>
    <x v="1596"/>
    <n v="1437923112"/>
    <x v="1603"/>
    <b v="0"/>
    <x v="247"/>
    <b v="1"/>
    <s v="photography/photobooks"/>
    <n v="103.7666666666666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x v="1597"/>
    <x v="1597"/>
    <n v="1398983245"/>
    <x v="1604"/>
    <b v="0"/>
    <x v="127"/>
    <b v="1"/>
    <s v="theater/plays"/>
    <n v="103.76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x v="1598"/>
    <x v="1598"/>
    <n v="1354816721"/>
    <x v="1605"/>
    <b v="0"/>
    <x v="137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x v="25"/>
    <n v="41500"/>
    <x v="2"/>
    <x v="18"/>
    <s v="MXN"/>
    <x v="1599"/>
    <x v="1599"/>
    <n v="1485016430"/>
    <x v="1606"/>
    <b v="0"/>
    <x v="50"/>
    <b v="0"/>
    <s v="theater/spaces"/>
    <n v="103.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x v="1600"/>
    <x v="1600"/>
    <n v="1421964325"/>
    <x v="1607"/>
    <b v="0"/>
    <x v="105"/>
    <b v="1"/>
    <s v="theater/plays"/>
    <n v="103.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x v="1601"/>
    <x v="1601"/>
    <n v="1486661793"/>
    <x v="1608"/>
    <b v="0"/>
    <x v="250"/>
    <b v="1"/>
    <s v="theater/spaces"/>
    <n v="103.73000000000002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x v="1602"/>
    <x v="1602"/>
    <n v="1342487785"/>
    <x v="1609"/>
    <b v="1"/>
    <x v="151"/>
    <b v="1"/>
    <s v="film &amp; video/documentary"/>
    <n v="103.71999999999998"/>
    <n v="54.020833333333336"/>
    <x v="4"/>
    <x v="14"/>
  </r>
  <r>
    <n v="1370"/>
    <s v="Food On You presents Baby's First Parental Advisory"/>
    <s v="Songs about the first year of parenthood, often inappropriate for children"/>
    <x v="51"/>
    <n v="1555"/>
    <x v="0"/>
    <x v="0"/>
    <s v="USD"/>
    <x v="1603"/>
    <x v="1603"/>
    <n v="1380585890"/>
    <x v="1610"/>
    <b v="0"/>
    <x v="135"/>
    <b v="1"/>
    <s v="music/rock"/>
    <n v="103.66666666666666"/>
    <n v="77.75"/>
    <x v="2"/>
    <x v="2"/>
  </r>
  <r>
    <n v="1629"/>
    <s v="Off The Turnpike | A Loud New Way to Release Loud New Music"/>
    <s v="Help Off The Turnpike release new music, and set fire to everything!"/>
    <x v="26"/>
    <n v="6220"/>
    <x v="0"/>
    <x v="0"/>
    <s v="USD"/>
    <x v="1604"/>
    <x v="1604"/>
    <n v="1389041333"/>
    <x v="1611"/>
    <b v="0"/>
    <x v="319"/>
    <b v="1"/>
    <s v="music/rock"/>
    <n v="103.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x v="1605"/>
    <x v="1605"/>
    <n v="1439122800"/>
    <x v="1612"/>
    <b v="0"/>
    <x v="235"/>
    <b v="1"/>
    <s v="theater/plays"/>
    <n v="103.64999999999999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x v="117"/>
    <n v="77710.8"/>
    <x v="0"/>
    <x v="0"/>
    <s v="USD"/>
    <x v="1606"/>
    <x v="1606"/>
    <n v="1443739388"/>
    <x v="1613"/>
    <b v="1"/>
    <x v="361"/>
    <b v="1"/>
    <s v="film &amp; video/documentary"/>
    <n v="103.61439999999999"/>
    <n v="156.04578313253012"/>
    <x v="4"/>
    <x v="14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x v="1607"/>
    <x v="1607"/>
    <n v="1459865945"/>
    <x v="1614"/>
    <b v="1"/>
    <x v="457"/>
    <b v="1"/>
    <s v="theater/spaces"/>
    <n v="103.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x v="1608"/>
    <x v="1608"/>
    <n v="1421252084"/>
    <x v="1615"/>
    <b v="0"/>
    <x v="313"/>
    <b v="1"/>
    <s v="theater/plays"/>
    <n v="103.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x v="1609"/>
    <x v="1609"/>
    <n v="1455446303"/>
    <x v="1616"/>
    <b v="1"/>
    <x v="463"/>
    <b v="1"/>
    <s v="photography/photobooks"/>
    <n v="103.58125"/>
    <n v="48.037681159420288"/>
    <x v="6"/>
    <x v="9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x v="1610"/>
    <x v="1610"/>
    <n v="1377252857"/>
    <x v="1617"/>
    <b v="0"/>
    <x v="175"/>
    <b v="1"/>
    <s v="music/classical music"/>
    <n v="103.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x v="1611"/>
    <x v="1611"/>
    <n v="1442536372"/>
    <x v="1618"/>
    <b v="0"/>
    <x v="254"/>
    <b v="1"/>
    <s v="theater/plays"/>
    <n v="103.56666666666668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x v="1612"/>
    <x v="1612"/>
    <n v="1304129088"/>
    <x v="1619"/>
    <b v="0"/>
    <x v="191"/>
    <b v="1"/>
    <s v="music/rock"/>
    <n v="103.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x v="1613"/>
    <x v="1613"/>
    <n v="1312865658"/>
    <x v="1620"/>
    <b v="0"/>
    <x v="36"/>
    <b v="1"/>
    <s v="music/indie rock"/>
    <n v="103.53333333333335"/>
    <n v="62.12"/>
    <x v="2"/>
    <x v="13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x v="1614"/>
    <x v="1614"/>
    <n v="1453827436"/>
    <x v="1621"/>
    <b v="0"/>
    <x v="32"/>
    <b v="1"/>
    <s v="theater/musical"/>
    <n v="103.5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x v="1615"/>
    <x v="1615"/>
    <n v="1406914291"/>
    <x v="1622"/>
    <b v="1"/>
    <x v="245"/>
    <b v="1"/>
    <s v="music/rock"/>
    <n v="103.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x v="1616"/>
    <x v="1616"/>
    <n v="1404743477"/>
    <x v="1623"/>
    <b v="1"/>
    <x v="319"/>
    <b v="1"/>
    <s v="theater/plays"/>
    <n v="103.49999999999999"/>
    <n v="63.109756097560975"/>
    <x v="3"/>
    <x v="4"/>
  </r>
  <r>
    <n v="3372"/>
    <s v="All the Best, Jack"/>
    <s v="This play tells the story of the toxicity of sensationalism shown through one man's struggle with notoriety."/>
    <x v="7"/>
    <n v="1035"/>
    <x v="0"/>
    <x v="0"/>
    <s v="USD"/>
    <x v="1114"/>
    <x v="1114"/>
    <n v="1407157756"/>
    <x v="1624"/>
    <b v="0"/>
    <x v="295"/>
    <b v="1"/>
    <s v="theater/plays"/>
    <n v="103.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x v="1617"/>
    <x v="1617"/>
    <n v="1478030325"/>
    <x v="1625"/>
    <b v="0"/>
    <x v="117"/>
    <b v="1"/>
    <s v="theater/plays"/>
    <n v="103.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x v="1618"/>
    <x v="1618"/>
    <n v="1436408308"/>
    <x v="1626"/>
    <b v="0"/>
    <x v="133"/>
    <b v="1"/>
    <s v="theater/plays"/>
    <n v="103.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x v="1619"/>
    <x v="1619"/>
    <n v="1435670452"/>
    <x v="1627"/>
    <b v="0"/>
    <x v="24"/>
    <b v="1"/>
    <s v="theater/plays"/>
    <n v="103.49999999999999"/>
    <n v="36.964285714285715"/>
    <x v="3"/>
    <x v="4"/>
  </r>
  <r>
    <n v="1520"/>
    <s v="TULIPS"/>
    <s v="A self-published photography book by Andrew Miksys from his new series about Belarus"/>
    <x v="52"/>
    <n v="18625"/>
    <x v="0"/>
    <x v="0"/>
    <s v="USD"/>
    <x v="1620"/>
    <x v="1620"/>
    <n v="1415824513"/>
    <x v="1628"/>
    <b v="1"/>
    <x v="159"/>
    <b v="1"/>
    <s v="photography/photobooks"/>
    <n v="103.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x v="230"/>
    <n v="2925"/>
    <x v="0"/>
    <x v="0"/>
    <s v="USD"/>
    <x v="1621"/>
    <x v="1621"/>
    <n v="1401714114"/>
    <x v="1629"/>
    <b v="0"/>
    <x v="7"/>
    <b v="1"/>
    <s v="theater/plays"/>
    <n v="103.46657233816768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x v="1622"/>
    <x v="1622"/>
    <n v="1466737217"/>
    <x v="1630"/>
    <b v="0"/>
    <x v="171"/>
    <b v="1"/>
    <s v="music/metal"/>
    <n v="103.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x v="1623"/>
    <x v="1623"/>
    <n v="1446683797"/>
    <x v="1631"/>
    <b v="0"/>
    <x v="286"/>
    <b v="1"/>
    <s v="technology/makerspaces"/>
    <n v="103.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x v="1624"/>
    <x v="1624"/>
    <n v="1433090603"/>
    <x v="1632"/>
    <b v="1"/>
    <x v="210"/>
    <b v="1"/>
    <s v="theater/plays"/>
    <n v="103.424999999999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x v="1625"/>
    <x v="1625"/>
    <n v="1314720721"/>
    <x v="1633"/>
    <b v="0"/>
    <x v="295"/>
    <b v="1"/>
    <s v="music/classical music"/>
    <n v="103.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x v="1626"/>
    <x v="1626"/>
    <n v="1430425303"/>
    <x v="1634"/>
    <b v="1"/>
    <x v="204"/>
    <b v="1"/>
    <s v="theater/plays"/>
    <n v="103.4"/>
    <n v="76.029411764705884"/>
    <x v="3"/>
    <x v="4"/>
  </r>
  <r>
    <n v="3302"/>
    <s v="El muro de BorÃ­s KiÃ©n"/>
    <s v="FilosofÃ­a de los anÃ³nimos"/>
    <x v="226"/>
    <n v="8685"/>
    <x v="0"/>
    <x v="8"/>
    <s v="EUR"/>
    <x v="1627"/>
    <x v="1627"/>
    <n v="1478507176"/>
    <x v="1635"/>
    <b v="0"/>
    <x v="61"/>
    <b v="1"/>
    <s v="theater/plays"/>
    <n v="103.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x v="1628"/>
    <x v="1628"/>
    <n v="1472594585"/>
    <x v="1636"/>
    <b v="0"/>
    <x v="395"/>
    <b v="1"/>
    <s v="theater/plays"/>
    <n v="103.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x v="1629"/>
    <x v="1629"/>
    <n v="1400867283"/>
    <x v="1637"/>
    <b v="1"/>
    <x v="124"/>
    <b v="1"/>
    <s v="photography/photobooks"/>
    <n v="103.3638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x v="1630"/>
    <x v="1630"/>
    <n v="1363960278"/>
    <x v="1638"/>
    <b v="0"/>
    <x v="354"/>
    <b v="1"/>
    <s v="film &amp; video/documentary"/>
    <n v="103.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x v="1631"/>
    <x v="1631"/>
    <n v="1430768800"/>
    <x v="1639"/>
    <b v="0"/>
    <x v="119"/>
    <b v="1"/>
    <s v="theater/musical"/>
    <n v="103.3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x v="1632"/>
    <x v="1632"/>
    <n v="1321252488"/>
    <x v="1640"/>
    <b v="0"/>
    <x v="7"/>
    <b v="1"/>
    <s v="film &amp; video/shorts"/>
    <n v="103.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x v="1633"/>
    <x v="1633"/>
    <n v="1326972107"/>
    <x v="1641"/>
    <b v="0"/>
    <x v="234"/>
    <b v="1"/>
    <s v="music/rock"/>
    <n v="103.33333333333334"/>
    <n v="28.181818181818183"/>
    <x v="2"/>
    <x v="2"/>
  </r>
  <r>
    <n v="1927"/>
    <s v="GBS Detroit Presents Hampshire"/>
    <s v="Hampshire is headed to GBS Detroit."/>
    <x v="59"/>
    <n v="620"/>
    <x v="0"/>
    <x v="0"/>
    <s v="USD"/>
    <x v="1634"/>
    <x v="1634"/>
    <n v="1329856839"/>
    <x v="1642"/>
    <b v="0"/>
    <x v="234"/>
    <b v="1"/>
    <s v="music/indie rock"/>
    <n v="103.33333333333334"/>
    <n v="56.363636363636367"/>
    <x v="2"/>
    <x v="13"/>
  </r>
  <r>
    <n v="2740"/>
    <s v="Vertical Garden Prototype"/>
    <s v="I am interested in testing the plant yields of this vertical garden as well as some other applications"/>
    <x v="37"/>
    <n v="310"/>
    <x v="0"/>
    <x v="0"/>
    <s v="USD"/>
    <x v="1635"/>
    <x v="1635"/>
    <n v="1423529152"/>
    <x v="1643"/>
    <b v="0"/>
    <x v="118"/>
    <b v="1"/>
    <s v="technology/hardware"/>
    <n v="103.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x v="1636"/>
    <x v="1636"/>
    <n v="1446663686"/>
    <x v="1644"/>
    <b v="0"/>
    <x v="279"/>
    <b v="1"/>
    <s v="theater/plays"/>
    <n v="103.33333333333334"/>
    <n v="60.784313725490193"/>
    <x v="3"/>
    <x v="4"/>
  </r>
  <r>
    <n v="60"/>
    <s v="Ever Since - Short Film"/>
    <s v="Set in a beautiful but desolate world, we see how loneliness can lead to friendship in unconventional ways."/>
    <x v="103"/>
    <n v="4648.33"/>
    <x v="0"/>
    <x v="1"/>
    <s v="GBP"/>
    <x v="1637"/>
    <x v="1637"/>
    <n v="1393882717"/>
    <x v="1645"/>
    <b v="0"/>
    <x v="116"/>
    <b v="1"/>
    <s v="film &amp; video/shorts"/>
    <n v="103.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x v="132"/>
    <n v="8780"/>
    <x v="0"/>
    <x v="0"/>
    <s v="USD"/>
    <x v="1638"/>
    <x v="1638"/>
    <n v="1483646730"/>
    <x v="1646"/>
    <b v="0"/>
    <x v="195"/>
    <b v="1"/>
    <s v="theater/spaces"/>
    <n v="103.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x v="1639"/>
    <x v="1639"/>
    <n v="1315439879"/>
    <x v="1647"/>
    <b v="0"/>
    <x v="255"/>
    <b v="1"/>
    <s v="music/indie rock"/>
    <n v="103.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x v="1640"/>
    <x v="1640"/>
    <n v="1337659393"/>
    <x v="1648"/>
    <b v="1"/>
    <x v="464"/>
    <b v="1"/>
    <s v="film &amp; video/documentary"/>
    <n v="103.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x v="1641"/>
    <x v="1641"/>
    <n v="1464769251"/>
    <x v="1649"/>
    <b v="1"/>
    <x v="290"/>
    <b v="1"/>
    <s v="theater/plays"/>
    <n v="103.20666666666666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x v="1642"/>
    <x v="1642"/>
    <n v="1293739714"/>
    <x v="1650"/>
    <b v="0"/>
    <x v="183"/>
    <b v="1"/>
    <s v="music/indie rock"/>
    <n v="103.2"/>
    <n v="51.6"/>
    <x v="2"/>
    <x v="13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x v="1643"/>
    <x v="1643"/>
    <n v="1428585710"/>
    <x v="1651"/>
    <b v="0"/>
    <x v="185"/>
    <b v="1"/>
    <s v="theater/musical"/>
    <n v="103.2"/>
    <n v="175.51020408163265"/>
    <x v="3"/>
    <x v="20"/>
  </r>
  <r>
    <n v="3015"/>
    <s v="A Sign for 34 West"/>
    <s v="We're turning an old yogurt shop into a live theater in downtown Charleston.   Please help us hang our sign!"/>
    <x v="75"/>
    <n v="3508"/>
    <x v="0"/>
    <x v="0"/>
    <s v="USD"/>
    <x v="1644"/>
    <x v="1644"/>
    <n v="1401125238"/>
    <x v="1652"/>
    <b v="0"/>
    <x v="390"/>
    <b v="1"/>
    <s v="theater/spaces"/>
    <n v="103.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x v="1645"/>
    <x v="1645"/>
    <n v="1434669419"/>
    <x v="1653"/>
    <b v="0"/>
    <x v="197"/>
    <b v="1"/>
    <s v="theater/plays"/>
    <n v="103.17033333333335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x v="1646"/>
    <x v="1646"/>
    <n v="1335232055"/>
    <x v="1654"/>
    <b v="0"/>
    <x v="20"/>
    <b v="1"/>
    <s v="music/indie rock"/>
    <n v="103.16400000000002"/>
    <n v="28.65666666666667"/>
    <x v="2"/>
    <x v="13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x v="1647"/>
    <x v="1647"/>
    <n v="1441120910"/>
    <x v="1655"/>
    <b v="0"/>
    <x v="105"/>
    <b v="1"/>
    <s v="theater/plays"/>
    <n v="103.15"/>
    <n v="44.847826086956523"/>
    <x v="3"/>
    <x v="4"/>
  </r>
  <r>
    <n v="1928"/>
    <s v="Jollyheads Circus Debut Album &quot;The Kaleidoscope Dawn&quot;"/>
    <s v="Help us master and release our debut album &quot;The Kaleidoscope Dawn&quot;"/>
    <x v="232"/>
    <n v="2630"/>
    <x v="0"/>
    <x v="0"/>
    <s v="USD"/>
    <x v="1648"/>
    <x v="1648"/>
    <n v="1365348794"/>
    <x v="1656"/>
    <b v="0"/>
    <x v="204"/>
    <b v="1"/>
    <s v="music/indie rock"/>
    <n v="103.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x v="1649"/>
    <x v="1649"/>
    <n v="1411433347"/>
    <x v="1657"/>
    <b v="1"/>
    <x v="266"/>
    <b v="1"/>
    <s v="music/electronic music"/>
    <n v="103.09292094387415"/>
    <n v="69.666666666666671"/>
    <x v="2"/>
    <x v="10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x v="1650"/>
    <x v="1650"/>
    <n v="1389107062"/>
    <x v="1658"/>
    <b v="0"/>
    <x v="138"/>
    <b v="1"/>
    <s v="film &amp; video/documentary"/>
    <n v="103.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x v="1651"/>
    <x v="1651"/>
    <n v="1463517521"/>
    <x v="1659"/>
    <b v="1"/>
    <x v="465"/>
    <b v="1"/>
    <s v="film &amp; video/documentary"/>
    <n v="103.08800000000001"/>
    <n v="193.04868913857678"/>
    <x v="4"/>
    <x v="14"/>
  </r>
  <r>
    <n v="3262"/>
    <s v="Prison Boxing: A New Play by Leah Joki"/>
    <s v="A one-woman theatrical exploration of the prison system and its inhabitants."/>
    <x v="234"/>
    <n v="12571"/>
    <x v="0"/>
    <x v="0"/>
    <s v="USD"/>
    <x v="1652"/>
    <x v="1652"/>
    <n v="1416555262"/>
    <x v="1660"/>
    <b v="1"/>
    <x v="366"/>
    <b v="1"/>
    <s v="theater/plays"/>
    <n v="103.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x v="1653"/>
    <x v="1653"/>
    <n v="1400474329"/>
    <x v="1661"/>
    <b v="0"/>
    <x v="466"/>
    <b v="1"/>
    <s v="theater/spaces"/>
    <n v="103.029"/>
    <n v="118.97113163972287"/>
    <x v="3"/>
    <x v="12"/>
  </r>
  <r>
    <n v="3169"/>
    <s v="The Window"/>
    <s v="We're bringing The Window to the Cherry Lane Theater in January 2014."/>
    <x v="14"/>
    <n v="8241"/>
    <x v="0"/>
    <x v="0"/>
    <s v="USD"/>
    <x v="1654"/>
    <x v="1654"/>
    <n v="1384364561"/>
    <x v="1662"/>
    <b v="1"/>
    <x v="319"/>
    <b v="1"/>
    <s v="theater/plays"/>
    <n v="103.01249999999999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x v="1655"/>
    <x v="1655"/>
    <n v="1437573916"/>
    <x v="1663"/>
    <b v="1"/>
    <x v="354"/>
    <b v="1"/>
    <s v="film &amp; video/documentary"/>
    <n v="103"/>
    <n v="86.554621848739501"/>
    <x v="4"/>
    <x v="14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x v="1656"/>
    <x v="1656"/>
    <n v="1335570863"/>
    <x v="1664"/>
    <b v="0"/>
    <x v="103"/>
    <b v="1"/>
    <s v="music/rock"/>
    <n v="1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x v="1657"/>
    <x v="1657"/>
    <n v="1430151186"/>
    <x v="1665"/>
    <b v="0"/>
    <x v="460"/>
    <b v="1"/>
    <s v="theater/spaces"/>
    <n v="1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x v="1658"/>
    <x v="1658"/>
    <n v="1409173492"/>
    <x v="1666"/>
    <b v="1"/>
    <x v="181"/>
    <b v="1"/>
    <s v="theater/plays"/>
    <n v="103"/>
    <n v="139.18918918918919"/>
    <x v="3"/>
    <x v="4"/>
  </r>
  <r>
    <n v="3264"/>
    <s v="Kapow-i GoGo at The PIT"/>
    <s v="The three part comedic saga of Kapow-i GoGo, who saves the world.  Again.  And again."/>
    <x v="8"/>
    <n v="2575"/>
    <x v="0"/>
    <x v="0"/>
    <s v="USD"/>
    <x v="1659"/>
    <x v="1659"/>
    <n v="1421089938"/>
    <x v="1667"/>
    <b v="1"/>
    <x v="137"/>
    <b v="1"/>
    <s v="theater/plays"/>
    <n v="1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x v="1660"/>
    <x v="1660"/>
    <n v="1430158198"/>
    <x v="1668"/>
    <b v="0"/>
    <x v="119"/>
    <b v="1"/>
    <s v="theater/plays"/>
    <n v="1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x v="1423"/>
    <x v="1423"/>
    <n v="1436972472"/>
    <x v="1669"/>
    <b v="0"/>
    <x v="20"/>
    <b v="1"/>
    <s v="theater/plays"/>
    <n v="1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x v="1661"/>
    <x v="1661"/>
    <n v="1426714870"/>
    <x v="1670"/>
    <b v="0"/>
    <x v="467"/>
    <b v="1"/>
    <s v="technology/hardware"/>
    <n v="102.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x v="1662"/>
    <x v="1662"/>
    <n v="1413790079"/>
    <x v="1671"/>
    <b v="0"/>
    <x v="409"/>
    <b v="1"/>
    <s v="theater/plays"/>
    <n v="102.99000000000001"/>
    <n v="63.574074074074076"/>
    <x v="3"/>
    <x v="4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x v="1663"/>
    <x v="1663"/>
    <n v="1459861307"/>
    <x v="1672"/>
    <b v="0"/>
    <x v="271"/>
    <b v="1"/>
    <s v="music/rock"/>
    <n v="102.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x v="1664"/>
    <x v="1664"/>
    <n v="1409669336"/>
    <x v="1673"/>
    <b v="0"/>
    <x v="286"/>
    <b v="1"/>
    <s v="theater/plays"/>
    <n v="102.97033333333331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x v="1665"/>
    <x v="1665"/>
    <n v="1445363833"/>
    <x v="1674"/>
    <b v="0"/>
    <x v="258"/>
    <b v="1"/>
    <s v="photography/photobooks"/>
    <n v="102.94615384615385"/>
    <n v="234.78947368421052"/>
    <x v="6"/>
    <x v="9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x v="1666"/>
    <x v="1666"/>
    <n v="1478018382"/>
    <x v="1675"/>
    <b v="0"/>
    <x v="381"/>
    <b v="1"/>
    <s v="theater/plays"/>
    <n v="102.9375"/>
    <n v="23.869565217391305"/>
    <x v="3"/>
    <x v="4"/>
  </r>
  <r>
    <n v="58"/>
    <s v="Gloaming"/>
    <s v="Alex thought he knew how the world worked. You live, you die and it's over. He was very, very wrong."/>
    <x v="9"/>
    <n v="10291"/>
    <x v="0"/>
    <x v="0"/>
    <s v="USD"/>
    <x v="1667"/>
    <x v="1667"/>
    <n v="1413827572"/>
    <x v="1676"/>
    <b v="0"/>
    <x v="287"/>
    <b v="1"/>
    <s v="film &amp; video/television"/>
    <n v="102.91"/>
    <n v="137.21333333333334"/>
    <x v="4"/>
    <x v="16"/>
  </r>
  <r>
    <n v="3677"/>
    <s v="Goldfish Memory Productions"/>
    <s v="Goldfish Memory Productions seeks at least $12,000 to begin their first 3 professional projects."/>
    <x v="18"/>
    <n v="12348.5"/>
    <x v="0"/>
    <x v="0"/>
    <s v="USD"/>
    <x v="1668"/>
    <x v="1668"/>
    <n v="1402580818"/>
    <x v="1677"/>
    <b v="0"/>
    <x v="98"/>
    <b v="1"/>
    <s v="theater/plays"/>
    <n v="102.90416666666667"/>
    <n v="62.052763819095475"/>
    <x v="3"/>
    <x v="4"/>
  </r>
  <r>
    <n v="1751"/>
    <s v="Daily Bread: Stories from Rural Greece"/>
    <s v="Photographs and stories culled from 10 years of road trips through rural Greece"/>
    <x v="9"/>
    <n v="10290"/>
    <x v="0"/>
    <x v="0"/>
    <s v="USD"/>
    <x v="1669"/>
    <x v="1669"/>
    <n v="1424198723"/>
    <x v="1678"/>
    <b v="0"/>
    <x v="221"/>
    <b v="1"/>
    <s v="photography/photobooks"/>
    <n v="102.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x v="1670"/>
    <x v="1670"/>
    <n v="1380150010"/>
    <x v="1679"/>
    <b v="0"/>
    <x v="123"/>
    <b v="1"/>
    <s v="technology/makerspaces"/>
    <n v="102.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x v="1671"/>
    <x v="1671"/>
    <n v="1406316312"/>
    <x v="1680"/>
    <b v="0"/>
    <x v="36"/>
    <b v="1"/>
    <s v="theater/musical"/>
    <n v="102.875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x v="1672"/>
    <x v="1672"/>
    <n v="1479144880"/>
    <x v="1681"/>
    <b v="0"/>
    <x v="295"/>
    <b v="1"/>
    <s v="music/electronic music"/>
    <n v="102.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x v="1673"/>
    <x v="1673"/>
    <n v="1472294229"/>
    <x v="1682"/>
    <b v="0"/>
    <x v="295"/>
    <b v="1"/>
    <s v="theater/plays"/>
    <n v="102.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x v="1674"/>
    <x v="1674"/>
    <n v="1401205731"/>
    <x v="1683"/>
    <b v="0"/>
    <x v="123"/>
    <b v="1"/>
    <s v="film &amp; video/shorts"/>
    <n v="102.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x v="1675"/>
    <x v="1675"/>
    <n v="1487743223"/>
    <x v="1684"/>
    <b v="0"/>
    <x v="134"/>
    <b v="0"/>
    <s v="music/faith"/>
    <n v="102.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x v="1676"/>
    <x v="1676"/>
    <n v="1378949465"/>
    <x v="1685"/>
    <b v="0"/>
    <x v="468"/>
    <b v="1"/>
    <s v="film &amp; video/documentary"/>
    <n v="102.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x v="1677"/>
    <x v="1677"/>
    <n v="1442283562"/>
    <x v="1686"/>
    <b v="1"/>
    <x v="326"/>
    <b v="1"/>
    <s v="theater/plays"/>
    <n v="102.83750000000001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x v="1678"/>
    <x v="1678"/>
    <n v="1468987269"/>
    <x v="1687"/>
    <b v="0"/>
    <x v="89"/>
    <b v="1"/>
    <s v="photography/photobooks"/>
    <n v="102.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x v="237"/>
    <n v="1614"/>
    <x v="0"/>
    <x v="1"/>
    <s v="GBP"/>
    <x v="1679"/>
    <x v="1679"/>
    <n v="1366999870"/>
    <x v="1688"/>
    <b v="0"/>
    <x v="293"/>
    <b v="1"/>
    <s v="music/classical music"/>
    <n v="102.80254777070064"/>
    <n v="43.621621621621621"/>
    <x v="2"/>
    <x v="18"/>
  </r>
  <r>
    <n v="3573"/>
    <s v="Licensed To Ill"/>
    <s v="London based theatre makers collaborating to create a new show about the history of HipHop."/>
    <x v="32"/>
    <n v="3084"/>
    <x v="0"/>
    <x v="1"/>
    <s v="GBP"/>
    <x v="1680"/>
    <x v="1680"/>
    <n v="1412845246"/>
    <x v="1689"/>
    <b v="0"/>
    <x v="254"/>
    <b v="1"/>
    <s v="theater/plays"/>
    <n v="102.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x v="1681"/>
    <x v="1681"/>
    <n v="1371491244"/>
    <x v="1690"/>
    <b v="0"/>
    <x v="192"/>
    <b v="1"/>
    <s v="music/rock"/>
    <n v="102.77927272727271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x v="1682"/>
    <x v="1682"/>
    <n v="1428428515"/>
    <x v="1691"/>
    <b v="1"/>
    <x v="132"/>
    <b v="1"/>
    <s v="film &amp; video/documentary"/>
    <n v="102.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x v="1683"/>
    <x v="1683"/>
    <n v="1462489053"/>
    <x v="1692"/>
    <b v="0"/>
    <x v="245"/>
    <b v="1"/>
    <s v="theater/musical"/>
    <n v="102.76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x v="1684"/>
    <x v="1684"/>
    <n v="1436551178"/>
    <x v="1693"/>
    <b v="0"/>
    <x v="231"/>
    <b v="1"/>
    <s v="theater/plays"/>
    <n v="102.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x v="1685"/>
    <x v="1685"/>
    <n v="1422983847"/>
    <x v="1694"/>
    <b v="0"/>
    <x v="279"/>
    <b v="1"/>
    <s v="theater/plays"/>
    <n v="102.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x v="1686"/>
    <x v="1686"/>
    <n v="1329890585"/>
    <x v="1695"/>
    <b v="0"/>
    <x v="246"/>
    <b v="1"/>
    <s v="music/classical music"/>
    <n v="102.73469387755102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x v="1687"/>
    <x v="1687"/>
    <n v="1333001424"/>
    <x v="1696"/>
    <b v="0"/>
    <x v="204"/>
    <b v="1"/>
    <s v="music/electronic music"/>
    <n v="102.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x v="1688"/>
    <x v="1688"/>
    <n v="1401924769"/>
    <x v="1697"/>
    <b v="0"/>
    <x v="363"/>
    <b v="1"/>
    <s v="music/rock"/>
    <n v="102.69999999999999"/>
    <n v="66.688311688311686"/>
    <x v="2"/>
    <x v="2"/>
  </r>
  <r>
    <n v="356"/>
    <s v="43 and 80"/>
    <s v="A documentary about halibut conservation and how it impacts communities of Southeast Alaska."/>
    <x v="41"/>
    <n v="7701.93"/>
    <x v="0"/>
    <x v="0"/>
    <s v="USD"/>
    <x v="1689"/>
    <x v="1689"/>
    <n v="1455563793"/>
    <x v="1698"/>
    <b v="1"/>
    <x v="350"/>
    <b v="1"/>
    <s v="film &amp; video/documentary"/>
    <n v="102.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x v="1690"/>
    <x v="1690"/>
    <n v="1430505171"/>
    <x v="1699"/>
    <b v="0"/>
    <x v="105"/>
    <b v="1"/>
    <s v="theater/plays"/>
    <n v="102.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x v="1691"/>
    <x v="1691"/>
    <n v="1433259577"/>
    <x v="1700"/>
    <b v="0"/>
    <x v="254"/>
    <b v="1"/>
    <s v="theater/plays"/>
    <n v="102.66666666666666"/>
    <n v="39.487179487179489"/>
    <x v="3"/>
    <x v="4"/>
  </r>
  <r>
    <n v="321"/>
    <s v="An Impossible Project"/>
    <s v="The more digital the world, the more analog our dreams._x000a_A feature documentary shot on 35mm film."/>
    <x v="31"/>
    <n v="35932"/>
    <x v="0"/>
    <x v="2"/>
    <s v="EUR"/>
    <x v="1692"/>
    <x v="1692"/>
    <n v="1475577786"/>
    <x v="1701"/>
    <b v="1"/>
    <x v="77"/>
    <b v="1"/>
    <s v="film &amp; video/documentary"/>
    <n v="102.66285714285715"/>
    <n v="106.62314540059347"/>
    <x v="4"/>
    <x v="14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x v="1693"/>
    <x v="1693"/>
    <n v="1401336045"/>
    <x v="1702"/>
    <b v="0"/>
    <x v="151"/>
    <b v="1"/>
    <s v="theater/musical"/>
    <n v="102.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x v="1694"/>
    <x v="1694"/>
    <n v="1458103188"/>
    <x v="1703"/>
    <b v="0"/>
    <x v="147"/>
    <b v="1"/>
    <s v="theater/plays"/>
    <n v="102.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x v="1695"/>
    <x v="1695"/>
    <n v="1402266840"/>
    <x v="1704"/>
    <b v="0"/>
    <x v="96"/>
    <b v="1"/>
    <s v="theater/plays"/>
    <n v="102.64512500000001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x v="1696"/>
    <x v="1696"/>
    <n v="1320122736"/>
    <x v="1705"/>
    <b v="0"/>
    <x v="299"/>
    <b v="1"/>
    <s v="music/pop"/>
    <n v="102.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x v="1697"/>
    <x v="1697"/>
    <n v="1319859339"/>
    <x v="1706"/>
    <b v="0"/>
    <x v="430"/>
    <b v="1"/>
    <s v="music/pop"/>
    <n v="102.6375"/>
    <n v="70.784482758620683"/>
    <x v="2"/>
    <x v="7"/>
  </r>
  <r>
    <n v="2164"/>
    <s v="Rosaline debut record"/>
    <s v="South Florida roots country/rock outfit's long awaited debut record"/>
    <x v="63"/>
    <n v="5645"/>
    <x v="0"/>
    <x v="0"/>
    <s v="USD"/>
    <x v="1698"/>
    <x v="1698"/>
    <n v="1464196414"/>
    <x v="1707"/>
    <b v="0"/>
    <x v="348"/>
    <b v="1"/>
    <s v="music/rock"/>
    <n v="102.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x v="1699"/>
    <x v="1699"/>
    <n v="1418064370"/>
    <x v="1708"/>
    <b v="1"/>
    <x v="105"/>
    <b v="1"/>
    <s v="photography/photobooks"/>
    <n v="102.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x v="1700"/>
    <x v="1700"/>
    <n v="1400504952"/>
    <x v="1709"/>
    <b v="0"/>
    <x v="20"/>
    <b v="1"/>
    <s v="theater/spaces"/>
    <n v="102.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x v="1701"/>
    <x v="1701"/>
    <n v="1465932340"/>
    <x v="1710"/>
    <b v="0"/>
    <x v="178"/>
    <b v="1"/>
    <s v="photography/photobooks"/>
    <n v="102.60000000000001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x v="1702"/>
    <x v="1702"/>
    <n v="1273961999"/>
    <x v="1711"/>
    <b v="0"/>
    <x v="232"/>
    <b v="1"/>
    <s v="music/pop"/>
    <n v="102.60000000000001"/>
    <n v="44.608695652173914"/>
    <x v="2"/>
    <x v="7"/>
  </r>
  <r>
    <n v="2268"/>
    <s v="Chardonnay Go"/>
    <s v="Chardonnay Go, the viral video with 23 million views, is now a hilarious board game for wine lovers, moms and other shameless people."/>
    <x v="241"/>
    <n v="28728"/>
    <x v="0"/>
    <x v="0"/>
    <s v="USD"/>
    <x v="1703"/>
    <x v="1703"/>
    <n v="1486691915"/>
    <x v="1712"/>
    <b v="0"/>
    <x v="112"/>
    <b v="1"/>
    <s v="games/tabletop games"/>
    <n v="102.60000000000001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x v="1704"/>
    <x v="1704"/>
    <n v="1333646743"/>
    <x v="1713"/>
    <b v="1"/>
    <x v="334"/>
    <b v="1"/>
    <s v="music/indie rock"/>
    <n v="102.60000000000001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x v="1705"/>
    <x v="1705"/>
    <n v="1445077121"/>
    <x v="1714"/>
    <b v="0"/>
    <x v="249"/>
    <b v="1"/>
    <s v="theater/plays"/>
    <n v="102.60000000000001"/>
    <n v="59.651162790697676"/>
    <x v="3"/>
    <x v="4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x v="1706"/>
    <x v="1706"/>
    <n v="1455717790"/>
    <x v="1715"/>
    <b v="0"/>
    <x v="189"/>
    <b v="1"/>
    <s v="theater/plays"/>
    <n v="102.60000000000001"/>
    <n v="77.727272727272734"/>
    <x v="3"/>
    <x v="4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x v="1707"/>
    <x v="1707"/>
    <n v="1390439304"/>
    <x v="1716"/>
    <b v="1"/>
    <x v="469"/>
    <b v="1"/>
    <s v="film &amp; video/documentary"/>
    <n v="102.592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x v="1708"/>
    <x v="1708"/>
    <n v="1359147872"/>
    <x v="1717"/>
    <b v="0"/>
    <x v="73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x v="1709"/>
    <x v="1709"/>
    <n v="1372210235"/>
    <x v="1718"/>
    <b v="0"/>
    <x v="227"/>
    <b v="1"/>
    <s v="music/rock"/>
    <n v="102.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x v="1710"/>
    <x v="1710"/>
    <n v="1422834819"/>
    <x v="1719"/>
    <b v="0"/>
    <x v="295"/>
    <b v="1"/>
    <s v="theater/plays"/>
    <n v="102.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x v="1711"/>
    <x v="1711"/>
    <n v="1459856860"/>
    <x v="1720"/>
    <b v="0"/>
    <x v="253"/>
    <b v="1"/>
    <s v="theater/plays"/>
    <n v="102.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x v="1712"/>
    <x v="1712"/>
    <n v="1449359831"/>
    <x v="1721"/>
    <b v="0"/>
    <x v="268"/>
    <b v="1"/>
    <s v="music/pop"/>
    <n v="102.5063291139240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x v="1713"/>
    <x v="1713"/>
    <n v="1423320389"/>
    <x v="1722"/>
    <b v="0"/>
    <x v="175"/>
    <b v="1"/>
    <s v="film &amp; video/shorts"/>
    <n v="102.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x v="1714"/>
    <x v="1714"/>
    <n v="1481115905"/>
    <x v="1723"/>
    <b v="0"/>
    <x v="73"/>
    <b v="1"/>
    <s v="theater/plays"/>
    <n v="102.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x v="1715"/>
    <x v="1715"/>
    <n v="1391571319"/>
    <x v="1724"/>
    <b v="0"/>
    <x v="183"/>
    <b v="1"/>
    <s v="music/rock"/>
    <n v="102.49999999999999"/>
    <n v="102.5"/>
    <x v="2"/>
    <x v="2"/>
  </r>
  <r>
    <n v="2074"/>
    <s v="Advanced Simulation Products - PC Gaming Controllers"/>
    <s v="Creating PC gaming controllers to bring your gaming experience to a new level."/>
    <x v="59"/>
    <n v="615"/>
    <x v="0"/>
    <x v="0"/>
    <s v="USD"/>
    <x v="1716"/>
    <x v="1716"/>
    <n v="1459972182"/>
    <x v="1725"/>
    <b v="0"/>
    <x v="5"/>
    <b v="1"/>
    <s v="technology/hardware"/>
    <n v="102.49999999999999"/>
    <n v="205"/>
    <x v="0"/>
    <x v="0"/>
  </r>
  <r>
    <n v="2788"/>
    <s v="ACT Underground Theatre, TLDC"/>
    <s v="MOVING FORWARD! WE HAVE REACHED GOAL BUT HAVE MORE TIME!! PLEASE CONSIDER PLEDGING."/>
    <x v="29"/>
    <n v="2050"/>
    <x v="0"/>
    <x v="0"/>
    <s v="USD"/>
    <x v="1717"/>
    <x v="1717"/>
    <n v="1467219043"/>
    <x v="1726"/>
    <b v="0"/>
    <x v="135"/>
    <b v="1"/>
    <s v="theater/plays"/>
    <n v="102.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x v="1718"/>
    <x v="1718"/>
    <n v="1470778559"/>
    <x v="1727"/>
    <b v="0"/>
    <x v="24"/>
    <b v="1"/>
    <s v="theater/plays"/>
    <n v="102.49999999999999"/>
    <n v="73.214285714285708"/>
    <x v="3"/>
    <x v="4"/>
  </r>
  <r>
    <n v="3678"/>
    <s v="Some big Some bang"/>
    <s v="The Ugly Collective takes Some big Some bang to the Underbelly Venues at the Edinburgh Fringe!"/>
    <x v="29"/>
    <n v="2050"/>
    <x v="0"/>
    <x v="1"/>
    <s v="GBP"/>
    <x v="1719"/>
    <x v="1719"/>
    <n v="1430052298"/>
    <x v="1728"/>
    <b v="0"/>
    <x v="257"/>
    <b v="1"/>
    <s v="theater/plays"/>
    <n v="102.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x v="1720"/>
    <x v="1720"/>
    <n v="1301787287"/>
    <x v="1729"/>
    <b v="0"/>
    <x v="381"/>
    <b v="1"/>
    <s v="film &amp; video/shorts"/>
    <n v="102.466666666666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x v="1721"/>
    <x v="1721"/>
    <n v="1351024232"/>
    <x v="1730"/>
    <b v="0"/>
    <x v="232"/>
    <b v="1"/>
    <s v="music/indie rock"/>
    <n v="102.466666666666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x v="1722"/>
    <x v="1722"/>
    <n v="1392040806"/>
    <x v="1731"/>
    <b v="0"/>
    <x v="178"/>
    <b v="1"/>
    <s v="music/indie rock"/>
    <n v="102.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x v="1723"/>
    <x v="1723"/>
    <n v="1430491527"/>
    <x v="1732"/>
    <b v="0"/>
    <x v="268"/>
    <b v="1"/>
    <s v="photography/photobooks"/>
    <n v="102.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x v="1724"/>
    <x v="1724"/>
    <n v="1407852068"/>
    <x v="1733"/>
    <b v="0"/>
    <x v="98"/>
    <b v="1"/>
    <s v="theater/musical"/>
    <n v="102.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x v="1725"/>
    <x v="1725"/>
    <n v="1466001246"/>
    <x v="1734"/>
    <b v="0"/>
    <x v="266"/>
    <b v="1"/>
    <s v="photography/photobooks"/>
    <n v="102.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x v="1726"/>
    <x v="1726"/>
    <n v="1459309704"/>
    <x v="1735"/>
    <b v="0"/>
    <x v="307"/>
    <b v="1"/>
    <s v="theater/plays"/>
    <n v="102.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x v="1727"/>
    <x v="1727"/>
    <n v="1448400943"/>
    <x v="1736"/>
    <b v="1"/>
    <x v="0"/>
    <b v="1"/>
    <s v="food/small batch"/>
    <n v="102.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x v="1728"/>
    <x v="1728"/>
    <n v="1458647725"/>
    <x v="1737"/>
    <b v="0"/>
    <x v="262"/>
    <b v="1"/>
    <s v="theater/plays"/>
    <n v="102.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x v="1729"/>
    <x v="1729"/>
    <n v="1403721345"/>
    <x v="1738"/>
    <b v="0"/>
    <x v="163"/>
    <b v="1"/>
    <s v="theater/plays"/>
    <n v="102.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x v="1730"/>
    <x v="1730"/>
    <n v="1437236378"/>
    <x v="1739"/>
    <b v="0"/>
    <x v="245"/>
    <b v="1"/>
    <s v="theater/plays"/>
    <n v="102.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x v="1731"/>
    <x v="1731"/>
    <n v="1302654049"/>
    <x v="1740"/>
    <b v="1"/>
    <x v="470"/>
    <b v="1"/>
    <s v="publishing/radio &amp; podcasts"/>
    <n v="102.36842105263158"/>
    <n v="33.191126279863482"/>
    <x v="5"/>
    <x v="8"/>
  </r>
  <r>
    <n v="1393"/>
    <s v="WolfHunt | Social Commentary Rock Project"/>
    <s v="Rock n' Roll tales of our times"/>
    <x v="9"/>
    <n v="10235"/>
    <x v="0"/>
    <x v="0"/>
    <s v="USD"/>
    <x v="1732"/>
    <x v="1732"/>
    <n v="1467476523"/>
    <x v="1741"/>
    <b v="0"/>
    <x v="32"/>
    <b v="1"/>
    <s v="music/rock"/>
    <n v="102.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x v="1733"/>
    <x v="1733"/>
    <n v="1463145938"/>
    <x v="1742"/>
    <b v="1"/>
    <x v="127"/>
    <b v="1"/>
    <s v="theater/plays"/>
    <n v="102.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x v="1734"/>
    <x v="1734"/>
    <n v="1429881667"/>
    <x v="1743"/>
    <b v="0"/>
    <x v="350"/>
    <b v="1"/>
    <s v="theater/plays"/>
    <n v="102.35000000000001"/>
    <n v="105.51546391752578"/>
    <x v="3"/>
    <x v="4"/>
  </r>
  <r>
    <n v="3228"/>
    <s v="Hear Me Roar: A Season of Powerful Women"/>
    <s v="A Season of Powerful Women. A Season of Defiance."/>
    <x v="13"/>
    <n v="7164"/>
    <x v="0"/>
    <x v="0"/>
    <s v="USD"/>
    <x v="1735"/>
    <x v="1735"/>
    <n v="1447606884"/>
    <x v="1744"/>
    <b v="1"/>
    <x v="293"/>
    <b v="1"/>
    <s v="theater/plays"/>
    <n v="102.34285714285714"/>
    <n v="193.62162162162161"/>
    <x v="3"/>
    <x v="4"/>
  </r>
  <r>
    <n v="3758"/>
    <s v="Luigi's Ladies"/>
    <s v="LUIGI'S LADIES: an original one-woman musical comedy"/>
    <x v="51"/>
    <n v="1535"/>
    <x v="0"/>
    <x v="0"/>
    <s v="USD"/>
    <x v="1736"/>
    <x v="1736"/>
    <n v="1397819938"/>
    <x v="1745"/>
    <b v="0"/>
    <x v="87"/>
    <b v="1"/>
    <s v="theater/musical"/>
    <n v="102.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x v="1737"/>
    <x v="1737"/>
    <n v="1469329637"/>
    <x v="1746"/>
    <b v="0"/>
    <x v="195"/>
    <b v="1"/>
    <s v="theater/plays"/>
    <n v="102.3236"/>
    <n v="55.012688172043013"/>
    <x v="3"/>
    <x v="4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x v="1738"/>
    <x v="1738"/>
    <n v="1352847503"/>
    <x v="1747"/>
    <b v="0"/>
    <x v="299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x v="160"/>
    <n v="23530"/>
    <x v="0"/>
    <x v="0"/>
    <s v="USD"/>
    <x v="1739"/>
    <x v="1739"/>
    <n v="1456237656"/>
    <x v="1748"/>
    <b v="0"/>
    <x v="471"/>
    <b v="1"/>
    <s v="food/small batch"/>
    <n v="102.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x v="1740"/>
    <x v="1740"/>
    <n v="1466512683"/>
    <x v="1749"/>
    <b v="0"/>
    <x v="472"/>
    <b v="0"/>
    <s v="technology/wearables"/>
    <n v="102.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x v="523"/>
    <x v="523"/>
    <n v="1426002684"/>
    <x v="1750"/>
    <b v="0"/>
    <x v="108"/>
    <b v="1"/>
    <s v="theater/plays"/>
    <n v="102.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x v="1741"/>
    <x v="1741"/>
    <n v="1399902243"/>
    <x v="1751"/>
    <b v="1"/>
    <x v="401"/>
    <b v="1"/>
    <s v="food/small batch"/>
    <n v="102.27200000000001"/>
    <n v="115.69230769230769"/>
    <x v="7"/>
    <x v="11"/>
  </r>
  <r>
    <n v="741"/>
    <s v="reVILNA: the vilna ghetto project"/>
    <s v="A revolutionary digital mapping project of the Vilna Ghetto"/>
    <x v="112"/>
    <n v="13293.8"/>
    <x v="0"/>
    <x v="0"/>
    <s v="USD"/>
    <x v="1742"/>
    <x v="1742"/>
    <n v="1367940806"/>
    <x v="1752"/>
    <b v="0"/>
    <x v="96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x v="1743"/>
    <x v="1743"/>
    <n v="1454858285"/>
    <x v="1753"/>
    <b v="0"/>
    <x v="473"/>
    <b v="1"/>
    <s v="food/small batch"/>
    <n v="102.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x v="1744"/>
    <x v="1744"/>
    <n v="1423455983"/>
    <x v="1754"/>
    <b v="0"/>
    <x v="201"/>
    <b v="1"/>
    <s v="theater/plays"/>
    <n v="102.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x v="1745"/>
    <x v="1745"/>
    <n v="1436863609"/>
    <x v="1755"/>
    <b v="1"/>
    <x v="474"/>
    <b v="1"/>
    <s v="technology/hardware"/>
    <n v="102.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x v="1746"/>
    <x v="1746"/>
    <n v="1447515684"/>
    <x v="1756"/>
    <b v="1"/>
    <x v="475"/>
    <b v="1"/>
    <s v="theater/spaces"/>
    <n v="102.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x v="1747"/>
    <x v="1747"/>
    <n v="1404915822"/>
    <x v="1757"/>
    <b v="0"/>
    <x v="259"/>
    <b v="1"/>
    <s v="theater/plays"/>
    <n v="102.23636363636363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x v="1748"/>
    <x v="1748"/>
    <n v="1444927771"/>
    <x v="1758"/>
    <b v="0"/>
    <x v="89"/>
    <b v="1"/>
    <s v="theater/plays"/>
    <n v="102.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x v="1749"/>
    <x v="1749"/>
    <n v="1482862100"/>
    <x v="1759"/>
    <b v="0"/>
    <x v="116"/>
    <b v="1"/>
    <s v="photography/photobooks"/>
    <n v="102.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x v="1750"/>
    <x v="1750"/>
    <n v="1423149525"/>
    <x v="1760"/>
    <b v="0"/>
    <x v="257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x v="199"/>
    <n v="3270"/>
    <x v="0"/>
    <x v="1"/>
    <s v="GBP"/>
    <x v="1751"/>
    <x v="1751"/>
    <n v="1408313438"/>
    <x v="1761"/>
    <b v="1"/>
    <x v="251"/>
    <b v="1"/>
    <s v="theater/plays"/>
    <n v="102.18750000000001"/>
    <n v="46.714285714285715"/>
    <x v="3"/>
    <x v="4"/>
  </r>
  <r>
    <n v="3338"/>
    <s v="The Last Days of Judas Iscariot"/>
    <s v="Join Estelle Parsons in support of Theater That Looks and Sounds Like America"/>
    <x v="38"/>
    <n v="15327"/>
    <x v="0"/>
    <x v="0"/>
    <s v="USD"/>
    <x v="1752"/>
    <x v="1752"/>
    <n v="1486129680"/>
    <x v="1762"/>
    <b v="0"/>
    <x v="149"/>
    <b v="1"/>
    <s v="theater/plays"/>
    <n v="102.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x v="1753"/>
    <x v="1753"/>
    <n v="1411417602"/>
    <x v="1763"/>
    <b v="0"/>
    <x v="262"/>
    <b v="1"/>
    <s v="film &amp; video/documentary"/>
    <n v="102.1471428571428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x v="1754"/>
    <x v="1754"/>
    <n v="1448823673"/>
    <x v="1764"/>
    <b v="1"/>
    <x v="250"/>
    <b v="1"/>
    <s v="theater/plays"/>
    <n v="102.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x v="1755"/>
    <x v="1755"/>
    <n v="1380477691"/>
    <x v="1765"/>
    <b v="0"/>
    <x v="326"/>
    <b v="1"/>
    <s v="music/classical music"/>
    <n v="102.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x v="1756"/>
    <x v="1756"/>
    <n v="1366763437"/>
    <x v="1766"/>
    <b v="0"/>
    <x v="343"/>
    <b v="1"/>
    <s v="music/rock"/>
    <n v="102.12366666666665"/>
    <n v="88.037643678160919"/>
    <x v="2"/>
    <x v="2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x v="1757"/>
    <x v="1757"/>
    <n v="1447174261"/>
    <x v="1767"/>
    <b v="0"/>
    <x v="204"/>
    <b v="1"/>
    <s v="theater/plays"/>
    <n v="102.1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x v="1758"/>
    <x v="1758"/>
    <n v="1429991062"/>
    <x v="1768"/>
    <b v="0"/>
    <x v="262"/>
    <b v="1"/>
    <s v="music/electronic music"/>
    <n v="102.1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x v="1759"/>
    <x v="1759"/>
    <n v="1417132986"/>
    <x v="1769"/>
    <b v="1"/>
    <x v="358"/>
    <b v="1"/>
    <s v="theater/plays"/>
    <n v="102.1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x v="1760"/>
    <x v="1760"/>
    <n v="1434564660"/>
    <x v="1770"/>
    <b v="1"/>
    <x v="449"/>
    <b v="1"/>
    <s v="theater/plays"/>
    <n v="102.1"/>
    <n v="53.177083333333336"/>
    <x v="3"/>
    <x v="4"/>
  </r>
  <r>
    <n v="3837"/>
    <s v="Farcical Elements Presents Boeing-Boeing"/>
    <s v="A high-flying French farce with the thrust of a well-tuned jet engine"/>
    <x v="29"/>
    <n v="2042"/>
    <x v="0"/>
    <x v="1"/>
    <s v="GBP"/>
    <x v="1761"/>
    <x v="1761"/>
    <n v="1432837358"/>
    <x v="1771"/>
    <b v="0"/>
    <x v="118"/>
    <b v="1"/>
    <s v="theater/plays"/>
    <n v="102.1"/>
    <n v="120.11764705882354"/>
    <x v="3"/>
    <x v="4"/>
  </r>
  <r>
    <n v="33"/>
    <s v="Imaginary Problems"/>
    <s v="3 best friends balance their work, personal and private lives while finding time for their imaginary friends (who are 3 puppets)."/>
    <x v="206"/>
    <n v="5360"/>
    <x v="0"/>
    <x v="0"/>
    <s v="USD"/>
    <x v="1762"/>
    <x v="1762"/>
    <n v="1444405901"/>
    <x v="1772"/>
    <b v="0"/>
    <x v="334"/>
    <b v="1"/>
    <s v="film &amp; video/television"/>
    <n v="102.095238095238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x v="1763"/>
    <x v="1763"/>
    <n v="1429312694"/>
    <x v="1773"/>
    <b v="1"/>
    <x v="476"/>
    <b v="1"/>
    <s v="film &amp; video/documentary"/>
    <n v="102.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x v="1764"/>
    <x v="1764"/>
    <n v="1413236738"/>
    <x v="1774"/>
    <b v="0"/>
    <x v="231"/>
    <b v="1"/>
    <s v="music/indie rock"/>
    <n v="102.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x v="1765"/>
    <x v="1765"/>
    <n v="1398432758"/>
    <x v="1775"/>
    <b v="0"/>
    <x v="192"/>
    <b v="1"/>
    <s v="theater/musical"/>
    <n v="102.06937499999999"/>
    <n v="255.17343750000001"/>
    <x v="3"/>
    <x v="20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x v="1766"/>
    <x v="1766"/>
    <n v="1452616143"/>
    <x v="1776"/>
    <b v="1"/>
    <x v="73"/>
    <b v="1"/>
    <s v="theater/spaces"/>
    <n v="102.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x v="1767"/>
    <x v="1767"/>
    <n v="1413432331"/>
    <x v="1777"/>
    <b v="0"/>
    <x v="232"/>
    <b v="1"/>
    <s v="theater/plays"/>
    <n v="102.05"/>
    <n v="88.739130434782609"/>
    <x v="3"/>
    <x v="4"/>
  </r>
  <r>
    <n v="3723"/>
    <s v="Beauty and the Beast"/>
    <s v="Saltmine Theatre Company present Beauty and the Beast:"/>
    <x v="103"/>
    <n v="4592"/>
    <x v="0"/>
    <x v="1"/>
    <s v="GBP"/>
    <x v="1768"/>
    <x v="1768"/>
    <n v="1414778662"/>
    <x v="1778"/>
    <b v="0"/>
    <x v="271"/>
    <b v="1"/>
    <s v="theater/plays"/>
    <n v="102.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x v="1769"/>
    <x v="1769"/>
    <n v="1479932713"/>
    <x v="1779"/>
    <b v="1"/>
    <x v="477"/>
    <b v="1"/>
    <s v="theater/plays"/>
    <n v="102.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x v="1770"/>
    <x v="1770"/>
    <n v="1424414350"/>
    <x v="1780"/>
    <b v="0"/>
    <x v="175"/>
    <b v="1"/>
    <s v="theater/plays"/>
    <n v="102.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x v="1771"/>
    <x v="1771"/>
    <n v="1413308545"/>
    <x v="1781"/>
    <b v="1"/>
    <x v="478"/>
    <b v="1"/>
    <s v="film &amp; video/documentary"/>
    <n v="102.02863333333335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x v="1772"/>
    <x v="1772"/>
    <n v="1435782748"/>
    <x v="1782"/>
    <b v="0"/>
    <x v="135"/>
    <b v="1"/>
    <s v="theater/plays"/>
    <n v="102.02500000000001"/>
    <n v="204.05"/>
    <x v="3"/>
    <x v="4"/>
  </r>
  <r>
    <n v="758"/>
    <s v="Publish Waiting On Humanity"/>
    <s v="I am publishing my book, Waiting on Humanity and need some finishing funds to do so."/>
    <x v="8"/>
    <n v="2550"/>
    <x v="0"/>
    <x v="0"/>
    <s v="USD"/>
    <x v="1773"/>
    <x v="1773"/>
    <n v="1283976268"/>
    <x v="1783"/>
    <b v="0"/>
    <x v="108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x v="1774"/>
    <x v="1774"/>
    <n v="1396371612"/>
    <x v="1784"/>
    <b v="1"/>
    <x v="355"/>
    <b v="1"/>
    <s v="technology/space exploration"/>
    <n v="1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x v="1775"/>
    <x v="1775"/>
    <n v="1409275671"/>
    <x v="1785"/>
    <b v="0"/>
    <x v="191"/>
    <b v="1"/>
    <s v="theater/plays"/>
    <n v="1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x v="119"/>
    <n v="3366"/>
    <x v="0"/>
    <x v="0"/>
    <s v="USD"/>
    <x v="1776"/>
    <x v="1776"/>
    <n v="1459411371"/>
    <x v="1786"/>
    <b v="0"/>
    <x v="204"/>
    <b v="1"/>
    <s v="theater/plays"/>
    <n v="102"/>
    <n v="99"/>
    <x v="3"/>
    <x v="4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x v="1777"/>
    <x v="1777"/>
    <n v="1438939673"/>
    <x v="1787"/>
    <b v="0"/>
    <x v="307"/>
    <b v="1"/>
    <s v="theater/plays"/>
    <n v="1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x v="1778"/>
    <x v="1778"/>
    <n v="1435585497"/>
    <x v="1788"/>
    <b v="0"/>
    <x v="334"/>
    <b v="1"/>
    <s v="theater/plays"/>
    <n v="101.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x v="1779"/>
    <x v="1779"/>
    <n v="1412611498"/>
    <x v="1789"/>
    <b v="1"/>
    <x v="237"/>
    <b v="1"/>
    <s v="food/small batch"/>
    <n v="101.95"/>
    <n v="60.865671641791046"/>
    <x v="7"/>
    <x v="11"/>
  </r>
  <r>
    <n v="3354"/>
    <s v="Strangeloop Theatre - A Focus on New Works"/>
    <s v="Help Strangeloop Theatre create and support new work by sponsoring our 2015-2016 season."/>
    <x v="32"/>
    <n v="3058"/>
    <x v="0"/>
    <x v="0"/>
    <s v="USD"/>
    <x v="1780"/>
    <x v="1780"/>
    <n v="1443029206"/>
    <x v="1790"/>
    <b v="0"/>
    <x v="214"/>
    <b v="1"/>
    <s v="theater/plays"/>
    <n v="101.93333333333334"/>
    <n v="55.6"/>
    <x v="3"/>
    <x v="4"/>
  </r>
  <r>
    <n v="759"/>
    <s v="Wild Ruins"/>
    <s v="Help me search for the lost ruins of the UK. A unique guide to  lesser known and somewhat known ruins of Britain."/>
    <x v="2"/>
    <n v="5096"/>
    <x v="0"/>
    <x v="1"/>
    <s v="GBP"/>
    <x v="1781"/>
    <x v="1781"/>
    <n v="1401436539"/>
    <x v="1791"/>
    <b v="0"/>
    <x v="165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x v="1782"/>
    <x v="1782"/>
    <n v="1474663840"/>
    <x v="1792"/>
    <b v="0"/>
    <x v="373"/>
    <b v="1"/>
    <s v="photography/photobooks"/>
    <n v="101.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x v="1783"/>
    <x v="1783"/>
    <n v="1366381877"/>
    <x v="1793"/>
    <b v="0"/>
    <x v="344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x v="1784"/>
    <x v="1784"/>
    <n v="1455230214"/>
    <x v="1794"/>
    <b v="0"/>
    <x v="175"/>
    <b v="1"/>
    <s v="theater/plays"/>
    <n v="101.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x v="1785"/>
    <x v="1785"/>
    <n v="1427399962"/>
    <x v="1795"/>
    <b v="0"/>
    <x v="381"/>
    <b v="1"/>
    <s v="film &amp; video/television"/>
    <n v="101.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x v="1786"/>
    <x v="1786"/>
    <n v="1348536417"/>
    <x v="1796"/>
    <b v="0"/>
    <x v="103"/>
    <b v="1"/>
    <s v="music/rock"/>
    <n v="101.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x v="1787"/>
    <x v="1787"/>
    <n v="1416485333"/>
    <x v="1797"/>
    <b v="0"/>
    <x v="87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x v="1788"/>
    <x v="1788"/>
    <n v="1436376146"/>
    <x v="1798"/>
    <b v="0"/>
    <x v="227"/>
    <b v="1"/>
    <s v="theater/plays"/>
    <n v="101.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x v="1789"/>
    <x v="1789"/>
    <n v="1473087637"/>
    <x v="1799"/>
    <b v="0"/>
    <x v="293"/>
    <b v="1"/>
    <s v="music/classical music"/>
    <n v="101.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x v="1790"/>
    <x v="1790"/>
    <n v="1436283107"/>
    <x v="1800"/>
    <b v="0"/>
    <x v="160"/>
    <b v="1"/>
    <s v="theater/plays"/>
    <n v="101.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x v="1791"/>
    <x v="1791"/>
    <n v="1398342170"/>
    <x v="1801"/>
    <b v="0"/>
    <x v="36"/>
    <b v="1"/>
    <s v="theater/plays"/>
    <n v="101.83333333333333"/>
    <n v="61.1"/>
    <x v="3"/>
    <x v="4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x v="1792"/>
    <x v="1792"/>
    <n v="1366028563"/>
    <x v="1802"/>
    <b v="1"/>
    <x v="371"/>
    <b v="1"/>
    <s v="film &amp; video/documentary"/>
    <n v="101.82857142857142"/>
    <n v="104.82352941176471"/>
    <x v="4"/>
    <x v="14"/>
  </r>
  <r>
    <n v="3253"/>
    <s v="EMPATHITRAX, a new play by Ana Nogueira"/>
    <s v="Can you ever truly feel what someone else is feeling?_x000a_Do you want to?"/>
    <x v="12"/>
    <n v="20365"/>
    <x v="0"/>
    <x v="0"/>
    <s v="USD"/>
    <x v="1793"/>
    <x v="1793"/>
    <n v="1471701028"/>
    <x v="1803"/>
    <b v="1"/>
    <x v="250"/>
    <b v="1"/>
    <s v="theater/plays"/>
    <n v="101.82500000000002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x v="1794"/>
    <x v="1794"/>
    <n v="1406390457"/>
    <x v="1804"/>
    <b v="0"/>
    <x v="201"/>
    <b v="1"/>
    <s v="theater/plays"/>
    <n v="101.82500000000002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x v="1795"/>
    <x v="1795"/>
    <n v="1335567144"/>
    <x v="1805"/>
    <b v="1"/>
    <x v="253"/>
    <b v="1"/>
    <s v="theater/plays"/>
    <n v="101.81818181818181"/>
    <n v="62.921348314606739"/>
    <x v="3"/>
    <x v="4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x v="1796"/>
    <x v="1796"/>
    <n v="1311795167"/>
    <x v="1806"/>
    <b v="1"/>
    <x v="181"/>
    <b v="1"/>
    <s v="music/rock"/>
    <n v="101.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x v="1797"/>
    <x v="1797"/>
    <n v="1372082558"/>
    <x v="1807"/>
    <b v="1"/>
    <x v="37"/>
    <b v="1"/>
    <s v="music/rock"/>
    <n v="101.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x v="1798"/>
    <x v="1798"/>
    <n v="1381767859"/>
    <x v="1808"/>
    <b v="1"/>
    <x v="257"/>
    <b v="1"/>
    <s v="music/rock"/>
    <n v="101.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x v="1799"/>
    <x v="1799"/>
    <n v="1468699782"/>
    <x v="1809"/>
    <b v="0"/>
    <x v="223"/>
    <b v="1"/>
    <s v="theater/plays"/>
    <n v="101.76666666666667"/>
    <n v="125.12295081967213"/>
    <x v="3"/>
    <x v="4"/>
  </r>
  <r>
    <n v="1841"/>
    <s v="Hydra Effect Debut EP"/>
    <s v="Hard Rock with a Positive Message. Help us fund, release and promote our debut EP!"/>
    <x v="29"/>
    <n v="2035"/>
    <x v="0"/>
    <x v="0"/>
    <s v="USD"/>
    <x v="1800"/>
    <x v="1800"/>
    <n v="1397679445"/>
    <x v="1810"/>
    <b v="0"/>
    <x v="390"/>
    <b v="1"/>
    <s v="music/rock"/>
    <n v="101.75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x v="1801"/>
    <x v="1801"/>
    <n v="1466887297"/>
    <x v="1811"/>
    <b v="0"/>
    <x v="295"/>
    <b v="1"/>
    <s v="theater/musical"/>
    <n v="101.75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x v="1802"/>
    <x v="1802"/>
    <n v="1440370768"/>
    <x v="1812"/>
    <b v="0"/>
    <x v="263"/>
    <b v="1"/>
    <s v="theater/plays"/>
    <n v="101.73"/>
    <n v="141.29166666666666"/>
    <x v="3"/>
    <x v="4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x v="1803"/>
    <x v="1803"/>
    <n v="1418766895"/>
    <x v="1813"/>
    <b v="0"/>
    <x v="103"/>
    <b v="1"/>
    <s v="technology/space exploration"/>
    <n v="101.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x v="1804"/>
    <x v="1804"/>
    <n v="1415343874"/>
    <x v="1814"/>
    <b v="0"/>
    <x v="187"/>
    <b v="1"/>
    <s v="music/rock"/>
    <n v="101.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x v="1805"/>
    <x v="1805"/>
    <n v="1301007738"/>
    <x v="1815"/>
    <b v="1"/>
    <x v="479"/>
    <b v="1"/>
    <s v="film &amp; video/documentary"/>
    <n v="101.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x v="1806"/>
    <x v="1806"/>
    <n v="1442771722"/>
    <x v="1816"/>
    <b v="0"/>
    <x v="171"/>
    <b v="1"/>
    <s v="music/indie rock"/>
    <n v="101.71957671957672"/>
    <n v="196.34042553191489"/>
    <x v="2"/>
    <x v="13"/>
  </r>
  <r>
    <n v="833"/>
    <s v="Ragman Rolls"/>
    <s v="This is an American rock album."/>
    <x v="26"/>
    <n v="6100"/>
    <x v="0"/>
    <x v="0"/>
    <s v="USD"/>
    <x v="1807"/>
    <x v="1807"/>
    <n v="1395349475"/>
    <x v="1817"/>
    <b v="0"/>
    <x v="255"/>
    <b v="1"/>
    <s v="music/rock"/>
    <n v="101.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x v="1808"/>
    <x v="1808"/>
    <n v="1349892735"/>
    <x v="1818"/>
    <b v="0"/>
    <x v="103"/>
    <b v="1"/>
    <s v="music/indie rock"/>
    <n v="101.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x v="1809"/>
    <x v="1809"/>
    <n v="1434113265"/>
    <x v="1819"/>
    <b v="1"/>
    <x v="119"/>
    <b v="1"/>
    <s v="theater/plays"/>
    <n v="101.66666666666666"/>
    <n v="61"/>
    <x v="3"/>
    <x v="4"/>
  </r>
  <r>
    <n v="3324"/>
    <s v="At Swim, Two Boys"/>
    <s v="The play tells the story of Jim and Doyler and their friendship on the brink of Irish independence."/>
    <x v="51"/>
    <n v="1525"/>
    <x v="0"/>
    <x v="9"/>
    <s v="EUR"/>
    <x v="1810"/>
    <x v="1810"/>
    <n v="1463925590"/>
    <x v="1820"/>
    <b v="0"/>
    <x v="183"/>
    <b v="1"/>
    <s v="theater/plays"/>
    <n v="101.66666666666666"/>
    <n v="152.5"/>
    <x v="3"/>
    <x v="4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x v="1811"/>
    <x v="1811"/>
    <n v="1425020810"/>
    <x v="1821"/>
    <b v="0"/>
    <x v="254"/>
    <b v="1"/>
    <s v="theater/plays"/>
    <n v="101.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x v="1812"/>
    <x v="1812"/>
    <n v="1433512775"/>
    <x v="1822"/>
    <b v="0"/>
    <x v="271"/>
    <b v="1"/>
    <s v="theater/plays"/>
    <n v="101.64999999999999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x v="1813"/>
    <x v="1813"/>
    <n v="1311667854"/>
    <x v="1823"/>
    <b v="0"/>
    <x v="171"/>
    <b v="1"/>
    <s v="music/rock"/>
    <n v="101.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x v="1814"/>
    <x v="1814"/>
    <n v="1472528141"/>
    <x v="1824"/>
    <b v="1"/>
    <x v="480"/>
    <b v="1"/>
    <s v="theater/spaces"/>
    <n v="101.60599999999999"/>
    <n v="164.94480519480518"/>
    <x v="3"/>
    <x v="12"/>
  </r>
  <r>
    <n v="324"/>
    <s v="KEEP MOVING FORWARD - Documentary Film"/>
    <s v="A documentary about a Vietnam veteran who finds peace from his PTSD through Disney, rather than medication."/>
    <x v="132"/>
    <n v="8636"/>
    <x v="0"/>
    <x v="0"/>
    <s v="USD"/>
    <x v="1815"/>
    <x v="1815"/>
    <n v="1435590108"/>
    <x v="1825"/>
    <b v="1"/>
    <x v="319"/>
    <b v="1"/>
    <s v="film &amp; video/documentary"/>
    <n v="101.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x v="1816"/>
    <x v="1816"/>
    <n v="1328649026"/>
    <x v="1826"/>
    <b v="0"/>
    <x v="133"/>
    <b v="1"/>
    <s v="music/electronic music"/>
    <n v="101.6"/>
    <n v="42.333333333333336"/>
    <x v="2"/>
    <x v="10"/>
  </r>
  <r>
    <n v="2524"/>
    <s v="Les Bostonades' First CD"/>
    <s v="We're bringing some of our favorite music from the past 10 years to disc for the first time ever."/>
    <x v="41"/>
    <n v="7620"/>
    <x v="0"/>
    <x v="0"/>
    <s v="USD"/>
    <x v="1817"/>
    <x v="1817"/>
    <n v="1416338557"/>
    <x v="1827"/>
    <b v="0"/>
    <x v="249"/>
    <b v="1"/>
    <s v="music/classical music"/>
    <n v="101.6"/>
    <n v="177.2093023255814"/>
    <x v="2"/>
    <x v="18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x v="1818"/>
    <x v="1818"/>
    <n v="1452546853"/>
    <x v="1828"/>
    <b v="0"/>
    <x v="134"/>
    <b v="1"/>
    <s v="theater/plays"/>
    <n v="101.6"/>
    <n v="203.2"/>
    <x v="3"/>
    <x v="4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x v="1819"/>
    <x v="1819"/>
    <n v="1409336373"/>
    <x v="1829"/>
    <b v="0"/>
    <x v="181"/>
    <b v="1"/>
    <s v="theater/plays"/>
    <n v="101.56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x v="1820"/>
    <x v="1820"/>
    <n v="1412617724"/>
    <x v="1830"/>
    <b v="1"/>
    <x v="388"/>
    <b v="1"/>
    <s v="theater/plays"/>
    <n v="101.55199999999999"/>
    <n v="119.1924882629108"/>
    <x v="3"/>
    <x v="4"/>
  </r>
  <r>
    <n v="407"/>
    <s v="Haymarket Documentary"/>
    <s v="The story of the 1886 Haymarket Riot explored through the history of the Haymarket Police Memorial Statue."/>
    <x v="29"/>
    <n v="2031"/>
    <x v="0"/>
    <x v="0"/>
    <s v="USD"/>
    <x v="1821"/>
    <x v="1821"/>
    <n v="1316552050"/>
    <x v="1831"/>
    <b v="0"/>
    <x v="163"/>
    <b v="1"/>
    <s v="film &amp; video/documentary"/>
    <n v="101.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x v="1822"/>
    <x v="1822"/>
    <n v="1411177456"/>
    <x v="1832"/>
    <b v="0"/>
    <x v="150"/>
    <b v="1"/>
    <s v="food/small batch"/>
    <n v="101.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x v="1823"/>
    <x v="1823"/>
    <n v="1390667107"/>
    <x v="1833"/>
    <b v="0"/>
    <x v="372"/>
    <b v="1"/>
    <s v="music/rock"/>
    <n v="101.53333333333335"/>
    <n v="67.389380530973455"/>
    <x v="2"/>
    <x v="2"/>
  </r>
  <r>
    <n v="3160"/>
    <s v="We Play Chekhov"/>
    <s v="Two stories by Anton Chekhov adapted for the stage and performed back-to-back in a stunning live theatrical performance."/>
    <x v="103"/>
    <n v="4569"/>
    <x v="0"/>
    <x v="0"/>
    <s v="USD"/>
    <x v="1824"/>
    <x v="1824"/>
    <n v="1405923687"/>
    <x v="1834"/>
    <b v="1"/>
    <x v="258"/>
    <b v="1"/>
    <s v="theater/plays"/>
    <n v="101.53333333333335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x v="1825"/>
    <x v="1825"/>
    <n v="1409179384"/>
    <x v="1835"/>
    <b v="0"/>
    <x v="258"/>
    <b v="1"/>
    <s v="theater/plays"/>
    <n v="101.53333333333335"/>
    <n v="53.438596491228068"/>
    <x v="3"/>
    <x v="4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x v="1826"/>
    <x v="1826"/>
    <n v="1402441300"/>
    <x v="1836"/>
    <b v="0"/>
    <x v="368"/>
    <b v="1"/>
    <s v="music/rock"/>
    <n v="101.52222222222223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x v="1827"/>
    <x v="1827"/>
    <n v="1464653696"/>
    <x v="1837"/>
    <b v="0"/>
    <x v="232"/>
    <b v="1"/>
    <s v="theater/plays"/>
    <n v="101.51515151515152"/>
    <n v="145.65217391304347"/>
    <x v="3"/>
    <x v="4"/>
  </r>
  <r>
    <n v="292"/>
    <s v="The Undocumented"/>
    <s v="THE UNDOCUMENTED is a 90 cinema verite documentary that exposes a little known consequence of current U. S. immigration policy."/>
    <x v="117"/>
    <n v="76130.2"/>
    <x v="0"/>
    <x v="0"/>
    <s v="USD"/>
    <x v="1828"/>
    <x v="1828"/>
    <n v="1317064599"/>
    <x v="1838"/>
    <b v="1"/>
    <x v="392"/>
    <b v="1"/>
    <s v="film &amp; video/documentary"/>
    <n v="101.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x v="1829"/>
    <x v="1829"/>
    <n v="1340329202"/>
    <x v="1839"/>
    <b v="0"/>
    <x v="87"/>
    <b v="1"/>
    <s v="music/rock"/>
    <n v="101.49999999999999"/>
    <n v="39.03846153846154"/>
    <x v="2"/>
    <x v="2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x v="1830"/>
    <x v="1830"/>
    <n v="1437412512"/>
    <x v="1840"/>
    <b v="0"/>
    <x v="108"/>
    <b v="1"/>
    <s v="music/electronic music"/>
    <n v="101.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x v="1831"/>
    <x v="1831"/>
    <n v="1431509397"/>
    <x v="1841"/>
    <b v="1"/>
    <x v="251"/>
    <b v="1"/>
    <s v="theater/plays"/>
    <n v="101.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x v="1832"/>
    <x v="1832"/>
    <n v="1404927440"/>
    <x v="1842"/>
    <b v="0"/>
    <x v="231"/>
    <b v="1"/>
    <s v="theater/plays"/>
    <n v="101.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x v="1833"/>
    <x v="1833"/>
    <n v="1463334166"/>
    <x v="1843"/>
    <b v="0"/>
    <x v="108"/>
    <b v="1"/>
    <s v="theater/plays"/>
    <n v="101.49999999999999"/>
    <n v="106.84210526315789"/>
    <x v="3"/>
    <x v="4"/>
  </r>
  <r>
    <n v="2603"/>
    <s v="Manned Mock Mars Mission"/>
    <s v="I will be building a mock space station and simulate living on Mars for two weeks."/>
    <x v="146"/>
    <n v="1776"/>
    <x v="0"/>
    <x v="0"/>
    <s v="USD"/>
    <x v="1834"/>
    <x v="1834"/>
    <n v="1386626054"/>
    <x v="1844"/>
    <b v="1"/>
    <x v="61"/>
    <b v="1"/>
    <s v="technology/space exploration"/>
    <n v="101.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x v="1835"/>
    <x v="1835"/>
    <n v="1330908930"/>
    <x v="1845"/>
    <b v="0"/>
    <x v="137"/>
    <b v="1"/>
    <s v="music/rock"/>
    <n v="101.45454545454547"/>
    <n v="113.87755102040816"/>
    <x v="2"/>
    <x v="2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x v="1836"/>
    <x v="1836"/>
    <n v="1456491680"/>
    <x v="1846"/>
    <b v="1"/>
    <x v="357"/>
    <b v="1"/>
    <s v="photography/photobooks"/>
    <n v="101.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x v="103"/>
    <n v="4565"/>
    <x v="0"/>
    <x v="0"/>
    <s v="USD"/>
    <x v="1837"/>
    <x v="1837"/>
    <n v="1406782093"/>
    <x v="1847"/>
    <b v="0"/>
    <x v="390"/>
    <b v="1"/>
    <s v="theater/plays"/>
    <n v="101.44444444444444"/>
    <n v="114.125"/>
    <x v="3"/>
    <x v="4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x v="1838"/>
    <x v="1838"/>
    <n v="1380217190"/>
    <x v="1848"/>
    <b v="0"/>
    <x v="235"/>
    <b v="1"/>
    <s v="film &amp; video/documentary"/>
    <n v="101.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x v="1839"/>
    <x v="1839"/>
    <n v="1439567660"/>
    <x v="1849"/>
    <b v="0"/>
    <x v="460"/>
    <b v="1"/>
    <s v="theater/plays"/>
    <n v="101.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x v="1840"/>
    <x v="1840"/>
    <n v="1425187014"/>
    <x v="1850"/>
    <b v="0"/>
    <x v="390"/>
    <b v="1"/>
    <s v="theater/plays"/>
    <n v="101.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x v="1841"/>
    <x v="1841"/>
    <n v="1486522484"/>
    <x v="1851"/>
    <b v="0"/>
    <x v="481"/>
    <b v="0"/>
    <s v="music/faith"/>
    <n v="101.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x v="1842"/>
    <x v="1842"/>
    <n v="1406831445"/>
    <x v="1852"/>
    <b v="0"/>
    <x v="87"/>
    <b v="1"/>
    <s v="theater/plays"/>
    <n v="101.41935483870968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x v="1843"/>
    <x v="1843"/>
    <n v="1363136487"/>
    <x v="1853"/>
    <b v="0"/>
    <x v="7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x v="8"/>
    <n v="2535"/>
    <x v="0"/>
    <x v="0"/>
    <s v="USD"/>
    <x v="1844"/>
    <x v="1844"/>
    <n v="1416406744"/>
    <x v="1854"/>
    <b v="0"/>
    <x v="87"/>
    <b v="1"/>
    <s v="music/pop"/>
    <n v="101.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x v="1845"/>
    <x v="1845"/>
    <n v="1304464914"/>
    <x v="1855"/>
    <b v="0"/>
    <x v="135"/>
    <b v="1"/>
    <s v="music/rock"/>
    <n v="101.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x v="1846"/>
    <x v="1846"/>
    <n v="1437063121"/>
    <x v="1856"/>
    <b v="0"/>
    <x v="93"/>
    <b v="1"/>
    <s v="theater/plays"/>
    <n v="101.4"/>
    <n v="36.474820143884891"/>
    <x v="3"/>
    <x v="4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x v="1847"/>
    <x v="1847"/>
    <n v="1419104823"/>
    <x v="1857"/>
    <b v="0"/>
    <x v="105"/>
    <b v="1"/>
    <s v="theater/plays"/>
    <n v="101.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x v="1848"/>
    <x v="1848"/>
    <n v="1466019272"/>
    <x v="1858"/>
    <b v="0"/>
    <x v="295"/>
    <b v="1"/>
    <s v="theater/plays"/>
    <n v="101.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x v="1849"/>
    <x v="1849"/>
    <n v="1395417714"/>
    <x v="1859"/>
    <b v="1"/>
    <x v="177"/>
    <b v="1"/>
    <s v="film &amp; video/documentary"/>
    <n v="101.38461538461539"/>
    <n v="201.22137404580153"/>
    <x v="4"/>
    <x v="14"/>
  </r>
  <r>
    <n v="3360"/>
    <s v="Pretty Butch"/>
    <s v="World Premiere, an M1 Singapore Fringe Festival 2017 commission."/>
    <x v="68"/>
    <n v="9124"/>
    <x v="0"/>
    <x v="19"/>
    <s v="SGD"/>
    <x v="1850"/>
    <x v="1850"/>
    <n v="1479866343"/>
    <x v="1860"/>
    <b v="0"/>
    <x v="263"/>
    <b v="1"/>
    <s v="theater/plays"/>
    <n v="101.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x v="1851"/>
    <x v="1851"/>
    <n v="1433799180"/>
    <x v="1861"/>
    <b v="0"/>
    <x v="191"/>
    <b v="1"/>
    <s v="film &amp; video/documentary"/>
    <n v="101.375"/>
    <n v="139.82758620689654"/>
    <x v="4"/>
    <x v="14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x v="1852"/>
    <x v="1852"/>
    <n v="1420044814"/>
    <x v="1862"/>
    <b v="0"/>
    <x v="192"/>
    <b v="1"/>
    <s v="theater/musical"/>
    <n v="101.375"/>
    <n v="126.71875"/>
    <x v="3"/>
    <x v="20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x v="1853"/>
    <x v="1853"/>
    <n v="1423242505"/>
    <x v="1863"/>
    <b v="0"/>
    <x v="258"/>
    <b v="1"/>
    <s v="theater/plays"/>
    <n v="101.375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x v="1854"/>
    <x v="1854"/>
    <n v="1401426488"/>
    <x v="1864"/>
    <b v="0"/>
    <x v="224"/>
    <b v="1"/>
    <s v="film &amp; video/television"/>
    <n v="101.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x v="1855"/>
    <x v="1855"/>
    <n v="1376687485"/>
    <x v="1865"/>
    <b v="0"/>
    <x v="160"/>
    <b v="1"/>
    <s v="music/rock"/>
    <n v="101.35000000000001"/>
    <n v="112.61111111111111"/>
    <x v="2"/>
    <x v="2"/>
  </r>
  <r>
    <n v="3519"/>
    <s v="Bookstory"/>
    <s v="Bookstory is a tiny puppet musical with some very big ideas that tells the story of the story in the digital age"/>
    <x v="29"/>
    <n v="2027"/>
    <x v="0"/>
    <x v="1"/>
    <s v="GBP"/>
    <x v="1856"/>
    <x v="1856"/>
    <n v="1422886950"/>
    <x v="1866"/>
    <b v="0"/>
    <x v="24"/>
    <b v="1"/>
    <s v="theater/plays"/>
    <n v="101.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x v="1857"/>
    <x v="1857"/>
    <n v="1268934736"/>
    <x v="1867"/>
    <b v="0"/>
    <x v="87"/>
    <b v="1"/>
    <s v="film &amp; video/documentary"/>
    <n v="101.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x v="1858"/>
    <x v="1858"/>
    <n v="1343867524"/>
    <x v="1868"/>
    <b v="0"/>
    <x v="287"/>
    <b v="1"/>
    <s v="music/rock"/>
    <n v="101.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x v="1859"/>
    <x v="1859"/>
    <n v="1322073309"/>
    <x v="1869"/>
    <b v="1"/>
    <x v="384"/>
    <b v="1"/>
    <s v="film &amp; video/documentary"/>
    <n v="101.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x v="1860"/>
    <x v="1860"/>
    <n v="1468176527"/>
    <x v="1870"/>
    <b v="0"/>
    <x v="150"/>
    <b v="1"/>
    <s v="theater/plays"/>
    <n v="101.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x v="1428"/>
    <x v="1428"/>
    <n v="1454259272"/>
    <x v="1871"/>
    <b v="1"/>
    <x v="394"/>
    <b v="1"/>
    <s v="theater/plays"/>
    <n v="101.32258064516128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x v="1861"/>
    <x v="1861"/>
    <n v="1413058063"/>
    <x v="1872"/>
    <b v="1"/>
    <x v="96"/>
    <b v="1"/>
    <s v="music/metal"/>
    <n v="101.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x v="1862"/>
    <x v="1862"/>
    <n v="1433615400"/>
    <x v="1873"/>
    <b v="0"/>
    <x v="297"/>
    <b v="1"/>
    <s v="photography/photobooks"/>
    <n v="101.31677953348381"/>
    <n v="299.22222222222223"/>
    <x v="6"/>
    <x v="9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x v="1863"/>
    <x v="1863"/>
    <n v="1334948518"/>
    <x v="1874"/>
    <b v="0"/>
    <x v="366"/>
    <b v="1"/>
    <s v="film &amp; video/documentary"/>
    <n v="101.31578947368421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x v="1864"/>
    <x v="1864"/>
    <n v="1406847996"/>
    <x v="1875"/>
    <b v="1"/>
    <x v="482"/>
    <b v="1"/>
    <s v="music/indie rock"/>
    <n v="101.30622"/>
    <n v="82.496921824104234"/>
    <x v="2"/>
    <x v="13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x v="1865"/>
    <x v="1865"/>
    <n v="1406012515"/>
    <x v="1876"/>
    <b v="0"/>
    <x v="230"/>
    <b v="1"/>
    <s v="film &amp; video/television"/>
    <n v="101.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x v="1866"/>
    <x v="1866"/>
    <n v="1312822732"/>
    <x v="1877"/>
    <b v="0"/>
    <x v="214"/>
    <b v="1"/>
    <s v="music/indie rock"/>
    <n v="101.28333333333333"/>
    <n v="110.49090909090908"/>
    <x v="2"/>
    <x v="13"/>
  </r>
  <r>
    <n v="1351"/>
    <s v="Purpose: Your Journey To Find Meaning"/>
    <s v="Discover your purpose, live a more fulfilling life, leave a positive footprint on society."/>
    <x v="12"/>
    <n v="20253"/>
    <x v="0"/>
    <x v="0"/>
    <s v="USD"/>
    <x v="1867"/>
    <x v="1867"/>
    <n v="1452707144"/>
    <x v="1878"/>
    <b v="0"/>
    <x v="89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x v="1868"/>
    <x v="1868"/>
    <n v="1424743409"/>
    <x v="1879"/>
    <b v="1"/>
    <x v="397"/>
    <b v="1"/>
    <s v="theater/plays"/>
    <n v="101.25769230769231"/>
    <n v="70.771505376344081"/>
    <x v="3"/>
    <x v="4"/>
  </r>
  <r>
    <n v="1261"/>
    <s v="The Puget EP's Vinyl Release"/>
    <s v="We just recorded a stellar EP and we're trying to put it out on vinyl.  Can you help these punx out?"/>
    <x v="29"/>
    <n v="2025"/>
    <x v="0"/>
    <x v="0"/>
    <s v="USD"/>
    <x v="1869"/>
    <x v="1869"/>
    <n v="1388391227"/>
    <x v="1880"/>
    <b v="1"/>
    <x v="32"/>
    <b v="1"/>
    <s v="music/rock"/>
    <n v="101.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x v="1870"/>
    <x v="1870"/>
    <n v="1385754986"/>
    <x v="1881"/>
    <b v="0"/>
    <x v="232"/>
    <b v="1"/>
    <s v="music/rock"/>
    <n v="101.25"/>
    <n v="52.826086956521742"/>
    <x v="2"/>
    <x v="2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x v="1871"/>
    <x v="1871"/>
    <n v="1403901072"/>
    <x v="1882"/>
    <b v="0"/>
    <x v="235"/>
    <b v="1"/>
    <s v="music/rock"/>
    <n v="101.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x v="1872"/>
    <x v="1872"/>
    <n v="1339694816"/>
    <x v="1883"/>
    <b v="0"/>
    <x v="352"/>
    <b v="1"/>
    <s v="music/rock"/>
    <n v="101.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x v="1873"/>
    <x v="1873"/>
    <n v="1460105966"/>
    <x v="1884"/>
    <b v="0"/>
    <x v="189"/>
    <b v="1"/>
    <s v="theater/plays"/>
    <n v="101.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x v="1874"/>
    <x v="1874"/>
    <n v="1402403907"/>
    <x v="1885"/>
    <b v="0"/>
    <x v="235"/>
    <b v="1"/>
    <s v="theater/plays"/>
    <n v="101.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x v="1875"/>
    <x v="1875"/>
    <n v="1433042724"/>
    <x v="1886"/>
    <b v="0"/>
    <x v="192"/>
    <b v="1"/>
    <s v="theater/plays"/>
    <n v="101.25"/>
    <n v="63.28125"/>
    <x v="3"/>
    <x v="4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x v="1876"/>
    <x v="1876"/>
    <n v="1343068334"/>
    <x v="1887"/>
    <b v="1"/>
    <x v="155"/>
    <b v="1"/>
    <s v="film &amp; video/documentary"/>
    <n v="101.248"/>
    <n v="200.88888888888889"/>
    <x v="4"/>
    <x v="14"/>
  </r>
  <r>
    <n v="1461"/>
    <s v="Relatively Prime Series 2"/>
    <s v="Series 2 of Relatively Prime, a podcast of stories from the Mathematical Domain"/>
    <x v="38"/>
    <n v="15186.69"/>
    <x v="0"/>
    <x v="0"/>
    <s v="USD"/>
    <x v="1877"/>
    <x v="1877"/>
    <n v="1410967754"/>
    <x v="1888"/>
    <b v="1"/>
    <x v="371"/>
    <b v="1"/>
    <s v="publishing/radio &amp; podcasts"/>
    <n v="101.24459999999999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x v="1878"/>
    <x v="1878"/>
    <n v="1427304127"/>
    <x v="1889"/>
    <b v="0"/>
    <x v="224"/>
    <b v="1"/>
    <s v="theater/plays"/>
    <n v="101.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x v="1879"/>
    <x v="1879"/>
    <n v="1405356072"/>
    <x v="1890"/>
    <b v="1"/>
    <x v="159"/>
    <b v="1"/>
    <s v="music/indie rock"/>
    <n v="101.227777777777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x v="1880"/>
    <x v="1880"/>
    <n v="1464224867"/>
    <x v="1891"/>
    <b v="0"/>
    <x v="258"/>
    <b v="1"/>
    <s v="film &amp; video/television"/>
    <n v="101.22222222222221"/>
    <n v="159.82456140350877"/>
    <x v="4"/>
    <x v="16"/>
  </r>
  <r>
    <n v="3511"/>
    <s v="Silent Planet"/>
    <s v="The world premiere of the first full-length play by Eve Leigh, at the intimate Finborough Theatre in London."/>
    <x v="51"/>
    <n v="1518"/>
    <x v="0"/>
    <x v="1"/>
    <s v="GBP"/>
    <x v="1881"/>
    <x v="1881"/>
    <n v="1413406695"/>
    <x v="1892"/>
    <b v="0"/>
    <x v="108"/>
    <b v="1"/>
    <s v="theater/plays"/>
    <n v="101.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x v="1882"/>
    <x v="1882"/>
    <n v="1445539113"/>
    <x v="1893"/>
    <b v="0"/>
    <x v="297"/>
    <b v="1"/>
    <s v="music/electronic music"/>
    <n v="101.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x v="1883"/>
    <x v="1883"/>
    <n v="1428423757"/>
    <x v="1894"/>
    <b v="1"/>
    <x v="381"/>
    <b v="1"/>
    <s v="film &amp; video/documentary"/>
    <n v="101.19"/>
    <n v="146.65217391304347"/>
    <x v="4"/>
    <x v="14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x v="1884"/>
    <x v="1884"/>
    <n v="1263679492"/>
    <x v="1895"/>
    <b v="1"/>
    <x v="368"/>
    <b v="1"/>
    <s v="film &amp; video/documentary"/>
    <n v="101.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x v="1885"/>
    <x v="1885"/>
    <n v="1383337267"/>
    <x v="1896"/>
    <b v="0"/>
    <x v="116"/>
    <b v="1"/>
    <s v="music/rock"/>
    <n v="101.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x v="1886"/>
    <x v="1886"/>
    <n v="1423710308"/>
    <x v="1897"/>
    <b v="1"/>
    <x v="257"/>
    <b v="1"/>
    <s v="film &amp; video/documentary"/>
    <n v="101.16833333333335"/>
    <n v="97.904838709677421"/>
    <x v="4"/>
    <x v="14"/>
  </r>
  <r>
    <n v="2789"/>
    <s v="The Adventurers Club"/>
    <s v="BNT's Biggest Adventure So Far: Our 2015 full length production!"/>
    <x v="32"/>
    <n v="3035"/>
    <x v="0"/>
    <x v="0"/>
    <s v="USD"/>
    <x v="1887"/>
    <x v="1887"/>
    <n v="1424477934"/>
    <x v="1898"/>
    <b v="0"/>
    <x v="133"/>
    <b v="1"/>
    <s v="theater/plays"/>
    <n v="101.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x v="1888"/>
    <x v="1888"/>
    <n v="1454098976"/>
    <x v="1899"/>
    <b v="0"/>
    <x v="118"/>
    <b v="1"/>
    <s v="theater/spaces"/>
    <n v="101.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x v="1889"/>
    <x v="1889"/>
    <n v="1450760719"/>
    <x v="1900"/>
    <b v="0"/>
    <x v="87"/>
    <b v="1"/>
    <s v="theater/spaces"/>
    <n v="101.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x v="1890"/>
    <x v="1890"/>
    <n v="1483012918"/>
    <x v="1901"/>
    <b v="0"/>
    <x v="293"/>
    <b v="1"/>
    <s v="theater/plays"/>
    <n v="101.15151515151514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x v="1891"/>
    <x v="1891"/>
    <n v="1422903563"/>
    <x v="1902"/>
    <b v="0"/>
    <x v="276"/>
    <b v="1"/>
    <s v="theater/plays"/>
    <n v="101.15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x v="1892"/>
    <x v="1892"/>
    <n v="1401485484"/>
    <x v="1903"/>
    <b v="1"/>
    <x v="403"/>
    <b v="1"/>
    <s v="food/small batch"/>
    <n v="101.14333333333335"/>
    <n v="123.34552845528455"/>
    <x v="7"/>
    <x v="11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x v="1893"/>
    <x v="1893"/>
    <n v="1372296436"/>
    <x v="1904"/>
    <b v="0"/>
    <x v="381"/>
    <b v="1"/>
    <s v="music/electronic music"/>
    <n v="101.14285714285714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x v="1894"/>
    <x v="1894"/>
    <n v="1407789908"/>
    <x v="1905"/>
    <b v="1"/>
    <x v="232"/>
    <b v="1"/>
    <s v="theater/plays"/>
    <n v="101.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x v="1895"/>
    <x v="1895"/>
    <n v="1399923198"/>
    <x v="1906"/>
    <b v="0"/>
    <x v="118"/>
    <b v="1"/>
    <s v="theater/musical"/>
    <n v="101.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x v="1896"/>
    <x v="1896"/>
    <n v="1464209261"/>
    <x v="1907"/>
    <b v="0"/>
    <x v="460"/>
    <b v="1"/>
    <s v="photography/photobooks"/>
    <n v="101.1"/>
    <n v="168.5"/>
    <x v="6"/>
    <x v="9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x v="1897"/>
    <x v="1897"/>
    <n v="1402910965"/>
    <x v="1908"/>
    <b v="0"/>
    <x v="245"/>
    <b v="1"/>
    <s v="theater/plays"/>
    <n v="101.1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x v="1898"/>
    <x v="1898"/>
    <n v="1372437089"/>
    <x v="1909"/>
    <b v="0"/>
    <x v="176"/>
    <b v="1"/>
    <s v="music/rock"/>
    <n v="101.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x v="1899"/>
    <x v="1899"/>
    <n v="1384920804"/>
    <x v="1910"/>
    <b v="0"/>
    <x v="106"/>
    <b v="1"/>
    <s v="film &amp; video/documentary"/>
    <n v="101.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x v="1900"/>
    <x v="1900"/>
    <n v="1424280899"/>
    <x v="1911"/>
    <b v="0"/>
    <x v="363"/>
    <b v="1"/>
    <s v="theater/plays"/>
    <n v="101.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x v="1901"/>
    <x v="1901"/>
    <n v="1403169278"/>
    <x v="1912"/>
    <b v="1"/>
    <x v="95"/>
    <b v="1"/>
    <s v="photography/photobooks"/>
    <n v="101.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x v="1902"/>
    <x v="1902"/>
    <n v="1445870951"/>
    <x v="1913"/>
    <b v="0"/>
    <x v="370"/>
    <b v="1"/>
    <s v="technology/hardware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x v="1903"/>
    <x v="1903"/>
    <n v="1397133386"/>
    <x v="1914"/>
    <b v="0"/>
    <x v="260"/>
    <b v="1"/>
    <s v="theater/musical"/>
    <n v="101.0154"/>
    <n v="55.502967032967035"/>
    <x v="3"/>
    <x v="20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x v="1904"/>
    <x v="1904"/>
    <n v="1345664294"/>
    <x v="1915"/>
    <b v="1"/>
    <x v="24"/>
    <b v="1"/>
    <s v="technology/space exploration"/>
    <n v="101.01333333333334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x v="1905"/>
    <x v="1905"/>
    <n v="1335194944"/>
    <x v="1916"/>
    <b v="0"/>
    <x v="127"/>
    <b v="1"/>
    <s v="music/indie rock"/>
    <n v="101.00533333333333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x v="1906"/>
    <x v="1906"/>
    <n v="1293158438"/>
    <x v="1917"/>
    <b v="0"/>
    <x v="483"/>
    <b v="1"/>
    <s v="music/rock"/>
    <n v="101.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x v="1907"/>
    <x v="1907"/>
    <n v="1448471221"/>
    <x v="1918"/>
    <b v="0"/>
    <x v="32"/>
    <b v="1"/>
    <s v="film &amp; video/television"/>
    <n v="1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x v="1908"/>
    <x v="1908"/>
    <n v="1481175482"/>
    <x v="1919"/>
    <b v="0"/>
    <x v="257"/>
    <b v="1"/>
    <s v="theater/plays"/>
    <n v="101"/>
    <n v="65.161290322580641"/>
    <x v="3"/>
    <x v="4"/>
  </r>
  <r>
    <n v="1826"/>
    <s v="BEAR GHOST! Professional Recording! Yay!"/>
    <s v="Hear your favorite Bear Ghost in eargasmic quality!"/>
    <x v="29"/>
    <n v="2020"/>
    <x v="0"/>
    <x v="0"/>
    <s v="USD"/>
    <x v="1909"/>
    <x v="1909"/>
    <n v="1390083017"/>
    <x v="1920"/>
    <b v="0"/>
    <x v="235"/>
    <b v="1"/>
    <s v="music/rock"/>
    <n v="1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x v="1910"/>
    <x v="1910"/>
    <n v="1288160403"/>
    <x v="1921"/>
    <b v="1"/>
    <x v="286"/>
    <b v="1"/>
    <s v="theater/plays"/>
    <n v="101"/>
    <n v="33.990384615384613"/>
    <x v="3"/>
    <x v="4"/>
  </r>
  <r>
    <n v="3157"/>
    <s v="Summer FourPlay"/>
    <s v="Four Directors.  Four One Acts.  Four Genres.  For You."/>
    <x v="6"/>
    <n v="4040"/>
    <x v="0"/>
    <x v="0"/>
    <s v="USD"/>
    <x v="1911"/>
    <x v="1911"/>
    <n v="1404932105"/>
    <x v="1922"/>
    <b v="1"/>
    <x v="255"/>
    <b v="1"/>
    <s v="theater/plays"/>
    <n v="101"/>
    <n v="98.536585365853654"/>
    <x v="3"/>
    <x v="4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x v="1912"/>
    <x v="1912"/>
    <n v="1463965557"/>
    <x v="1923"/>
    <b v="0"/>
    <x v="235"/>
    <b v="1"/>
    <s v="theater/plays"/>
    <n v="1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x v="1913"/>
    <x v="1913"/>
    <n v="1404295310"/>
    <x v="1924"/>
    <b v="0"/>
    <x v="262"/>
    <b v="1"/>
    <s v="theater/plays"/>
    <n v="1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x v="1914"/>
    <x v="1914"/>
    <n v="1437411820"/>
    <x v="1925"/>
    <b v="0"/>
    <x v="20"/>
    <b v="1"/>
    <s v="theater/plays"/>
    <n v="101"/>
    <n v="84.166666666666671"/>
    <x v="3"/>
    <x v="4"/>
  </r>
  <r>
    <n v="3467"/>
    <s v="Venus in Fur, Los Angeles."/>
    <s v="Venus in Fur, By David Ives."/>
    <x v="32"/>
    <n v="3030"/>
    <x v="0"/>
    <x v="0"/>
    <s v="USD"/>
    <x v="1915"/>
    <x v="1915"/>
    <n v="1424275632"/>
    <x v="1926"/>
    <b v="0"/>
    <x v="171"/>
    <b v="1"/>
    <s v="theater/plays"/>
    <n v="101"/>
    <n v="64.468085106382972"/>
    <x v="3"/>
    <x v="4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x v="1916"/>
    <x v="1916"/>
    <n v="1466424131"/>
    <x v="1927"/>
    <b v="0"/>
    <x v="127"/>
    <b v="1"/>
    <s v="theater/plays"/>
    <n v="1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x v="1917"/>
    <x v="1917"/>
    <n v="1430751850"/>
    <x v="1928"/>
    <b v="0"/>
    <x v="246"/>
    <b v="1"/>
    <s v="theater/plays"/>
    <n v="101"/>
    <n v="36.071428571428569"/>
    <x v="3"/>
    <x v="4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x v="1918"/>
    <x v="1918"/>
    <n v="1462603021"/>
    <x v="1929"/>
    <b v="0"/>
    <x v="295"/>
    <b v="1"/>
    <s v="theater/plays"/>
    <n v="100.95190476190474"/>
    <n v="78.518148148148143"/>
    <x v="3"/>
    <x v="4"/>
  </r>
  <r>
    <n v="14"/>
    <s v="3010 | Sci-fi Series"/>
    <s v="A highly charged post apocalyptic sci fi series that pulls no punches!"/>
    <x v="26"/>
    <n v="6056"/>
    <x v="0"/>
    <x v="6"/>
    <s v="AUD"/>
    <x v="1919"/>
    <x v="1919"/>
    <n v="1403051888"/>
    <x v="1930"/>
    <b v="0"/>
    <x v="255"/>
    <b v="1"/>
    <s v="film &amp; video/television"/>
    <n v="100.93333333333334"/>
    <n v="147.70731707317074"/>
    <x v="4"/>
    <x v="16"/>
  </r>
  <r>
    <n v="836"/>
    <s v="DESMADRE Full Album + Press Kit"/>
    <s v="An album you can bring home to mom."/>
    <x v="2"/>
    <n v="5046.5200000000004"/>
    <x v="0"/>
    <x v="0"/>
    <s v="USD"/>
    <x v="1920"/>
    <x v="1920"/>
    <n v="1378516918"/>
    <x v="1931"/>
    <b v="0"/>
    <x v="105"/>
    <b v="1"/>
    <s v="music/rock"/>
    <n v="100.93039999999999"/>
    <n v="109.70695652173914"/>
    <x v="2"/>
    <x v="2"/>
  </r>
  <r>
    <n v="1628"/>
    <s v="&quot;Songs for Tsippora&quot; Byronâ€™s DEBUT EP"/>
    <s v="Original Jewish rock music on human relationships and identity"/>
    <x v="6"/>
    <n v="4037"/>
    <x v="0"/>
    <x v="0"/>
    <s v="USD"/>
    <x v="1921"/>
    <x v="1921"/>
    <n v="1400175682"/>
    <x v="1932"/>
    <b v="0"/>
    <x v="63"/>
    <b v="1"/>
    <s v="music/rock"/>
    <n v="100.925"/>
    <n v="45.875"/>
    <x v="2"/>
    <x v="2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x v="1922"/>
    <x v="1922"/>
    <n v="1428415264"/>
    <x v="1933"/>
    <b v="0"/>
    <x v="299"/>
    <b v="1"/>
    <s v="theater/musical"/>
    <n v="100.92000000000002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x v="1923"/>
    <x v="1923"/>
    <n v="1345056003"/>
    <x v="1934"/>
    <b v="0"/>
    <x v="483"/>
    <b v="1"/>
    <s v="music/indie rock"/>
    <n v="100.90416666666667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x v="1924"/>
    <x v="1924"/>
    <n v="1312823571"/>
    <x v="1935"/>
    <b v="0"/>
    <x v="9"/>
    <b v="1"/>
    <s v="film &amp; video/documentary"/>
    <n v="100.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x v="1925"/>
    <x v="1925"/>
    <n v="1339109212"/>
    <x v="1936"/>
    <b v="0"/>
    <x v="248"/>
    <b v="1"/>
    <s v="music/indie rock"/>
    <n v="100.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x v="1926"/>
    <x v="1926"/>
    <n v="1467468008"/>
    <x v="1937"/>
    <b v="0"/>
    <x v="127"/>
    <b v="1"/>
    <s v="theater/musical"/>
    <n v="100.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x v="1927"/>
    <x v="1927"/>
    <n v="1323211621"/>
    <x v="1938"/>
    <b v="1"/>
    <x v="49"/>
    <b v="1"/>
    <s v="theater/plays"/>
    <n v="100.88571428571429"/>
    <n v="46.768211920529801"/>
    <x v="3"/>
    <x v="4"/>
  </r>
  <r>
    <n v="2120"/>
    <s v="Hearty Har Full Length Album"/>
    <s v="&lt;3_x000a_Coming in from outer space. Help Hearty Har record their 1st album!!"/>
    <x v="14"/>
    <n v="8070.43"/>
    <x v="0"/>
    <x v="0"/>
    <s v="USD"/>
    <x v="1928"/>
    <x v="1928"/>
    <n v="1384384136"/>
    <x v="1939"/>
    <b v="0"/>
    <x v="381"/>
    <b v="1"/>
    <s v="music/indie rock"/>
    <n v="100.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x v="1929"/>
    <x v="1929"/>
    <n v="1468450409"/>
    <x v="1940"/>
    <b v="0"/>
    <x v="299"/>
    <b v="1"/>
    <s v="theater/spaces"/>
    <n v="100.88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x v="1930"/>
    <x v="1930"/>
    <n v="1398283307"/>
    <x v="1941"/>
    <b v="0"/>
    <x v="246"/>
    <b v="1"/>
    <s v="theater/plays"/>
    <n v="100.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x v="1931"/>
    <x v="1931"/>
    <n v="1431605351"/>
    <x v="1942"/>
    <b v="0"/>
    <x v="299"/>
    <b v="1"/>
    <s v="photography/photobooks"/>
    <n v="100.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x v="1932"/>
    <x v="1932"/>
    <n v="1404140667"/>
    <x v="1943"/>
    <b v="0"/>
    <x v="390"/>
    <b v="1"/>
    <s v="theater/plays"/>
    <n v="100.85714285714286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x v="1933"/>
    <x v="1933"/>
    <n v="1331348404"/>
    <x v="1944"/>
    <b v="0"/>
    <x v="201"/>
    <b v="1"/>
    <s v="music/rock"/>
    <n v="100.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x v="1934"/>
    <x v="1934"/>
    <n v="1484715366"/>
    <x v="1945"/>
    <b v="0"/>
    <x v="241"/>
    <b v="1"/>
    <s v="theater/plays"/>
    <n v="100.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x v="1935"/>
    <x v="1935"/>
    <n v="1439392406"/>
    <x v="1946"/>
    <b v="0"/>
    <x v="416"/>
    <b v="1"/>
    <s v="music/classical music"/>
    <n v="100.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x v="1936"/>
    <x v="1936"/>
    <n v="1486183808"/>
    <x v="1947"/>
    <b v="0"/>
    <x v="393"/>
    <b v="1"/>
    <s v="food/small batch"/>
    <n v="100.84571428571429"/>
    <n v="271.50769230769231"/>
    <x v="7"/>
    <x v="11"/>
  </r>
  <r>
    <n v="3220"/>
    <s v="Burners"/>
    <s v="A sci-fi thriller for the stage opening March 10 in Los Angeles."/>
    <x v="38"/>
    <n v="15126"/>
    <x v="0"/>
    <x v="0"/>
    <s v="USD"/>
    <x v="1937"/>
    <x v="1937"/>
    <n v="1486411204"/>
    <x v="1948"/>
    <b v="1"/>
    <x v="73"/>
    <b v="1"/>
    <s v="theater/plays"/>
    <n v="100.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x v="1938"/>
    <x v="1938"/>
    <n v="1429722209"/>
    <x v="1949"/>
    <b v="0"/>
    <x v="355"/>
    <b v="1"/>
    <s v="theater/plays"/>
    <n v="100.824"/>
    <n v="1008.24"/>
    <x v="3"/>
    <x v="4"/>
  </r>
  <r>
    <n v="2544"/>
    <s v="Singing City Children's Choir"/>
    <s v="Bringing choral music and performance opportunities to under-served youth in West Philadelphia"/>
    <x v="2"/>
    <n v="5041"/>
    <x v="0"/>
    <x v="0"/>
    <s v="USD"/>
    <x v="1939"/>
    <x v="1939"/>
    <n v="1339158569"/>
    <x v="1950"/>
    <b v="0"/>
    <x v="258"/>
    <b v="1"/>
    <s v="music/classical music"/>
    <n v="100.82"/>
    <n v="88.438596491228068"/>
    <x v="2"/>
    <x v="18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x v="1940"/>
    <x v="1940"/>
    <n v="1384186483"/>
    <x v="1951"/>
    <b v="1"/>
    <x v="484"/>
    <b v="1"/>
    <s v="film &amp; video/documentary"/>
    <n v="100.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x v="1941"/>
    <x v="1941"/>
    <n v="1432083616"/>
    <x v="1952"/>
    <b v="0"/>
    <x v="326"/>
    <b v="1"/>
    <s v="theater/plays"/>
    <n v="100.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x v="1942"/>
    <x v="1942"/>
    <n v="1410791216"/>
    <x v="1953"/>
    <b v="0"/>
    <x v="390"/>
    <b v="1"/>
    <s v="theater/plays"/>
    <n v="100.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x v="1943"/>
    <x v="1943"/>
    <n v="1413412084"/>
    <x v="1954"/>
    <b v="0"/>
    <x v="117"/>
    <b v="1"/>
    <s v="theater/plays"/>
    <n v="100.8"/>
    <n v="114.54545454545455"/>
    <x v="3"/>
    <x v="4"/>
  </r>
  <r>
    <n v="3248"/>
    <s v="Honest Accomplice Theatre 2015-16 Season"/>
    <s v="Honest Accomplice Theatre produces theatre for social change."/>
    <x v="18"/>
    <n v="12095"/>
    <x v="0"/>
    <x v="0"/>
    <s v="USD"/>
    <x v="1944"/>
    <x v="1944"/>
    <n v="1425590357"/>
    <x v="1955"/>
    <b v="1"/>
    <x v="459"/>
    <b v="1"/>
    <s v="theater/plays"/>
    <n v="100.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x v="1945"/>
    <x v="1945"/>
    <n v="1480480167"/>
    <x v="1956"/>
    <b v="0"/>
    <x v="344"/>
    <b v="1"/>
    <s v="food/small batch"/>
    <n v="100.78823529411764"/>
    <n v="125.98529411764706"/>
    <x v="7"/>
    <x v="11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x v="1946"/>
    <x v="1946"/>
    <n v="1441452184"/>
    <x v="1957"/>
    <b v="1"/>
    <x v="14"/>
    <b v="1"/>
    <s v="theater/plays"/>
    <n v="100.78754285714287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x v="1947"/>
    <x v="1947"/>
    <n v="1300916220"/>
    <x v="1958"/>
    <b v="0"/>
    <x v="135"/>
    <b v="1"/>
    <s v="music/pop"/>
    <n v="100.75"/>
    <n v="100.75"/>
    <x v="2"/>
    <x v="7"/>
  </r>
  <r>
    <n v="2119"/>
    <s v="Big Long Now's Debut Album"/>
    <s v="big long now is recording our debut album and we are looking for help mastering and pressing it to vinyl"/>
    <x v="29"/>
    <n v="2015"/>
    <x v="0"/>
    <x v="0"/>
    <s v="USD"/>
    <x v="1948"/>
    <x v="1948"/>
    <n v="1342494445"/>
    <x v="1959"/>
    <b v="0"/>
    <x v="163"/>
    <b v="1"/>
    <s v="music/indie rock"/>
    <n v="100.75"/>
    <n v="91.590909090909093"/>
    <x v="2"/>
    <x v="13"/>
  </r>
  <r>
    <n v="3520"/>
    <s v="Protocols"/>
    <s v="Help us to bring &quot;Protocols&quot; at the 2015 Camden Fringe. The most controversial play of the year."/>
    <x v="29"/>
    <n v="2015"/>
    <x v="0"/>
    <x v="1"/>
    <s v="GBP"/>
    <x v="1949"/>
    <x v="1949"/>
    <n v="1439322412"/>
    <x v="1960"/>
    <b v="0"/>
    <x v="262"/>
    <b v="1"/>
    <s v="theater/plays"/>
    <n v="100.75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x v="1950"/>
    <x v="1950"/>
    <n v="1428526049"/>
    <x v="1961"/>
    <b v="0"/>
    <x v="175"/>
    <b v="1"/>
    <s v="theater/plays"/>
    <n v="100.75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x v="1951"/>
    <x v="1951"/>
    <n v="1474273294"/>
    <x v="1962"/>
    <b v="0"/>
    <x v="189"/>
    <b v="1"/>
    <s v="theater/plays"/>
    <n v="100.75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x v="1952"/>
    <x v="1952"/>
    <n v="1467973256"/>
    <x v="1963"/>
    <b v="0"/>
    <x v="105"/>
    <b v="1"/>
    <s v="theater/plays"/>
    <n v="100.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x v="1953"/>
    <x v="1953"/>
    <n v="1326728235"/>
    <x v="1964"/>
    <b v="1"/>
    <x v="352"/>
    <b v="1"/>
    <s v="film &amp; video/documentary"/>
    <n v="100.73333333333335"/>
    <n v="215.85714285714286"/>
    <x v="4"/>
    <x v="14"/>
  </r>
  <r>
    <n v="2711"/>
    <s v="The Red Shoes"/>
    <s v="We're aiming to launch a production involving circus performers, musicians and artists in a new space, creating a night of live art."/>
    <x v="258"/>
    <n v="3938"/>
    <x v="0"/>
    <x v="1"/>
    <s v="GBP"/>
    <x v="1954"/>
    <x v="1954"/>
    <n v="1400694790"/>
    <x v="1965"/>
    <b v="1"/>
    <x v="243"/>
    <b v="1"/>
    <s v="theater/spaces"/>
    <n v="100.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x v="144"/>
    <n v="4230"/>
    <x v="0"/>
    <x v="3"/>
    <s v="EUR"/>
    <x v="1955"/>
    <x v="1955"/>
    <n v="1433747376"/>
    <x v="1966"/>
    <b v="0"/>
    <x v="255"/>
    <b v="1"/>
    <s v="theater/spaces"/>
    <n v="100.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x v="1956"/>
    <x v="1956"/>
    <n v="1404233159"/>
    <x v="1967"/>
    <b v="0"/>
    <x v="262"/>
    <b v="1"/>
    <s v="theater/plays"/>
    <n v="100.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x v="1957"/>
    <x v="1957"/>
    <n v="1404769819"/>
    <x v="1968"/>
    <b v="0"/>
    <x v="367"/>
    <b v="1"/>
    <s v="theater/plays"/>
    <n v="100.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x v="261"/>
    <x v="261"/>
    <n v="1290281691"/>
    <x v="1969"/>
    <b v="1"/>
    <x v="210"/>
    <b v="1"/>
    <s v="music/indie rock"/>
    <n v="100.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x v="1958"/>
    <x v="1958"/>
    <n v="1321200332"/>
    <x v="1970"/>
    <b v="0"/>
    <x v="7"/>
    <b v="1"/>
    <s v="music/indie rock"/>
    <n v="100.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x v="1959"/>
    <x v="1959"/>
    <n v="1311380313"/>
    <x v="1971"/>
    <b v="0"/>
    <x v="117"/>
    <b v="1"/>
    <s v="music/rock"/>
    <n v="100.69333333333334"/>
    <n v="137.30909090909091"/>
    <x v="2"/>
    <x v="2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x v="1960"/>
    <x v="1960"/>
    <n v="1424185520"/>
    <x v="1972"/>
    <b v="1"/>
    <x v="217"/>
    <b v="1"/>
    <s v="photography/photobooks"/>
    <n v="100.67894736842105"/>
    <n v="135.66666666666666"/>
    <x v="6"/>
    <x v="9"/>
  </r>
  <r>
    <n v="1671"/>
    <s v="Luke O'Brien's Kickstarter"/>
    <s v="I am seeking funding in order to help take my music from a hobby to a career."/>
    <x v="29"/>
    <n v="2013.47"/>
    <x v="0"/>
    <x v="0"/>
    <s v="USD"/>
    <x v="1961"/>
    <x v="1961"/>
    <n v="1467464614"/>
    <x v="1973"/>
    <b v="0"/>
    <x v="363"/>
    <b v="1"/>
    <s v="music/pop"/>
    <n v="100.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x v="1962"/>
    <x v="1962"/>
    <n v="1412530422"/>
    <x v="1974"/>
    <b v="0"/>
    <x v="20"/>
    <b v="1"/>
    <s v="film &amp; video/television"/>
    <n v="100.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x v="1963"/>
    <x v="1963"/>
    <n v="1382701793"/>
    <x v="1975"/>
    <b v="0"/>
    <x v="251"/>
    <b v="1"/>
    <s v="music/pop"/>
    <n v="100.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x v="1964"/>
    <x v="1964"/>
    <n v="1439835595"/>
    <x v="1976"/>
    <b v="0"/>
    <x v="307"/>
    <b v="1"/>
    <s v="theater/plays"/>
    <n v="100.66666666666666"/>
    <n v="35.952380952380949"/>
    <x v="3"/>
    <x v="4"/>
  </r>
  <r>
    <n v="3658"/>
    <s v="Mr. Marmalade"/>
    <s v="Life is hard when your own imaginary friend can't make time for you."/>
    <x v="51"/>
    <n v="1510"/>
    <x v="0"/>
    <x v="0"/>
    <s v="USD"/>
    <x v="1965"/>
    <x v="1965"/>
    <n v="1400272580"/>
    <x v="1977"/>
    <b v="0"/>
    <x v="135"/>
    <b v="1"/>
    <s v="theater/plays"/>
    <n v="100.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x v="1966"/>
    <x v="1966"/>
    <n v="1294818561"/>
    <x v="1978"/>
    <b v="0"/>
    <x v="151"/>
    <b v="1"/>
    <s v="music/rock"/>
    <n v="100.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x v="1967"/>
    <x v="1967"/>
    <n v="1473789627"/>
    <x v="1979"/>
    <b v="0"/>
    <x v="381"/>
    <b v="1"/>
    <s v="theater/plays"/>
    <n v="100.64999999999999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x v="1968"/>
    <x v="1968"/>
    <n v="1465866707"/>
    <x v="1980"/>
    <b v="0"/>
    <x v="135"/>
    <b v="1"/>
    <s v="theater/plays"/>
    <n v="100.64400000000001"/>
    <n v="25.161000000000001"/>
    <x v="3"/>
    <x v="4"/>
  </r>
  <r>
    <n v="297"/>
    <s v="Who Owns Yoga?"/>
    <s v="Who Owns Yoga? is a feature length documentary film that explores the changing nature of yoga in the modern world."/>
    <x v="12"/>
    <n v="20128"/>
    <x v="0"/>
    <x v="0"/>
    <s v="USD"/>
    <x v="1969"/>
    <x v="1969"/>
    <n v="1427390901"/>
    <x v="1981"/>
    <b v="1"/>
    <x v="452"/>
    <b v="1"/>
    <s v="film &amp; video/documentary"/>
    <n v="100.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x v="259"/>
    <n v="22542"/>
    <x v="0"/>
    <x v="0"/>
    <s v="USD"/>
    <x v="1970"/>
    <x v="1970"/>
    <n v="1435041997"/>
    <x v="1982"/>
    <b v="0"/>
    <x v="286"/>
    <b v="1"/>
    <s v="film &amp; video/documentary"/>
    <n v="100.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x v="1971"/>
    <x v="1971"/>
    <n v="1255730520"/>
    <x v="1983"/>
    <b v="1"/>
    <x v="232"/>
    <b v="1"/>
    <s v="technology/hardware"/>
    <n v="100.63375000000001"/>
    <n v="35.003043478260871"/>
    <x v="0"/>
    <x v="0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x v="1972"/>
    <x v="1972"/>
    <n v="1321578051"/>
    <x v="1984"/>
    <b v="0"/>
    <x v="62"/>
    <b v="1"/>
    <s v="film &amp; video/documentary"/>
    <n v="100.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x v="1973"/>
    <x v="1973"/>
    <n v="1321978335"/>
    <x v="1985"/>
    <b v="0"/>
    <x v="485"/>
    <b v="1"/>
    <s v="music/rock"/>
    <n v="100.60706666666665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x v="1974"/>
    <x v="1974"/>
    <n v="1451839080"/>
    <x v="1986"/>
    <b v="0"/>
    <x v="119"/>
    <b v="1"/>
    <s v="theater/plays"/>
    <n v="100.60606060606061"/>
    <n v="55.333333333333336"/>
    <x v="3"/>
    <x v="4"/>
  </r>
  <r>
    <n v="2297"/>
    <s v="Company Company: Debut EP"/>
    <s v="New Jersey Alternative Rock band COCO needs YOUR help self-releasing debut EP!"/>
    <x v="7"/>
    <n v="1006"/>
    <x v="0"/>
    <x v="0"/>
    <s v="USD"/>
    <x v="1975"/>
    <x v="1975"/>
    <n v="1328749249"/>
    <x v="1987"/>
    <b v="0"/>
    <x v="108"/>
    <b v="1"/>
    <s v="music/rock"/>
    <n v="100.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x v="1976"/>
    <x v="1976"/>
    <n v="1480370433"/>
    <x v="1988"/>
    <b v="0"/>
    <x v="252"/>
    <b v="1"/>
    <s v="theater/plays"/>
    <n v="100.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x v="1977"/>
    <x v="1977"/>
    <n v="1396974355"/>
    <x v="1989"/>
    <b v="0"/>
    <x v="248"/>
    <b v="1"/>
    <s v="music/pop"/>
    <n v="100.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x v="1978"/>
    <x v="1978"/>
    <n v="1434399533"/>
    <x v="1990"/>
    <b v="0"/>
    <x v="119"/>
    <b v="1"/>
    <s v="theater/spaces"/>
    <n v="100.57142857142858"/>
    <n v="234.66666666666666"/>
    <x v="3"/>
    <x v="12"/>
  </r>
  <r>
    <n v="659"/>
    <s v="Lulu Watch Designs - Apple Watch"/>
    <s v="Sync up your lifestyle"/>
    <x v="32"/>
    <n v="3017"/>
    <x v="0"/>
    <x v="0"/>
    <s v="USD"/>
    <x v="1979"/>
    <x v="1979"/>
    <n v="1437747295"/>
    <x v="1991"/>
    <b v="0"/>
    <x v="262"/>
    <b v="1"/>
    <s v="technology/wearables"/>
    <n v="100.56666666666668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x v="1980"/>
    <x v="1980"/>
    <n v="1484843948"/>
    <x v="1992"/>
    <b v="0"/>
    <x v="204"/>
    <b v="1"/>
    <s v="theater/plays"/>
    <n v="100.56666666666668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x v="1981"/>
    <x v="1981"/>
    <n v="1402584846"/>
    <x v="1993"/>
    <b v="0"/>
    <x v="134"/>
    <b v="1"/>
    <s v="theater/plays"/>
    <n v="100.55555555555556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x v="1982"/>
    <x v="1982"/>
    <n v="1415838311"/>
    <x v="1994"/>
    <b v="0"/>
    <x v="52"/>
    <b v="1"/>
    <s v="technology/wearables"/>
    <n v="100.52799999999999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x v="1983"/>
    <x v="1983"/>
    <n v="1400636279"/>
    <x v="1995"/>
    <b v="0"/>
    <x v="108"/>
    <b v="1"/>
    <s v="film &amp; video/television"/>
    <n v="100.49999999999999"/>
    <n v="158.68421052631578"/>
    <x v="4"/>
    <x v="16"/>
  </r>
  <r>
    <n v="106"/>
    <s v="LOST WEEKEND"/>
    <s v="A Boy. A Girl. A Car. A Serial Killer."/>
    <x v="2"/>
    <n v="5025"/>
    <x v="0"/>
    <x v="0"/>
    <s v="USD"/>
    <x v="1984"/>
    <x v="1984"/>
    <n v="1332182301"/>
    <x v="1996"/>
    <b v="0"/>
    <x v="295"/>
    <b v="1"/>
    <s v="film &amp; video/shorts"/>
    <n v="100.49999999999999"/>
    <n v="186.11111111111111"/>
    <x v="4"/>
    <x v="6"/>
  </r>
  <r>
    <n v="1634"/>
    <s v="RUBEDO: Debut Full Length Album"/>
    <s v="Recording Debut  Album w/ Producer Ikey Owens from Free Moral Agents/ The Mars Volta"/>
    <x v="29"/>
    <n v="2010"/>
    <x v="0"/>
    <x v="0"/>
    <s v="USD"/>
    <x v="1985"/>
    <x v="1985"/>
    <n v="1303706001"/>
    <x v="1997"/>
    <b v="0"/>
    <x v="192"/>
    <b v="1"/>
    <s v="music/rock"/>
    <n v="100.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x v="1986"/>
    <x v="1986"/>
    <n v="1451887397"/>
    <x v="1998"/>
    <b v="0"/>
    <x v="295"/>
    <b v="1"/>
    <s v="theater/spaces"/>
    <n v="100.49999999999999"/>
    <n v="37.222222222222221"/>
    <x v="3"/>
    <x v="12"/>
  </r>
  <r>
    <n v="3564"/>
    <s v="The Pillowman Aberdeen"/>
    <s v="Multi Award-Winng play THE PILLOWMAN coming to the Arts Centre Theatre, Aberdeen"/>
    <x v="7"/>
    <n v="1005"/>
    <x v="0"/>
    <x v="1"/>
    <s v="GBP"/>
    <x v="1987"/>
    <x v="1987"/>
    <n v="1440082649"/>
    <x v="1999"/>
    <b v="0"/>
    <x v="118"/>
    <b v="1"/>
    <s v="theater/plays"/>
    <n v="100.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x v="1988"/>
    <x v="1988"/>
    <n v="1428436410"/>
    <x v="2000"/>
    <b v="0"/>
    <x v="234"/>
    <b v="1"/>
    <s v="theater/plays"/>
    <n v="100.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x v="1989"/>
    <x v="1989"/>
    <n v="1436172207"/>
    <x v="2001"/>
    <b v="0"/>
    <x v="189"/>
    <b v="1"/>
    <s v="theater/plays"/>
    <n v="100.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x v="1990"/>
    <x v="1990"/>
    <n v="1268337744"/>
    <x v="2002"/>
    <b v="0"/>
    <x v="295"/>
    <b v="1"/>
    <s v="film &amp; video/shorts"/>
    <n v="100.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x v="1991"/>
    <x v="1991"/>
    <n v="1418142696"/>
    <x v="2003"/>
    <b v="0"/>
    <x v="255"/>
    <b v="1"/>
    <s v="theater/plays"/>
    <n v="100.47999999999999"/>
    <n v="122.53658536585365"/>
    <x v="3"/>
    <x v="4"/>
  </r>
  <r>
    <n v="1266"/>
    <s v="Sensory Station's First EP"/>
    <s v="We are looking to record our first EP produced by Aaron Harris (ISIS/Palms) at Studio West."/>
    <x v="93"/>
    <n v="9545"/>
    <x v="0"/>
    <x v="0"/>
    <s v="USD"/>
    <x v="1992"/>
    <x v="1992"/>
    <n v="1386882145"/>
    <x v="2004"/>
    <b v="1"/>
    <x v="61"/>
    <b v="1"/>
    <s v="music/rock"/>
    <n v="100.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x v="1993"/>
    <x v="1993"/>
    <n v="1478018050"/>
    <x v="2005"/>
    <b v="0"/>
    <x v="24"/>
    <b v="1"/>
    <s v="technology/wearables"/>
    <n v="100.46666666666665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x v="1994"/>
    <x v="1994"/>
    <n v="1327523638"/>
    <x v="2006"/>
    <b v="1"/>
    <x v="116"/>
    <b v="1"/>
    <s v="film &amp; video/documentary"/>
    <n v="100.46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x v="119"/>
    <n v="3315"/>
    <x v="0"/>
    <x v="0"/>
    <s v="USD"/>
    <x v="1995"/>
    <x v="1995"/>
    <n v="1434475476"/>
    <x v="2007"/>
    <b v="1"/>
    <x v="137"/>
    <b v="1"/>
    <s v="theater/plays"/>
    <n v="100.45454545454547"/>
    <n v="67.65306122448979"/>
    <x v="3"/>
    <x v="4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x v="1996"/>
    <x v="1996"/>
    <n v="1403105724"/>
    <x v="2008"/>
    <b v="0"/>
    <x v="135"/>
    <b v="1"/>
    <s v="theater/plays"/>
    <n v="100.45454545454547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x v="1997"/>
    <x v="1997"/>
    <n v="1468122163"/>
    <x v="2009"/>
    <b v="0"/>
    <x v="221"/>
    <b v="1"/>
    <s v="theater/plays"/>
    <n v="100.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x v="1998"/>
    <x v="1998"/>
    <n v="1421105608"/>
    <x v="2010"/>
    <b v="0"/>
    <x v="24"/>
    <b v="1"/>
    <s v="theater/musical"/>
    <n v="100.44999999999999"/>
    <n v="215.25"/>
    <x v="3"/>
    <x v="20"/>
  </r>
  <r>
    <n v="792"/>
    <s v="&quot;Believable Lies&quot; - The Album"/>
    <s v="Rock n' Roll about the intersection of lies and belief: the Believable Lie."/>
    <x v="8"/>
    <n v="2511.11"/>
    <x v="0"/>
    <x v="0"/>
    <s v="USD"/>
    <x v="1999"/>
    <x v="1999"/>
    <n v="1381265883"/>
    <x v="2011"/>
    <b v="0"/>
    <x v="123"/>
    <b v="1"/>
    <s v="music/rock"/>
    <n v="100.44440000000002"/>
    <n v="41.851833333333339"/>
    <x v="2"/>
    <x v="2"/>
  </r>
  <r>
    <n v="419"/>
    <s v="BEYOND LOCAL"/>
    <s v="Beyond Local is a personal journey through an art-centric and musically talented community that fosters creativity."/>
    <x v="14"/>
    <n v="8035"/>
    <x v="0"/>
    <x v="0"/>
    <s v="USD"/>
    <x v="2000"/>
    <x v="2000"/>
    <n v="1367352787"/>
    <x v="2012"/>
    <b v="0"/>
    <x v="243"/>
    <b v="1"/>
    <s v="film &amp; video/documentary"/>
    <n v="100.4375"/>
    <n v="110.06849315068493"/>
    <x v="4"/>
    <x v="14"/>
  </r>
  <r>
    <n v="825"/>
    <s v="KILL FREEMAN"/>
    <s v="Kickstarting Kill Freeman independently. Help fund the New Record, Video and Live Shows."/>
    <x v="55"/>
    <n v="12554"/>
    <x v="0"/>
    <x v="0"/>
    <s v="USD"/>
    <x v="2001"/>
    <x v="2001"/>
    <n v="1349335284"/>
    <x v="2013"/>
    <b v="0"/>
    <x v="165"/>
    <b v="1"/>
    <s v="music/rock"/>
    <n v="100.43200000000002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x v="2002"/>
    <x v="2002"/>
    <n v="1470348775"/>
    <x v="2014"/>
    <b v="0"/>
    <x v="237"/>
    <b v="1"/>
    <s v="photography/photobooks"/>
    <n v="100.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x v="2003"/>
    <x v="2003"/>
    <n v="1405378414"/>
    <x v="2015"/>
    <b v="0"/>
    <x v="259"/>
    <b v="1"/>
    <s v="theater/plays"/>
    <n v="100.41"/>
    <n v="118.12941176470588"/>
    <x v="3"/>
    <x v="4"/>
  </r>
  <r>
    <n v="90"/>
    <s v="Help Get the Short Film Interior Design into Film Festivals!"/>
    <s v="We're looking for funding to help submit a short film to film festivals."/>
    <x v="22"/>
    <n v="502"/>
    <x v="0"/>
    <x v="0"/>
    <s v="USD"/>
    <x v="2004"/>
    <x v="2004"/>
    <n v="1307862499"/>
    <x v="2016"/>
    <b v="0"/>
    <x v="224"/>
    <b v="1"/>
    <s v="film &amp; video/shorts"/>
    <n v="100.4"/>
    <n v="31.375"/>
    <x v="4"/>
    <x v="6"/>
  </r>
  <r>
    <n v="2531"/>
    <s v="Modern Chamber Music"/>
    <s v="The first CD of chamber music composed by John Leupold to be released on PARMA records. The album features solo, duets, and a quartet."/>
    <x v="103"/>
    <n v="4518"/>
    <x v="0"/>
    <x v="0"/>
    <s v="USD"/>
    <x v="2005"/>
    <x v="2005"/>
    <n v="1437668354"/>
    <x v="2017"/>
    <b v="0"/>
    <x v="221"/>
    <b v="1"/>
    <s v="music/classical music"/>
    <n v="100.4"/>
    <n v="74.06557377049181"/>
    <x v="2"/>
    <x v="18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x v="2006"/>
    <x v="2006"/>
    <n v="1407787774"/>
    <x v="2018"/>
    <b v="1"/>
    <x v="204"/>
    <b v="1"/>
    <s v="theater/plays"/>
    <n v="100.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x v="2007"/>
    <x v="2007"/>
    <n v="1426188159"/>
    <x v="2019"/>
    <b v="0"/>
    <x v="278"/>
    <b v="1"/>
    <s v="theater/plays"/>
    <n v="100.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x v="2008"/>
    <x v="2008"/>
    <n v="1483124208"/>
    <x v="2020"/>
    <b v="0"/>
    <x v="250"/>
    <b v="1"/>
    <s v="theater/plays"/>
    <n v="100.39275000000001"/>
    <n v="34.91921739130435"/>
    <x v="3"/>
    <x v="4"/>
  </r>
  <r>
    <n v="3648"/>
    <s v="Moth Theater Lives"/>
    <s v="Help Moth Live! Support Moth and its artist collective to achieve its 2014/15 season."/>
    <x v="25"/>
    <n v="40153"/>
    <x v="0"/>
    <x v="0"/>
    <s v="USD"/>
    <x v="2009"/>
    <x v="2009"/>
    <n v="1409900445"/>
    <x v="2021"/>
    <b v="0"/>
    <x v="243"/>
    <b v="1"/>
    <s v="theater/plays"/>
    <n v="100.38249999999999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x v="93"/>
    <n v="9536"/>
    <x v="0"/>
    <x v="1"/>
    <s v="GBP"/>
    <x v="2010"/>
    <x v="2010"/>
    <n v="1441606869"/>
    <x v="2022"/>
    <b v="0"/>
    <x v="350"/>
    <b v="1"/>
    <s v="theater/plays"/>
    <n v="100.37894736842105"/>
    <n v="98.30927835051547"/>
    <x v="3"/>
    <x v="4"/>
  </r>
  <r>
    <n v="342"/>
    <s v="BREAKING A MONSTER a film about the band Unlocking The Truth"/>
    <s v="BREAKING A MONSTER needs your help to play in THEATERS!"/>
    <x v="50"/>
    <n v="55201.52"/>
    <x v="0"/>
    <x v="0"/>
    <s v="USD"/>
    <x v="2011"/>
    <x v="2011"/>
    <n v="1459363465"/>
    <x v="2023"/>
    <b v="1"/>
    <x v="364"/>
    <b v="1"/>
    <s v="film &amp; video/documentary"/>
    <n v="100.36639999999998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x v="2012"/>
    <x v="2012"/>
    <n v="1469428881"/>
    <x v="2024"/>
    <b v="1"/>
    <x v="434"/>
    <b v="1"/>
    <s v="theater/spaces"/>
    <n v="100.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x v="2013"/>
    <x v="2013"/>
    <n v="1438617471"/>
    <x v="2025"/>
    <b v="1"/>
    <x v="366"/>
    <b v="1"/>
    <s v="theater/plays"/>
    <n v="100.35142857142858"/>
    <n v="262.11194029850748"/>
    <x v="3"/>
    <x v="4"/>
  </r>
  <r>
    <n v="28"/>
    <s v="John Earle Dog Training Concept Development Reel"/>
    <s v="John and Brian are on a quest to change people's lives and rehabilitate dogs."/>
    <x v="18"/>
    <n v="12042"/>
    <x v="0"/>
    <x v="0"/>
    <s v="USD"/>
    <x v="2014"/>
    <x v="2014"/>
    <n v="1447715284"/>
    <x v="2026"/>
    <b v="0"/>
    <x v="326"/>
    <b v="1"/>
    <s v="film &amp; video/television"/>
    <n v="100.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x v="2015"/>
    <x v="2015"/>
    <n v="1447426912"/>
    <x v="2027"/>
    <b v="0"/>
    <x v="247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x v="29"/>
    <n v="2007"/>
    <x v="0"/>
    <x v="0"/>
    <s v="USD"/>
    <x v="2016"/>
    <x v="2016"/>
    <n v="1398873969"/>
    <x v="2028"/>
    <b v="0"/>
    <x v="235"/>
    <b v="1"/>
    <s v="music/indie rock"/>
    <n v="100.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x v="2017"/>
    <x v="2017"/>
    <n v="1352845052"/>
    <x v="2029"/>
    <b v="0"/>
    <x v="201"/>
    <b v="1"/>
    <s v="music/pop"/>
    <n v="100.33493333333334"/>
    <n v="156.77333333333334"/>
    <x v="2"/>
    <x v="7"/>
  </r>
  <r>
    <n v="1849"/>
    <s v="Release the Skyline Album"/>
    <s v="Release the Skylines is a small, local Cleveland metal band looking to record an album."/>
    <x v="37"/>
    <n v="301"/>
    <x v="0"/>
    <x v="0"/>
    <s v="USD"/>
    <x v="2018"/>
    <x v="2018"/>
    <n v="1347913059"/>
    <x v="2030"/>
    <b v="0"/>
    <x v="278"/>
    <b v="1"/>
    <s v="music/rock"/>
    <n v="100.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x v="2019"/>
    <x v="2019"/>
    <n v="1328582635"/>
    <x v="2031"/>
    <b v="0"/>
    <x v="192"/>
    <b v="1"/>
    <s v="music/indie rock"/>
    <n v="100.33333333333334"/>
    <n v="188.125"/>
    <x v="2"/>
    <x v="13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x v="2020"/>
    <x v="2020"/>
    <n v="1430830793"/>
    <x v="2032"/>
    <b v="0"/>
    <x v="127"/>
    <b v="1"/>
    <s v="theater/plays"/>
    <n v="100.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x v="2021"/>
    <x v="2021"/>
    <n v="1338322571"/>
    <x v="2033"/>
    <b v="0"/>
    <x v="132"/>
    <b v="1"/>
    <s v="music/classical music"/>
    <n v="100.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x v="2022"/>
    <x v="2022"/>
    <n v="1404749446"/>
    <x v="2034"/>
    <b v="0"/>
    <x v="271"/>
    <b v="1"/>
    <s v="theater/plays"/>
    <n v="100.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x v="199"/>
    <n v="3210"/>
    <x v="0"/>
    <x v="0"/>
    <s v="USD"/>
    <x v="2023"/>
    <x v="2023"/>
    <n v="1306197066"/>
    <x v="2035"/>
    <b v="0"/>
    <x v="287"/>
    <b v="1"/>
    <s v="music/indie rock"/>
    <n v="100.3125"/>
    <n v="42.8"/>
    <x v="2"/>
    <x v="13"/>
  </r>
  <r>
    <n v="3406"/>
    <s v="Voices of Swords"/>
    <s v="A funny and moving new play about two families dealing with aging parents in very different ways!"/>
    <x v="9"/>
    <n v="10031"/>
    <x v="0"/>
    <x v="0"/>
    <s v="USD"/>
    <x v="2024"/>
    <x v="2024"/>
    <n v="1401623376"/>
    <x v="2036"/>
    <b v="0"/>
    <x v="260"/>
    <b v="1"/>
    <s v="theater/plays"/>
    <n v="100.31000000000002"/>
    <n v="110.23076923076923"/>
    <x v="3"/>
    <x v="4"/>
  </r>
  <r>
    <n v="2993"/>
    <s v="TRUE WEST: Think, Dog! Productions"/>
    <s v="Help us build the Kitchen from Hell!"/>
    <x v="7"/>
    <n v="1003"/>
    <x v="0"/>
    <x v="0"/>
    <s v="USD"/>
    <x v="2025"/>
    <x v="2025"/>
    <n v="1453406867"/>
    <x v="2037"/>
    <b v="0"/>
    <x v="163"/>
    <b v="1"/>
    <s v="theater/spaces"/>
    <n v="100.29999999999998"/>
    <n v="45.590909090909093"/>
    <x v="3"/>
    <x v="12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x v="2026"/>
    <x v="2026"/>
    <n v="1459949080"/>
    <x v="2038"/>
    <b v="0"/>
    <x v="82"/>
    <b v="1"/>
    <s v="theater/plays"/>
    <n v="100.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x v="933"/>
    <x v="933"/>
    <n v="1434113406"/>
    <x v="2039"/>
    <b v="0"/>
    <x v="183"/>
    <b v="1"/>
    <s v="theater/musical"/>
    <n v="100.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x v="2027"/>
    <x v="2027"/>
    <n v="1421183271"/>
    <x v="2040"/>
    <b v="1"/>
    <x v="233"/>
    <b v="1"/>
    <s v="theater/plays"/>
    <n v="100.27777777777777"/>
    <n v="150.41666666666666"/>
    <x v="3"/>
    <x v="4"/>
  </r>
  <r>
    <n v="2811"/>
    <s v="Ray Gunn and Starburst"/>
    <s v="Ray Gunn and Starburst is an audio sci-fi/comedy sending up the tropes of classic and pulp science-fiction."/>
    <x v="9"/>
    <n v="10027"/>
    <x v="0"/>
    <x v="1"/>
    <s v="GBP"/>
    <x v="2028"/>
    <x v="2028"/>
    <n v="1422100503"/>
    <x v="2041"/>
    <b v="0"/>
    <x v="116"/>
    <b v="1"/>
    <s v="theater/plays"/>
    <n v="100.27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x v="2029"/>
    <x v="2029"/>
    <n v="1423935352"/>
    <x v="2042"/>
    <b v="0"/>
    <x v="483"/>
    <b v="1"/>
    <s v="music/rock"/>
    <n v="100.26666666666667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x v="2030"/>
    <x v="2030"/>
    <n v="1463337315"/>
    <x v="2043"/>
    <b v="0"/>
    <x v="318"/>
    <b v="1"/>
    <s v="theater/plays"/>
    <n v="100.26489999999998"/>
    <n v="48.437149758454105"/>
    <x v="3"/>
    <x v="4"/>
  </r>
  <r>
    <n v="3433"/>
    <s v="The Dybbuk"/>
    <s v="death&amp;pretzels presents their first Chicago based project:_x000a_The Dybbuk by S. Ansky"/>
    <x v="93"/>
    <n v="9525"/>
    <x v="0"/>
    <x v="0"/>
    <s v="USD"/>
    <x v="2031"/>
    <x v="2031"/>
    <n v="1400290255"/>
    <x v="2044"/>
    <b v="0"/>
    <x v="326"/>
    <b v="1"/>
    <s v="theater/plays"/>
    <n v="100.26315789473684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x v="2032"/>
    <x v="2032"/>
    <n v="1405109966"/>
    <x v="2045"/>
    <b v="0"/>
    <x v="117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x v="2033"/>
    <x v="2033"/>
    <n v="1417729152"/>
    <x v="2046"/>
    <b v="0"/>
    <x v="73"/>
    <b v="1"/>
    <s v="music/classical music"/>
    <n v="100.25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x v="2034"/>
    <x v="2034"/>
    <n v="1435177840"/>
    <x v="2047"/>
    <b v="0"/>
    <x v="119"/>
    <b v="1"/>
    <s v="theater/plays"/>
    <n v="100.25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x v="2035"/>
    <x v="2035"/>
    <n v="1426199843"/>
    <x v="2048"/>
    <b v="0"/>
    <x v="103"/>
    <b v="1"/>
    <s v="theater/musical"/>
    <n v="100.25"/>
    <n v="143.21428571428572"/>
    <x v="3"/>
    <x v="20"/>
  </r>
  <r>
    <n v="417"/>
    <s v="Cycle of Life"/>
    <s v="An unexpected kidney donor acts on faith in order to rescue a fellow cyclist from his failing body. The true story of Pete and Kelly."/>
    <x v="220"/>
    <n v="10526"/>
    <x v="0"/>
    <x v="0"/>
    <s v="USD"/>
    <x v="2036"/>
    <x v="2036"/>
    <n v="1364426260"/>
    <x v="2049"/>
    <b v="0"/>
    <x v="32"/>
    <b v="1"/>
    <s v="film &amp; video/documentary"/>
    <n v="100.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x v="260"/>
    <n v="28520"/>
    <x v="0"/>
    <x v="0"/>
    <s v="USD"/>
    <x v="2037"/>
    <x v="2037"/>
    <n v="1459523017"/>
    <x v="2050"/>
    <b v="0"/>
    <x v="253"/>
    <b v="1"/>
    <s v="film &amp; video/television"/>
    <n v="100.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x v="2038"/>
    <x v="2038"/>
    <n v="1401254055"/>
    <x v="2051"/>
    <b v="0"/>
    <x v="36"/>
    <b v="1"/>
    <s v="theater/plays"/>
    <n v="100.24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x v="2039"/>
    <x v="2039"/>
    <n v="1437682735"/>
    <x v="2052"/>
    <b v="0"/>
    <x v="381"/>
    <b v="1"/>
    <s v="theater/plays"/>
    <n v="100.24444444444444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x v="2040"/>
    <x v="2040"/>
    <n v="1398971211"/>
    <x v="2053"/>
    <b v="0"/>
    <x v="251"/>
    <b v="1"/>
    <s v="film &amp; video/television"/>
    <n v="100.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x v="2041"/>
    <x v="2041"/>
    <n v="1436983912"/>
    <x v="2054"/>
    <b v="0"/>
    <x v="36"/>
    <b v="1"/>
    <s v="film &amp; video/television"/>
    <n v="100.2"/>
    <n v="80.16"/>
    <x v="4"/>
    <x v="16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x v="2042"/>
    <x v="2042"/>
    <n v="1461320765"/>
    <x v="2055"/>
    <b v="0"/>
    <x v="118"/>
    <b v="1"/>
    <s v="theater/plays"/>
    <n v="100.2"/>
    <n v="117.88235294117646"/>
    <x v="3"/>
    <x v="4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x v="2043"/>
    <x v="2043"/>
    <n v="1470948371"/>
    <x v="2056"/>
    <b v="0"/>
    <x v="278"/>
    <b v="1"/>
    <s v="theater/plays"/>
    <n v="100.2"/>
    <n v="62.625"/>
    <x v="3"/>
    <x v="4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x v="2044"/>
    <x v="2044"/>
    <n v="1437950991"/>
    <x v="2057"/>
    <b v="0"/>
    <x v="175"/>
    <b v="1"/>
    <s v="film &amp; video/documentary"/>
    <n v="100.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x v="2045"/>
    <x v="2045"/>
    <n v="1314947317"/>
    <x v="2058"/>
    <b v="0"/>
    <x v="192"/>
    <b v="1"/>
    <s v="music/rock"/>
    <n v="100.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x v="2046"/>
    <x v="2046"/>
    <n v="1396906530"/>
    <x v="2059"/>
    <b v="0"/>
    <x v="201"/>
    <b v="1"/>
    <s v="music/rock"/>
    <n v="100.16000000000001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x v="2047"/>
    <x v="2047"/>
    <n v="1406908078"/>
    <x v="2060"/>
    <b v="0"/>
    <x v="249"/>
    <b v="1"/>
    <s v="theater/plays"/>
    <n v="100.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x v="1592"/>
    <x v="1592"/>
    <n v="1314989557"/>
    <x v="2061"/>
    <b v="0"/>
    <x v="24"/>
    <b v="1"/>
    <s v="music/rock"/>
    <n v="100.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x v="2048"/>
    <x v="2048"/>
    <n v="1439530776"/>
    <x v="2062"/>
    <b v="0"/>
    <x v="189"/>
    <b v="1"/>
    <s v="film &amp; video/television"/>
    <n v="100.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x v="2049"/>
    <x v="2049"/>
    <n v="1414599886"/>
    <x v="2063"/>
    <b v="0"/>
    <x v="210"/>
    <b v="1"/>
    <s v="theater/plays"/>
    <n v="100.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x v="2050"/>
    <x v="2050"/>
    <n v="1419281610"/>
    <x v="2064"/>
    <b v="0"/>
    <x v="189"/>
    <b v="1"/>
    <s v="theater/plays"/>
    <n v="100.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x v="2051"/>
    <x v="2051"/>
    <n v="1463032867"/>
    <x v="2065"/>
    <b v="0"/>
    <x v="235"/>
    <b v="1"/>
    <s v="music/rock"/>
    <n v="100.12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x v="2052"/>
    <x v="2052"/>
    <n v="1438801210"/>
    <x v="2066"/>
    <b v="0"/>
    <x v="258"/>
    <b v="1"/>
    <s v="games/tabletop games"/>
    <n v="100.12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x v="2053"/>
    <x v="2053"/>
    <n v="1434478759"/>
    <x v="2067"/>
    <b v="1"/>
    <x v="171"/>
    <b v="1"/>
    <s v="theater/plays"/>
    <n v="100.11666666666667"/>
    <n v="127.80851063829788"/>
    <x v="3"/>
    <x v="4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x v="2054"/>
    <x v="2054"/>
    <n v="1424043347"/>
    <x v="2068"/>
    <b v="1"/>
    <x v="354"/>
    <b v="1"/>
    <s v="theater/plays"/>
    <n v="100.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x v="2055"/>
    <x v="2055"/>
    <n v="1339098689"/>
    <x v="2069"/>
    <b v="0"/>
    <x v="36"/>
    <b v="1"/>
    <s v="music/rock"/>
    <n v="100.1"/>
    <n v="40.04"/>
    <x v="2"/>
    <x v="2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x v="2056"/>
    <x v="2056"/>
    <n v="1308336383"/>
    <x v="2070"/>
    <b v="0"/>
    <x v="36"/>
    <b v="1"/>
    <s v="music/indie rock"/>
    <n v="100.1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x v="2057"/>
    <x v="2057"/>
    <n v="1423090174"/>
    <x v="2071"/>
    <b v="0"/>
    <x v="262"/>
    <b v="1"/>
    <s v="music/classical music"/>
    <n v="100.1"/>
    <n v="143"/>
    <x v="2"/>
    <x v="18"/>
  </r>
  <r>
    <n v="3622"/>
    <s v="Shakespeare's Pericles, Prince of Tyre"/>
    <s v="5 actors. 39 characters. 1 epic adventure. Presented by the Cradle Theatre Company."/>
    <x v="7"/>
    <n v="1000.99"/>
    <x v="0"/>
    <x v="0"/>
    <s v="USD"/>
    <x v="2058"/>
    <x v="2058"/>
    <n v="1409030371"/>
    <x v="2072"/>
    <b v="0"/>
    <x v="262"/>
    <b v="1"/>
    <s v="theater/plays"/>
    <n v="100.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x v="2059"/>
    <x v="2059"/>
    <n v="1404680075"/>
    <x v="2073"/>
    <b v="0"/>
    <x v="211"/>
    <b v="1"/>
    <s v="theater/plays"/>
    <n v="100.08673425918037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x v="2060"/>
    <x v="2060"/>
    <n v="1404769538"/>
    <x v="2074"/>
    <b v="0"/>
    <x v="87"/>
    <b v="1"/>
    <s v="music/rock"/>
    <n v="100.07692307692308"/>
    <n v="50.03846153846154"/>
    <x v="2"/>
    <x v="2"/>
  </r>
  <r>
    <n v="3310"/>
    <s v="The Island Boys: A New Play"/>
    <s v="A new play about coming coming home, recovery, and trying to find God in the process."/>
    <x v="67"/>
    <n v="6505"/>
    <x v="0"/>
    <x v="0"/>
    <s v="USD"/>
    <x v="2061"/>
    <x v="2061"/>
    <n v="1441577825"/>
    <x v="2075"/>
    <b v="0"/>
    <x v="257"/>
    <b v="1"/>
    <s v="theater/plays"/>
    <n v="100.07692307692308"/>
    <n v="209.83870967741936"/>
    <x v="3"/>
    <x v="4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x v="2062"/>
    <x v="2062"/>
    <n v="1436380256"/>
    <x v="2076"/>
    <b v="0"/>
    <x v="117"/>
    <b v="1"/>
    <s v="theater/plays"/>
    <n v="100.07272727272726"/>
    <n v="125.09090909090909"/>
    <x v="3"/>
    <x v="4"/>
  </r>
  <r>
    <n v="1824"/>
    <s v="Tin Man's Broken Wisdom Fund"/>
    <s v="cd fund raiser"/>
    <x v="32"/>
    <n v="3002"/>
    <x v="0"/>
    <x v="0"/>
    <s v="USD"/>
    <x v="2063"/>
    <x v="2063"/>
    <n v="1387403967"/>
    <x v="2077"/>
    <b v="0"/>
    <x v="390"/>
    <b v="1"/>
    <s v="music/rock"/>
    <n v="100.06666666666666"/>
    <n v="75.05"/>
    <x v="2"/>
    <x v="2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x v="2064"/>
    <x v="2064"/>
    <n v="1376003254"/>
    <x v="2078"/>
    <b v="0"/>
    <x v="103"/>
    <b v="1"/>
    <s v="music/rock"/>
    <n v="100.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x v="2065"/>
    <x v="2065"/>
    <n v="1411200034"/>
    <x v="2079"/>
    <b v="0"/>
    <x v="243"/>
    <b v="1"/>
    <s v="theater/plays"/>
    <n v="100.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x v="2066"/>
    <x v="2066"/>
    <n v="1335491997"/>
    <x v="2080"/>
    <b v="0"/>
    <x v="235"/>
    <b v="1"/>
    <s v="music/indie rock"/>
    <n v="100.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x v="2067"/>
    <x v="2067"/>
    <n v="1433934371"/>
    <x v="2081"/>
    <b v="1"/>
    <x v="7"/>
    <b v="1"/>
    <s v="theater/plays"/>
    <n v="100.05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x v="2068"/>
    <x v="2068"/>
    <n v="1458336479"/>
    <x v="2082"/>
    <b v="0"/>
    <x v="137"/>
    <b v="1"/>
    <s v="theater/plays"/>
    <n v="100.05"/>
    <n v="81.673469387755105"/>
    <x v="3"/>
    <x v="4"/>
  </r>
  <r>
    <n v="8"/>
    <s v="Sizzling in the Kitchen Flynn Style"/>
    <s v="Help us raise the funds to film our pilot episode!"/>
    <x v="27"/>
    <n v="3501.52"/>
    <x v="0"/>
    <x v="0"/>
    <s v="USD"/>
    <x v="2069"/>
    <x v="2069"/>
    <n v="1460155212"/>
    <x v="2083"/>
    <b v="0"/>
    <x v="233"/>
    <b v="1"/>
    <s v="film &amp; video/television"/>
    <n v="100.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x v="2070"/>
    <x v="2070"/>
    <n v="1418649019"/>
    <x v="2084"/>
    <b v="0"/>
    <x v="214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x v="8"/>
    <n v="2501"/>
    <x v="0"/>
    <x v="0"/>
    <s v="USD"/>
    <x v="2071"/>
    <x v="2071"/>
    <n v="1477077946"/>
    <x v="2085"/>
    <b v="0"/>
    <x v="255"/>
    <b v="1"/>
    <s v="theater/plays"/>
    <n v="100.03999999999999"/>
    <n v="61"/>
    <x v="3"/>
    <x v="4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x v="2072"/>
    <x v="2072"/>
    <n v="1396334311"/>
    <x v="2086"/>
    <b v="0"/>
    <x v="486"/>
    <b v="1"/>
    <s v="theater/plays"/>
    <n v="100.03599999999999"/>
    <n v="179.27598566308242"/>
    <x v="3"/>
    <x v="4"/>
  </r>
  <r>
    <n v="1603"/>
    <s v="Max's First Solo Album!"/>
    <s v="An exercise in the wild and dangerous world of solo musicianship by Maxwell D Feinstein."/>
    <x v="29"/>
    <n v="2000.66"/>
    <x v="0"/>
    <x v="0"/>
    <s v="USD"/>
    <x v="2073"/>
    <x v="2073"/>
    <n v="1322539459"/>
    <x v="2087"/>
    <b v="0"/>
    <x v="119"/>
    <b v="1"/>
    <s v="music/rock"/>
    <n v="100.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x v="2074"/>
    <x v="2074"/>
    <n v="1332950446"/>
    <x v="2088"/>
    <b v="0"/>
    <x v="24"/>
    <b v="1"/>
    <s v="music/rock"/>
    <n v="100.02"/>
    <n v="178.60714285714286"/>
    <x v="2"/>
    <x v="2"/>
  </r>
  <r>
    <n v="3578"/>
    <s v="Home"/>
    <s v="An unsparing, slightly surreal look at the effects of the private rented sector on two young women. Based on real events."/>
    <x v="51"/>
    <n v="1500.2"/>
    <x v="0"/>
    <x v="1"/>
    <s v="GBP"/>
    <x v="2075"/>
    <x v="2075"/>
    <n v="1459445777"/>
    <x v="2089"/>
    <b v="0"/>
    <x v="293"/>
    <b v="1"/>
    <s v="theater/plays"/>
    <n v="100.01333333333334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x v="2076"/>
    <x v="2076"/>
    <n v="1315597261"/>
    <x v="2090"/>
    <b v="0"/>
    <x v="355"/>
    <b v="1"/>
    <s v="film &amp; video/shorts"/>
    <n v="100.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x v="2077"/>
    <x v="2077"/>
    <n v="1424796594"/>
    <x v="2091"/>
    <b v="0"/>
    <x v="108"/>
    <b v="1"/>
    <s v="theater/plays"/>
    <n v="100.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x v="2078"/>
    <x v="2078"/>
    <n v="1444874768"/>
    <x v="2092"/>
    <b v="0"/>
    <x v="334"/>
    <b v="1"/>
    <s v="theater/plays"/>
    <n v="100.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x v="2079"/>
    <x v="2079"/>
    <n v="1456480016"/>
    <x v="2093"/>
    <b v="1"/>
    <x v="223"/>
    <b v="1"/>
    <s v="music/electronic music"/>
    <n v="100.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x v="2080"/>
    <x v="2080"/>
    <n v="1282868176"/>
    <x v="2094"/>
    <b v="0"/>
    <x v="235"/>
    <b v="1"/>
    <s v="music/indie rock"/>
    <n v="100.00360000000002"/>
    <n v="131.58368421052631"/>
    <x v="2"/>
    <x v="13"/>
  </r>
  <r>
    <n v="3815"/>
    <s v="The Canterbury Shakespeare Festival - first season"/>
    <s v="Come and help us make the Canterbury Shakespeare Festival a reality"/>
    <x v="7"/>
    <n v="1000.01"/>
    <x v="0"/>
    <x v="1"/>
    <s v="GBP"/>
    <x v="2081"/>
    <x v="2081"/>
    <n v="1437545657"/>
    <x v="2095"/>
    <b v="0"/>
    <x v="135"/>
    <b v="1"/>
    <s v="theater/plays"/>
    <n v="100.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x v="2082"/>
    <x v="2082"/>
    <n v="1410558948"/>
    <x v="2096"/>
    <b v="0"/>
    <x v="50"/>
    <b v="1"/>
    <s v="theater/plays"/>
    <n v="100.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x v="262"/>
    <n v="13"/>
    <x v="0"/>
    <x v="0"/>
    <s v="USD"/>
    <x v="2083"/>
    <x v="2083"/>
    <n v="1452193234"/>
    <x v="2097"/>
    <b v="0"/>
    <x v="215"/>
    <b v="1"/>
    <s v="film &amp; video/television"/>
    <n v="10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x v="2084"/>
    <x v="2084"/>
    <n v="1409924354"/>
    <x v="2098"/>
    <b v="0"/>
    <x v="108"/>
    <b v="1"/>
    <s v="film &amp; video/television"/>
    <n v="10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x v="2085"/>
    <x v="2085"/>
    <n v="1408760537"/>
    <x v="2099"/>
    <b v="0"/>
    <x v="134"/>
    <b v="1"/>
    <s v="film &amp; video/television"/>
    <n v="100"/>
    <n v="133.33333333333334"/>
    <x v="4"/>
    <x v="16"/>
  </r>
  <r>
    <n v="49"/>
    <s v="Driving Jersey - Season Five"/>
    <s v="Driving Jersey is real people telling real stories."/>
    <x v="18"/>
    <n v="12000"/>
    <x v="0"/>
    <x v="0"/>
    <s v="USD"/>
    <x v="2086"/>
    <x v="2086"/>
    <n v="1443068045"/>
    <x v="2100"/>
    <b v="0"/>
    <x v="191"/>
    <b v="1"/>
    <s v="film &amp; video/television"/>
    <n v="100"/>
    <n v="137.93103448275863"/>
    <x v="4"/>
    <x v="16"/>
  </r>
  <r>
    <n v="50"/>
    <s v="The Love Lounge"/>
    <s v="A brand new dating show which helps one lucky lady find her Mr Right with difficult decisions to make along the way."/>
    <x v="59"/>
    <n v="600"/>
    <x v="0"/>
    <x v="1"/>
    <s v="GBP"/>
    <x v="2087"/>
    <x v="2087"/>
    <n v="1419271458"/>
    <x v="2101"/>
    <b v="0"/>
    <x v="163"/>
    <b v="1"/>
    <s v="film &amp; video/television"/>
    <n v="10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x v="369"/>
    <x v="369"/>
    <n v="1297620584"/>
    <x v="2102"/>
    <b v="0"/>
    <x v="176"/>
    <b v="1"/>
    <s v="film &amp; video/shorts"/>
    <n v="100"/>
    <n v="50"/>
    <x v="4"/>
    <x v="6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x v="2088"/>
    <x v="2088"/>
    <n v="1302891086"/>
    <x v="2103"/>
    <b v="0"/>
    <x v="352"/>
    <b v="1"/>
    <s v="film &amp; video/shorts"/>
    <n v="100"/>
    <n v="71.428571428571431"/>
    <x v="4"/>
    <x v="6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x v="2089"/>
    <x v="2089"/>
    <n v="1350324286"/>
    <x v="2104"/>
    <b v="0"/>
    <x v="87"/>
    <b v="1"/>
    <s v="film &amp; video/shorts"/>
    <n v="10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x v="2090"/>
    <x v="2090"/>
    <n v="1356979110"/>
    <x v="2105"/>
    <b v="0"/>
    <x v="7"/>
    <b v="1"/>
    <s v="film &amp; video/shorts"/>
    <n v="100"/>
    <n v="100"/>
    <x v="4"/>
    <x v="6"/>
  </r>
  <r>
    <n v="139"/>
    <s v="Roman Dead (Canceled)"/>
    <s v="When  Rome is infected with a zombie plague, Lucius Agrippa and a small group fights for survival"/>
    <x v="22"/>
    <n v="500"/>
    <x v="1"/>
    <x v="0"/>
    <s v="USD"/>
    <x v="2091"/>
    <x v="2091"/>
    <n v="1435874772"/>
    <x v="2106"/>
    <b v="0"/>
    <x v="215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x v="2092"/>
    <x v="2092"/>
    <n v="1276480894"/>
    <x v="2107"/>
    <b v="1"/>
    <x v="61"/>
    <b v="1"/>
    <s v="film &amp; video/documentary"/>
    <n v="10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x v="2093"/>
    <x v="2093"/>
    <n v="1429318372"/>
    <x v="2108"/>
    <b v="0"/>
    <x v="103"/>
    <b v="1"/>
    <s v="film &amp; video/documentary"/>
    <n v="10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x v="2094"/>
    <x v="2094"/>
    <n v="1406713041"/>
    <x v="2109"/>
    <b v="0"/>
    <x v="233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x v="2095"/>
    <x v="2095"/>
    <n v="1478050429"/>
    <x v="2110"/>
    <b v="0"/>
    <x v="257"/>
    <b v="1"/>
    <s v="theater/plays"/>
    <n v="10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x v="2096"/>
    <x v="2096"/>
    <n v="1343326302"/>
    <x v="2111"/>
    <b v="0"/>
    <x v="103"/>
    <b v="1"/>
    <s v="music/rock"/>
    <n v="10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x v="2097"/>
    <x v="2097"/>
    <n v="1309919526"/>
    <x v="2112"/>
    <b v="0"/>
    <x v="176"/>
    <b v="1"/>
    <s v="music/rock"/>
    <n v="10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x v="2098"/>
    <x v="2098"/>
    <n v="1416363886"/>
    <x v="2113"/>
    <b v="0"/>
    <x v="249"/>
    <b v="1"/>
    <s v="music/rock"/>
    <n v="10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x v="2099"/>
    <x v="2099"/>
    <n v="1427753265"/>
    <x v="2114"/>
    <b v="0"/>
    <x v="254"/>
    <b v="1"/>
    <s v="music/rock"/>
    <n v="100"/>
    <n v="224.12820512820514"/>
    <x v="2"/>
    <x v="2"/>
  </r>
  <r>
    <n v="847"/>
    <s v="CENTROPYMUSIC"/>
    <s v="MUSIC WITH MEANING!  MUSIC THAT MATTERS!!!"/>
    <x v="1"/>
    <n v="10"/>
    <x v="0"/>
    <x v="0"/>
    <s v="USD"/>
    <x v="2100"/>
    <x v="2100"/>
    <n v="1433963376"/>
    <x v="2115"/>
    <b v="0"/>
    <x v="215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x v="37"/>
    <n v="300"/>
    <x v="0"/>
    <x v="0"/>
    <s v="USD"/>
    <x v="2101"/>
    <x v="2101"/>
    <n v="1426446033"/>
    <x v="2116"/>
    <b v="0"/>
    <x v="224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x v="2102"/>
    <x v="2102"/>
    <n v="1421524709"/>
    <x v="2117"/>
    <b v="0"/>
    <x v="183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x v="34"/>
    <n v="1200"/>
    <x v="0"/>
    <x v="8"/>
    <s v="EUR"/>
    <x v="2103"/>
    <x v="2103"/>
    <n v="1444831031"/>
    <x v="2118"/>
    <b v="0"/>
    <x v="133"/>
    <b v="1"/>
    <s v="music/metal"/>
    <n v="100"/>
    <n v="50"/>
    <x v="2"/>
    <x v="17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x v="2104"/>
    <x v="2104"/>
    <n v="1477963411"/>
    <x v="2119"/>
    <b v="0"/>
    <x v="61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x v="2105"/>
    <x v="2105"/>
    <n v="1453925727"/>
    <x v="2120"/>
    <b v="0"/>
    <x v="78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x v="2106"/>
    <x v="2106"/>
    <n v="1324329156"/>
    <x v="2121"/>
    <b v="0"/>
    <x v="197"/>
    <b v="1"/>
    <s v="music/rock"/>
    <n v="10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x v="2107"/>
    <x v="2107"/>
    <n v="1328197165"/>
    <x v="2122"/>
    <b v="0"/>
    <x v="108"/>
    <b v="1"/>
    <s v="music/rock"/>
    <n v="10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x v="2108"/>
    <x v="2108"/>
    <n v="1306283727"/>
    <x v="2123"/>
    <b v="0"/>
    <x v="24"/>
    <b v="1"/>
    <s v="music/pop"/>
    <n v="100"/>
    <n v="42.857142857142854"/>
    <x v="2"/>
    <x v="7"/>
  </r>
  <r>
    <n v="1689"/>
    <s v="Fly Away"/>
    <s v="Praising the Living God in the second half of life."/>
    <x v="217"/>
    <n v="2400"/>
    <x v="2"/>
    <x v="0"/>
    <s v="USD"/>
    <x v="2109"/>
    <x v="2109"/>
    <n v="1487111830"/>
    <x v="2124"/>
    <b v="0"/>
    <x v="103"/>
    <b v="0"/>
    <s v="music/faith"/>
    <n v="100"/>
    <n v="171.42857142857142"/>
    <x v="2"/>
    <x v="21"/>
  </r>
  <r>
    <n v="1822"/>
    <s v="Wood Butcher's new music video- I Don't Wanna Party"/>
    <s v="Wood Butcher needs your help to make this happen. Buy a CD, support local music!"/>
    <x v="37"/>
    <n v="300"/>
    <x v="0"/>
    <x v="7"/>
    <s v="CAD"/>
    <x v="2110"/>
    <x v="2110"/>
    <n v="1388084862"/>
    <x v="2125"/>
    <b v="0"/>
    <x v="234"/>
    <b v="1"/>
    <s v="music/rock"/>
    <n v="10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x v="2111"/>
    <x v="2111"/>
    <n v="1464854398"/>
    <x v="2126"/>
    <b v="0"/>
    <x v="108"/>
    <b v="1"/>
    <s v="music/rock"/>
    <n v="10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x v="2112"/>
    <x v="2112"/>
    <n v="1407954413"/>
    <x v="2127"/>
    <b v="0"/>
    <x v="163"/>
    <b v="1"/>
    <s v="music/rock"/>
    <n v="10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x v="2113"/>
    <x v="2113"/>
    <n v="1312392973"/>
    <x v="2128"/>
    <b v="0"/>
    <x v="163"/>
    <b v="1"/>
    <s v="music/indie rock"/>
    <n v="10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x v="2114"/>
    <x v="2114"/>
    <n v="1317564135"/>
    <x v="2129"/>
    <b v="0"/>
    <x v="235"/>
    <b v="1"/>
    <s v="music/indie rock"/>
    <n v="100"/>
    <n v="78.94736842105263"/>
    <x v="2"/>
    <x v="13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x v="2115"/>
    <x v="2115"/>
    <n v="1364854593"/>
    <x v="2130"/>
    <b v="0"/>
    <x v="234"/>
    <b v="1"/>
    <s v="music/indie rock"/>
    <n v="10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x v="2116"/>
    <x v="2116"/>
    <n v="1488214151"/>
    <x v="2131"/>
    <b v="0"/>
    <x v="352"/>
    <b v="1"/>
    <s v="music/rock"/>
    <n v="10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x v="2117"/>
    <x v="2117"/>
    <n v="1426773320"/>
    <x v="2132"/>
    <b v="0"/>
    <x v="175"/>
    <b v="1"/>
    <s v="music/rock"/>
    <n v="100"/>
    <n v="76.92307692307692"/>
    <x v="2"/>
    <x v="2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x v="2118"/>
    <x v="2118"/>
    <n v="1381984773"/>
    <x v="2133"/>
    <b v="0"/>
    <x v="352"/>
    <b v="1"/>
    <s v="music/electronic music"/>
    <n v="10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x v="2119"/>
    <x v="2119"/>
    <n v="1365474453"/>
    <x v="2134"/>
    <b v="0"/>
    <x v="32"/>
    <b v="1"/>
    <s v="music/indie rock"/>
    <n v="10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x v="2120"/>
    <x v="2120"/>
    <n v="1349978269"/>
    <x v="2135"/>
    <b v="0"/>
    <x v="171"/>
    <b v="1"/>
    <s v="music/indie rock"/>
    <n v="10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x v="2121"/>
    <x v="2121"/>
    <n v="1439332084"/>
    <x v="2136"/>
    <b v="0"/>
    <x v="278"/>
    <b v="1"/>
    <s v="music/indie rock"/>
    <n v="100"/>
    <n v="250"/>
    <x v="2"/>
    <x v="13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x v="2122"/>
    <x v="2122"/>
    <n v="1361577292"/>
    <x v="2137"/>
    <b v="0"/>
    <x v="183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x v="2123"/>
    <x v="2123"/>
    <n v="1459431960"/>
    <x v="2138"/>
    <b v="0"/>
    <x v="295"/>
    <b v="1"/>
    <s v="music/classical music"/>
    <n v="10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x v="2124"/>
    <x v="2124"/>
    <n v="1426711505"/>
    <x v="2139"/>
    <b v="0"/>
    <x v="201"/>
    <b v="1"/>
    <s v="music/classical music"/>
    <n v="10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x v="2125"/>
    <x v="2125"/>
    <n v="1422917361"/>
    <x v="2140"/>
    <b v="0"/>
    <x v="109"/>
    <b v="1"/>
    <s v="technology/space exploration"/>
    <n v="10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x v="2126"/>
    <x v="2126"/>
    <n v="1408918135"/>
    <x v="2141"/>
    <b v="0"/>
    <x v="7"/>
    <b v="1"/>
    <s v="theater/plays"/>
    <n v="10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x v="2127"/>
    <x v="2127"/>
    <n v="1424881492"/>
    <x v="2142"/>
    <b v="0"/>
    <x v="96"/>
    <b v="1"/>
    <s v="theater/plays"/>
    <n v="100"/>
    <n v="63.829787234042556"/>
    <x v="3"/>
    <x v="4"/>
  </r>
  <r>
    <n v="2830"/>
    <s v="Nakhtik and Avalon"/>
    <s v="Avalon is a new South African Township play and Nakhtik is a  danced political lecture."/>
    <x v="32"/>
    <n v="3000"/>
    <x v="0"/>
    <x v="0"/>
    <s v="USD"/>
    <x v="2128"/>
    <x v="2128"/>
    <n v="1398802148"/>
    <x v="2143"/>
    <b v="0"/>
    <x v="234"/>
    <b v="1"/>
    <s v="theater/plays"/>
    <n v="10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x v="2129"/>
    <x v="2129"/>
    <n v="1446241684"/>
    <x v="2144"/>
    <b v="0"/>
    <x v="262"/>
    <b v="1"/>
    <s v="theater/plays"/>
    <n v="10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x v="2130"/>
    <x v="2130"/>
    <n v="1428094727"/>
    <x v="2145"/>
    <b v="0"/>
    <x v="460"/>
    <b v="1"/>
    <s v="theater/musical"/>
    <n v="100"/>
    <n v="83.333333333333329"/>
    <x v="3"/>
    <x v="20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x v="2131"/>
    <x v="2131"/>
    <n v="1420774779"/>
    <x v="2146"/>
    <b v="0"/>
    <x v="183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x v="7"/>
    <n v="1000"/>
    <x v="0"/>
    <x v="0"/>
    <s v="USD"/>
    <x v="2132"/>
    <x v="2132"/>
    <n v="1454543846"/>
    <x v="2147"/>
    <b v="0"/>
    <x v="133"/>
    <b v="1"/>
    <s v="theater/musical"/>
    <n v="10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x v="2133"/>
    <x v="2133"/>
    <n v="1463820081"/>
    <x v="2148"/>
    <b v="0"/>
    <x v="24"/>
    <b v="1"/>
    <s v="theater/spaces"/>
    <n v="10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x v="2134"/>
    <x v="2134"/>
    <n v="1449150420"/>
    <x v="2149"/>
    <b v="0"/>
    <x v="295"/>
    <b v="1"/>
    <s v="theater/spaces"/>
    <n v="10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x v="2135"/>
    <x v="2135"/>
    <n v="1484682670"/>
    <x v="2150"/>
    <b v="0"/>
    <x v="27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x v="2136"/>
    <x v="2136"/>
    <n v="1471295447"/>
    <x v="2151"/>
    <b v="0"/>
    <x v="231"/>
    <b v="1"/>
    <s v="theater/spaces"/>
    <n v="10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x v="2137"/>
    <x v="2137"/>
    <n v="1404948441"/>
    <x v="2152"/>
    <b v="1"/>
    <x v="133"/>
    <b v="1"/>
    <s v="theater/plays"/>
    <n v="100"/>
    <n v="41.666666666666664"/>
    <x v="3"/>
    <x v="4"/>
  </r>
  <r>
    <n v="3287"/>
    <s v="Three Things: Stories About Life"/>
    <s v="An inspirational one-man play about crisis, community, and the search for wholeness."/>
    <x v="8"/>
    <n v="2500"/>
    <x v="0"/>
    <x v="7"/>
    <s v="CAD"/>
    <x v="2138"/>
    <x v="2138"/>
    <n v="1446573628"/>
    <x v="2153"/>
    <b v="0"/>
    <x v="204"/>
    <b v="1"/>
    <s v="theater/plays"/>
    <n v="100"/>
    <n v="73.529411764705884"/>
    <x v="3"/>
    <x v="4"/>
  </r>
  <r>
    <n v="3332"/>
    <s v="Cortez"/>
    <s v="Two marine biologists are at odds during an important expedition. When a stranded shark refuses to die, things get weird."/>
    <x v="26"/>
    <n v="6000"/>
    <x v="0"/>
    <x v="0"/>
    <s v="USD"/>
    <x v="2139"/>
    <x v="2139"/>
    <n v="1403210330"/>
    <x v="2154"/>
    <b v="0"/>
    <x v="348"/>
    <b v="1"/>
    <s v="theater/plays"/>
    <n v="100"/>
    <n v="72.289156626506028"/>
    <x v="3"/>
    <x v="4"/>
  </r>
  <r>
    <n v="3336"/>
    <s v="WILDE TALES"/>
    <s v="A theatrical adaptation of Oscar Wilde's short stories, presented by Suitcase Civilians at The Space, April 5-10 2016."/>
    <x v="54"/>
    <n v="250"/>
    <x v="0"/>
    <x v="1"/>
    <s v="GBP"/>
    <x v="2140"/>
    <x v="2140"/>
    <n v="1457429646"/>
    <x v="2155"/>
    <b v="0"/>
    <x v="297"/>
    <b v="1"/>
    <s v="theater/plays"/>
    <n v="100"/>
    <n v="27.777777777777779"/>
    <x v="3"/>
    <x v="4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x v="2141"/>
    <x v="2141"/>
    <n v="1463771421"/>
    <x v="2156"/>
    <b v="0"/>
    <x v="24"/>
    <b v="1"/>
    <s v="theater/plays"/>
    <n v="10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x v="2142"/>
    <x v="2142"/>
    <n v="1399387173"/>
    <x v="2157"/>
    <b v="0"/>
    <x v="118"/>
    <b v="1"/>
    <s v="theater/plays"/>
    <n v="10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x v="2143"/>
    <x v="2143"/>
    <n v="1415652552"/>
    <x v="2158"/>
    <b v="0"/>
    <x v="134"/>
    <b v="1"/>
    <s v="theater/plays"/>
    <n v="100"/>
    <n v="133.33333333333334"/>
    <x v="3"/>
    <x v="4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x v="2144"/>
    <x v="2144"/>
    <n v="1458245855"/>
    <x v="2159"/>
    <b v="0"/>
    <x v="233"/>
    <b v="1"/>
    <s v="theater/plays"/>
    <n v="10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x v="2145"/>
    <x v="2145"/>
    <n v="1432638324"/>
    <x v="2160"/>
    <b v="0"/>
    <x v="118"/>
    <b v="1"/>
    <s v="theater/plays"/>
    <n v="10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x v="2146"/>
    <x v="2146"/>
    <n v="1409266862"/>
    <x v="2161"/>
    <b v="0"/>
    <x v="87"/>
    <b v="1"/>
    <s v="theater/plays"/>
    <n v="100"/>
    <n v="115.38461538461539"/>
    <x v="3"/>
    <x v="4"/>
  </r>
  <r>
    <n v="3415"/>
    <s v="Balm in Gilead at Columbia"/>
    <s v="We are raising funds to allow for enhanced scenic, costume, and lighting design. Every dollar helps!"/>
    <x v="61"/>
    <n v="200"/>
    <x v="0"/>
    <x v="0"/>
    <s v="USD"/>
    <x v="2147"/>
    <x v="2147"/>
    <n v="1459999656"/>
    <x v="2162"/>
    <b v="0"/>
    <x v="297"/>
    <b v="1"/>
    <s v="theater/plays"/>
    <n v="100"/>
    <n v="22.222222222222221"/>
    <x v="3"/>
    <x v="4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x v="2148"/>
    <x v="2148"/>
    <n v="1401722952"/>
    <x v="2163"/>
    <b v="0"/>
    <x v="231"/>
    <b v="1"/>
    <s v="theater/plays"/>
    <n v="10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x v="2149"/>
    <x v="2149"/>
    <n v="1405791153"/>
    <x v="2164"/>
    <b v="0"/>
    <x v="262"/>
    <b v="1"/>
    <s v="theater/plays"/>
    <n v="10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x v="2150"/>
    <x v="2150"/>
    <n v="1430424672"/>
    <x v="2165"/>
    <b v="0"/>
    <x v="27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x v="2151"/>
    <x v="2151"/>
    <n v="1443185036"/>
    <x v="2166"/>
    <b v="0"/>
    <x v="257"/>
    <b v="1"/>
    <s v="theater/plays"/>
    <n v="100"/>
    <n v="64.516129032258064"/>
    <x v="3"/>
    <x v="4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x v="2152"/>
    <x v="2152"/>
    <n v="1425067296"/>
    <x v="2167"/>
    <b v="0"/>
    <x v="189"/>
    <b v="1"/>
    <s v="theater/plays"/>
    <n v="10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x v="2153"/>
    <x v="2153"/>
    <n v="1406580436"/>
    <x v="2168"/>
    <b v="0"/>
    <x v="231"/>
    <b v="1"/>
    <s v="theater/plays"/>
    <n v="10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x v="2154"/>
    <x v="2154"/>
    <n v="1479186575"/>
    <x v="2169"/>
    <b v="0"/>
    <x v="175"/>
    <b v="1"/>
    <s v="theater/plays"/>
    <n v="10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x v="2155"/>
    <x v="2155"/>
    <n v="1445363891"/>
    <x v="2170"/>
    <b v="0"/>
    <x v="27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x v="2156"/>
    <x v="2156"/>
    <n v="1424609592"/>
    <x v="2171"/>
    <b v="0"/>
    <x v="118"/>
    <b v="1"/>
    <s v="theater/plays"/>
    <n v="10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x v="2157"/>
    <x v="2157"/>
    <n v="1407197670"/>
    <x v="2172"/>
    <b v="0"/>
    <x v="234"/>
    <b v="1"/>
    <s v="theater/plays"/>
    <n v="10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x v="2158"/>
    <x v="2158"/>
    <n v="1401910634"/>
    <x v="2173"/>
    <b v="0"/>
    <x v="175"/>
    <b v="1"/>
    <s v="theater/plays"/>
    <n v="10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x v="2159"/>
    <x v="2159"/>
    <n v="1439924246"/>
    <x v="2174"/>
    <b v="0"/>
    <x v="204"/>
    <b v="1"/>
    <s v="theater/plays"/>
    <n v="10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x v="2160"/>
    <x v="2160"/>
    <n v="1457881057"/>
    <x v="2175"/>
    <b v="0"/>
    <x v="163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x v="8"/>
    <n v="2500"/>
    <x v="0"/>
    <x v="0"/>
    <s v="USD"/>
    <x v="2161"/>
    <x v="2161"/>
    <n v="1423166257"/>
    <x v="2176"/>
    <b v="0"/>
    <x v="133"/>
    <b v="1"/>
    <s v="theater/plays"/>
    <n v="10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x v="2162"/>
    <x v="2162"/>
    <n v="1401372324"/>
    <x v="2177"/>
    <b v="0"/>
    <x v="135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x v="2163"/>
    <x v="2163"/>
    <n v="1476786994"/>
    <x v="2178"/>
    <b v="0"/>
    <x v="103"/>
    <b v="1"/>
    <s v="theater/plays"/>
    <n v="100"/>
    <n v="171.42857142857142"/>
    <x v="3"/>
    <x v="4"/>
  </r>
  <r>
    <n v="3572"/>
    <s v="Monster"/>
    <s v="A darkly comic one woman show by Abram Rooney as part of The Camden Fringe 2015."/>
    <x v="22"/>
    <n v="500"/>
    <x v="0"/>
    <x v="1"/>
    <s v="GBP"/>
    <x v="2164"/>
    <x v="2164"/>
    <n v="1432302082"/>
    <x v="2179"/>
    <b v="0"/>
    <x v="297"/>
    <b v="1"/>
    <s v="theater/plays"/>
    <n v="10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x v="2165"/>
    <x v="2165"/>
    <n v="1475759454"/>
    <x v="2180"/>
    <b v="0"/>
    <x v="78"/>
    <b v="1"/>
    <s v="theater/plays"/>
    <n v="10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x v="2166"/>
    <x v="2166"/>
    <n v="1456856256"/>
    <x v="2181"/>
    <b v="0"/>
    <x v="103"/>
    <b v="1"/>
    <s v="theater/plays"/>
    <n v="10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x v="2167"/>
    <x v="2167"/>
    <n v="1405509510"/>
    <x v="2182"/>
    <b v="0"/>
    <x v="50"/>
    <b v="1"/>
    <s v="theater/plays"/>
    <n v="100"/>
    <n v="33.333333333333336"/>
    <x v="3"/>
    <x v="4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x v="2168"/>
    <x v="2168"/>
    <n v="1463418090"/>
    <x v="2183"/>
    <b v="0"/>
    <x v="295"/>
    <b v="1"/>
    <s v="theater/plays"/>
    <n v="100"/>
    <n v="29.62962962962963"/>
    <x v="3"/>
    <x v="4"/>
  </r>
  <r>
    <n v="3613"/>
    <s v="HIS NAME IS ARTHUR HOLMBERG"/>
    <s v="a woman walks into a bar except she looks like a man and no one's serving drinks. one night only"/>
    <x v="118"/>
    <n v="1250"/>
    <x v="0"/>
    <x v="0"/>
    <s v="USD"/>
    <x v="2169"/>
    <x v="2169"/>
    <n v="1401372574"/>
    <x v="2184"/>
    <b v="0"/>
    <x v="135"/>
    <b v="1"/>
    <s v="theater/plays"/>
    <n v="100"/>
    <n v="62.5"/>
    <x v="3"/>
    <x v="4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x v="2170"/>
    <x v="2170"/>
    <n v="1459446487"/>
    <x v="2185"/>
    <b v="0"/>
    <x v="231"/>
    <b v="1"/>
    <s v="theater/plays"/>
    <n v="10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x v="2171"/>
    <x v="2171"/>
    <n v="1452598184"/>
    <x v="2186"/>
    <b v="0"/>
    <x v="118"/>
    <b v="1"/>
    <s v="theater/plays"/>
    <n v="10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x v="2172"/>
    <x v="2172"/>
    <n v="1417208925"/>
    <x v="2187"/>
    <b v="0"/>
    <x v="163"/>
    <b v="1"/>
    <s v="theater/plays"/>
    <n v="100"/>
    <n v="11.363636363636363"/>
    <x v="3"/>
    <x v="4"/>
  </r>
  <r>
    <n v="3666"/>
    <s v="Israel LÃ³pez @ Ojai Playwrights Conference"/>
    <s v="Artistic Internship @ Ojai Playwrights Conference"/>
    <x v="34"/>
    <n v="1200"/>
    <x v="0"/>
    <x v="0"/>
    <s v="USD"/>
    <x v="2173"/>
    <x v="2173"/>
    <n v="1404337382"/>
    <x v="2188"/>
    <b v="0"/>
    <x v="235"/>
    <b v="1"/>
    <s v="theater/plays"/>
    <n v="10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x v="2174"/>
    <x v="2174"/>
    <n v="1467752229"/>
    <x v="2189"/>
    <b v="0"/>
    <x v="257"/>
    <b v="1"/>
    <s v="theater/plays"/>
    <n v="10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x v="2175"/>
    <x v="2175"/>
    <n v="1434625937"/>
    <x v="2190"/>
    <b v="0"/>
    <x v="5"/>
    <b v="1"/>
    <s v="theater/musical"/>
    <n v="100"/>
    <n v="166.66666666666666"/>
    <x v="3"/>
    <x v="20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x v="2176"/>
    <x v="2176"/>
    <n v="1425319226"/>
    <x v="2191"/>
    <b v="0"/>
    <x v="363"/>
    <b v="1"/>
    <s v="theater/musical"/>
    <n v="10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x v="2177"/>
    <x v="2177"/>
    <n v="1462824832"/>
    <x v="2192"/>
    <b v="0"/>
    <x v="295"/>
    <b v="1"/>
    <s v="theater/musical"/>
    <n v="10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x v="2178"/>
    <x v="2178"/>
    <n v="1458138079"/>
    <x v="2193"/>
    <b v="0"/>
    <x v="134"/>
    <b v="1"/>
    <s v="theater/musical"/>
    <n v="10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x v="2179"/>
    <x v="2179"/>
    <n v="1431642010"/>
    <x v="2194"/>
    <b v="0"/>
    <x v="135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x v="2180"/>
    <x v="2180"/>
    <n v="1427223655"/>
    <x v="2195"/>
    <b v="0"/>
    <x v="36"/>
    <b v="1"/>
    <s v="theater/musical"/>
    <n v="10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x v="2181"/>
    <x v="2181"/>
    <n v="1424775219"/>
    <x v="2196"/>
    <b v="0"/>
    <x v="133"/>
    <b v="1"/>
    <s v="theater/plays"/>
    <n v="10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x v="2182"/>
    <x v="2182"/>
    <n v="1414845587"/>
    <x v="2197"/>
    <b v="0"/>
    <x v="24"/>
    <b v="1"/>
    <s v="theater/plays"/>
    <n v="100"/>
    <n v="178.57142857142858"/>
    <x v="3"/>
    <x v="4"/>
  </r>
  <r>
    <n v="1062"/>
    <s v="RETURNING AT A LATER DATE"/>
    <s v="SEE US ON PATREON www.badgirlartwork.com"/>
    <x v="267"/>
    <n v="190"/>
    <x v="1"/>
    <x v="0"/>
    <s v="USD"/>
    <x v="2183"/>
    <x v="2183"/>
    <n v="1467746541"/>
    <x v="2198"/>
    <b v="0"/>
    <x v="198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x v="2184"/>
    <x v="2184"/>
    <n v="1426972165"/>
    <x v="2199"/>
    <b v="0"/>
    <x v="293"/>
    <b v="0"/>
    <s v="theater/musical"/>
    <n v="89.666666666666657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x v="2185"/>
    <x v="2185"/>
    <n v="1465830560"/>
    <x v="2200"/>
    <b v="0"/>
    <x v="183"/>
    <b v="0"/>
    <s v="theater/plays"/>
    <n v="86.135181975736558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x v="2186"/>
    <x v="2186"/>
    <n v="1415825028"/>
    <x v="2201"/>
    <b v="0"/>
    <x v="239"/>
    <b v="0"/>
    <s v="technology/wearables"/>
    <n v="84.946999999999989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x v="2187"/>
    <x v="2187"/>
    <n v="1463392828"/>
    <x v="2202"/>
    <b v="0"/>
    <x v="151"/>
    <b v="0"/>
    <s v="technology/wearables"/>
    <n v="82.817599999999999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x v="2188"/>
    <x v="2188"/>
    <n v="1381923548"/>
    <x v="2203"/>
    <b v="0"/>
    <x v="487"/>
    <b v="0"/>
    <s v="technology/wearables"/>
    <n v="82.422107692307705"/>
    <n v="120.39184269662923"/>
    <x v="0"/>
    <x v="3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x v="2189"/>
    <x v="2189"/>
    <n v="1453222827"/>
    <x v="2204"/>
    <b v="0"/>
    <x v="144"/>
    <b v="0"/>
    <s v="technology/wearables"/>
    <n v="82.207999999999998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x v="2190"/>
    <x v="2190"/>
    <n v="1480800568"/>
    <x v="2205"/>
    <b v="0"/>
    <x v="233"/>
    <b v="0"/>
    <s v="photography/places"/>
    <n v="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x v="2191"/>
    <x v="2191"/>
    <n v="1479830127"/>
    <x v="2206"/>
    <b v="0"/>
    <x v="173"/>
    <b v="0"/>
    <s v="technology/wearables"/>
    <n v="78.927352941176466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x v="2192"/>
    <x v="2192"/>
    <n v="1460219110"/>
    <x v="2207"/>
    <b v="0"/>
    <x v="293"/>
    <b v="0"/>
    <s v="theater/plays"/>
    <n v="78.100000000000009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x v="2193"/>
    <x v="2193"/>
    <n v="1488459307"/>
    <x v="2208"/>
    <b v="0"/>
    <x v="119"/>
    <b v="0"/>
    <s v="theater/plays"/>
    <n v="75.400000000000006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x v="172"/>
    <n v="150102"/>
    <x v="1"/>
    <x v="0"/>
    <s v="USD"/>
    <x v="2194"/>
    <x v="2194"/>
    <n v="1443538783"/>
    <x v="2209"/>
    <b v="0"/>
    <x v="488"/>
    <b v="0"/>
    <s v="technology/wearables"/>
    <n v="75.05100000000000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x v="2195"/>
    <x v="2195"/>
    <n v="1481322911"/>
    <x v="2210"/>
    <b v="0"/>
    <x v="262"/>
    <b v="0"/>
    <s v="music/indie rock"/>
    <n v="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x v="2196"/>
    <x v="2196"/>
    <n v="1442284253"/>
    <x v="2211"/>
    <b v="0"/>
    <x v="20"/>
    <b v="0"/>
    <s v="technology/wearables"/>
    <n v="72.989999999999995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x v="2197"/>
    <x v="2197"/>
    <n v="1413053301"/>
    <x v="2212"/>
    <b v="0"/>
    <x v="144"/>
    <b v="0"/>
    <s v="games/mobile games"/>
    <n v="71.78461538461537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x v="2198"/>
    <x v="2198"/>
    <n v="1424221866"/>
    <x v="2213"/>
    <b v="0"/>
    <x v="189"/>
    <b v="0"/>
    <s v="theater/plays"/>
    <n v="70.599999999999994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x v="2199"/>
    <x v="2199"/>
    <n v="1472569117"/>
    <x v="2214"/>
    <b v="0"/>
    <x v="105"/>
    <b v="0"/>
    <s v="technology/wearables"/>
    <n v="70.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x v="2200"/>
    <x v="2200"/>
    <n v="1390589018"/>
    <x v="2215"/>
    <b v="0"/>
    <x v="297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x v="52"/>
    <n v="12521"/>
    <x v="3"/>
    <x v="0"/>
    <s v="USD"/>
    <x v="2201"/>
    <x v="2201"/>
    <n v="1418824867"/>
    <x v="2216"/>
    <b v="0"/>
    <x v="72"/>
    <b v="0"/>
    <s v="theater/plays"/>
    <n v="69.561111111111103"/>
    <n v="63.558375634517766"/>
    <x v="3"/>
    <x v="4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x v="2202"/>
    <x v="2202"/>
    <n v="1442847674"/>
    <x v="2217"/>
    <b v="0"/>
    <x v="352"/>
    <b v="0"/>
    <s v="music/faith"/>
    <n v="68.400000000000006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x v="2203"/>
    <x v="2203"/>
    <n v="1465516198"/>
    <x v="2218"/>
    <b v="0"/>
    <x v="424"/>
    <b v="0"/>
    <s v="theater/spaces"/>
    <n v="68.153599999999997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x v="2204"/>
    <x v="2204"/>
    <n v="1384887360"/>
    <x v="2219"/>
    <b v="0"/>
    <x v="231"/>
    <b v="0"/>
    <s v="music/jazz"/>
    <n v="67.55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x v="2205"/>
    <x v="2205"/>
    <n v="1479217189"/>
    <x v="2220"/>
    <b v="1"/>
    <x v="247"/>
    <b v="0"/>
    <s v="photography/photobooks"/>
    <n v="67.55"/>
    <n v="48.25"/>
    <x v="6"/>
    <x v="9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x v="2206"/>
    <x v="2206"/>
    <n v="1432072893"/>
    <x v="2221"/>
    <b v="0"/>
    <x v="224"/>
    <b v="0"/>
    <s v="theater/plays"/>
    <n v="67.333333333333329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x v="2207"/>
    <x v="2207"/>
    <n v="1441111892"/>
    <x v="2222"/>
    <b v="0"/>
    <x v="237"/>
    <b v="0"/>
    <s v="theater/spaces"/>
    <n v="66.8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x v="2208"/>
    <x v="2208"/>
    <n v="1415098734"/>
    <x v="2223"/>
    <b v="0"/>
    <x v="59"/>
    <b v="0"/>
    <s v="technology/wearables"/>
    <n v="65.24636363636364"/>
    <n v="201.60393258426967"/>
    <x v="0"/>
    <x v="3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x v="2209"/>
    <x v="2209"/>
    <n v="1410305160"/>
    <x v="2224"/>
    <b v="1"/>
    <x v="471"/>
    <b v="0"/>
    <s v="photography/photobooks"/>
    <n v="65.101538461538468"/>
    <n v="170.62903225806451"/>
    <x v="6"/>
    <x v="9"/>
  </r>
  <r>
    <n v="1704"/>
    <s v="Jericho Down Worship Album"/>
    <s v="We want to record an album of popular praise &amp; worship songs with our own influence and style."/>
    <x v="29"/>
    <n v="1302"/>
    <x v="3"/>
    <x v="0"/>
    <s v="USD"/>
    <x v="2210"/>
    <x v="2210"/>
    <n v="1421464873"/>
    <x v="2225"/>
    <b v="0"/>
    <x v="234"/>
    <b v="0"/>
    <s v="music/faith"/>
    <n v="65.100000000000009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x v="2211"/>
    <x v="2211"/>
    <n v="1432115902"/>
    <x v="2226"/>
    <b v="0"/>
    <x v="297"/>
    <b v="0"/>
    <s v="theater/musical"/>
    <n v="65"/>
    <n v="14.444444444444445"/>
    <x v="3"/>
    <x v="20"/>
  </r>
  <r>
    <n v="452"/>
    <s v="Lost in the Shadows"/>
    <s v="A man must find his way out of the depths of the shadows by using the aid of a little girl."/>
    <x v="11"/>
    <n v="480"/>
    <x v="3"/>
    <x v="0"/>
    <s v="USD"/>
    <x v="2212"/>
    <x v="2212"/>
    <n v="1428944015"/>
    <x v="2227"/>
    <b v="0"/>
    <x v="233"/>
    <b v="0"/>
    <s v="film &amp; video/animation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x v="2213"/>
    <x v="2213"/>
    <n v="1465398670"/>
    <x v="2228"/>
    <b v="1"/>
    <x v="448"/>
    <b v="0"/>
    <s v="technology/makerspaces"/>
    <n v="62.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x v="117"/>
    <n v="47074"/>
    <x v="3"/>
    <x v="0"/>
    <s v="USD"/>
    <x v="2214"/>
    <x v="2214"/>
    <n v="1405674250"/>
    <x v="2229"/>
    <b v="0"/>
    <x v="489"/>
    <b v="0"/>
    <s v="games/video games"/>
    <n v="62.76533333333333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x v="2215"/>
    <x v="2215"/>
    <n v="1404970632"/>
    <x v="2230"/>
    <b v="0"/>
    <x v="352"/>
    <b v="0"/>
    <s v="theater/plays"/>
    <n v="61.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x v="2216"/>
    <x v="2216"/>
    <n v="1435970682"/>
    <x v="2231"/>
    <b v="1"/>
    <x v="93"/>
    <b v="0"/>
    <s v="photography/photobooks"/>
    <n v="61.124000000000002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x v="2217"/>
    <x v="2217"/>
    <n v="1455528790"/>
    <x v="2232"/>
    <b v="0"/>
    <x v="5"/>
    <b v="0"/>
    <s v="theater/plays"/>
    <n v="61.1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x v="2218"/>
    <x v="2218"/>
    <n v="1439952550"/>
    <x v="2233"/>
    <b v="0"/>
    <x v="118"/>
    <b v="0"/>
    <s v="theater/plays"/>
    <n v="60.9"/>
    <n v="179.11764705882354"/>
    <x v="3"/>
    <x v="4"/>
  </r>
  <r>
    <n v="166"/>
    <s v="Pressure"/>
    <s v="A young teen makes a bad decision after joining gang and the film expresses his choices that led him to that point."/>
    <x v="2"/>
    <n v="3000"/>
    <x v="3"/>
    <x v="0"/>
    <s v="USD"/>
    <x v="2219"/>
    <x v="2219"/>
    <n v="1481939362"/>
    <x v="2234"/>
    <b v="0"/>
    <x v="215"/>
    <b v="0"/>
    <s v="film &amp; video/drama"/>
    <n v="60"/>
    <n v="3000"/>
    <x v="4"/>
    <x v="30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x v="2220"/>
    <x v="2220"/>
    <n v="1446048367"/>
    <x v="2235"/>
    <b v="0"/>
    <x v="78"/>
    <b v="0"/>
    <s v="theater/plays"/>
    <n v="60"/>
    <n v="60"/>
    <x v="3"/>
    <x v="4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x v="2221"/>
    <x v="2221"/>
    <n v="1428082481"/>
    <x v="2236"/>
    <b v="0"/>
    <x v="323"/>
    <b v="0"/>
    <s v="theater/spaces"/>
    <n v="59.774999999999999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x v="2222"/>
    <x v="2222"/>
    <n v="1416954729"/>
    <x v="2237"/>
    <b v="0"/>
    <x v="133"/>
    <b v="0"/>
    <s v="theater/musical"/>
    <n v="59.657142857142851"/>
    <n v="174"/>
    <x v="3"/>
    <x v="20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x v="2223"/>
    <x v="2223"/>
    <n v="1431884849"/>
    <x v="2238"/>
    <b v="0"/>
    <x v="234"/>
    <b v="0"/>
    <s v="theater/spaces"/>
    <n v="59.583333333333336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x v="2224"/>
    <x v="2224"/>
    <n v="1405380712"/>
    <x v="2239"/>
    <b v="1"/>
    <x v="158"/>
    <b v="0"/>
    <s v="photography/photobooks"/>
    <n v="59.467839999999995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x v="2225"/>
    <x v="2225"/>
    <n v="1430803560"/>
    <x v="2240"/>
    <b v="0"/>
    <x v="307"/>
    <b v="0"/>
    <s v="technology/gadgets"/>
    <n v="59.3"/>
    <n v="70.595238095238102"/>
    <x v="0"/>
    <x v="31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x v="2226"/>
    <x v="2226"/>
    <n v="1421158542"/>
    <x v="2241"/>
    <b v="0"/>
    <x v="127"/>
    <b v="0"/>
    <s v="theater/musical"/>
    <n v="59.142857142857139"/>
    <n v="53.07692307692308"/>
    <x v="3"/>
    <x v="20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x v="2227"/>
    <x v="2227"/>
    <n v="1444017801"/>
    <x v="2242"/>
    <b v="0"/>
    <x v="402"/>
    <b v="0"/>
    <s v="technology/wearables"/>
    <n v="58.558333333333337"/>
    <n v="153.42794759825327"/>
    <x v="0"/>
    <x v="3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x v="2228"/>
    <x v="2228"/>
    <n v="1421696329"/>
    <x v="2243"/>
    <b v="0"/>
    <x v="352"/>
    <b v="0"/>
    <s v="film &amp; video/drama"/>
    <n v="58.461538461538467"/>
    <n v="54.285714285714285"/>
    <x v="4"/>
    <x v="30"/>
  </r>
  <r>
    <n v="3122"/>
    <s v="be back soon (Canceled)"/>
    <s v="cancelled until further notice"/>
    <x v="267"/>
    <n v="116"/>
    <x v="1"/>
    <x v="0"/>
    <s v="USD"/>
    <x v="2229"/>
    <x v="2229"/>
    <n v="1478298132"/>
    <x v="2244"/>
    <b v="0"/>
    <x v="312"/>
    <b v="0"/>
    <s v="theater/spaces"/>
    <n v="58.291457286432156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x v="2230"/>
    <x v="2230"/>
    <n v="1478016097"/>
    <x v="2245"/>
    <b v="0"/>
    <x v="322"/>
    <b v="0"/>
    <s v="technology/wearables"/>
    <n v="57.648750000000007"/>
    <n v="343.14732142857144"/>
    <x v="0"/>
    <x v="3"/>
  </r>
  <r>
    <n v="3116"/>
    <s v="CoreCon Asylum"/>
    <s v="Creating a consuite for CoreCon. A focus on the insanity of asylums and early medical practices from history."/>
    <x v="11"/>
    <n v="430"/>
    <x v="3"/>
    <x v="0"/>
    <s v="USD"/>
    <x v="2231"/>
    <x v="2231"/>
    <n v="1426681325"/>
    <x v="2246"/>
    <b v="0"/>
    <x v="183"/>
    <b v="0"/>
    <s v="theater/spaces"/>
    <n v="57.333333333333336"/>
    <n v="43"/>
    <x v="3"/>
    <x v="12"/>
  </r>
  <r>
    <n v="3998"/>
    <s v="Forsaken Angels-A New Play"/>
    <s v="Forsaken Angels, a powerful new play by William Leary, author of DCMTA's Best Of 2014 Play Masquerade."/>
    <x v="118"/>
    <n v="715"/>
    <x v="3"/>
    <x v="0"/>
    <s v="USD"/>
    <x v="2232"/>
    <x v="2232"/>
    <n v="1424992026"/>
    <x v="2247"/>
    <b v="0"/>
    <x v="233"/>
    <b v="0"/>
    <s v="theater/plays"/>
    <n v="57.199999999999996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x v="2233"/>
    <x v="2233"/>
    <n v="1410288194"/>
    <x v="2248"/>
    <b v="1"/>
    <x v="483"/>
    <b v="0"/>
    <s v="photography/photobooks"/>
    <n v="56.51428571428572"/>
    <n v="150.5"/>
    <x v="6"/>
    <x v="9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x v="2234"/>
    <x v="2234"/>
    <n v="1453793101"/>
    <x v="2249"/>
    <b v="0"/>
    <x v="403"/>
    <b v="0"/>
    <s v="technology/wearables"/>
    <n v="56.263267182990241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x v="2235"/>
    <x v="2235"/>
    <n v="1425423637"/>
    <x v="2250"/>
    <b v="0"/>
    <x v="109"/>
    <b v="0"/>
    <s v="film &amp; video/drama"/>
    <n v="55.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x v="2236"/>
    <x v="2236"/>
    <n v="1445027346"/>
    <x v="2251"/>
    <b v="0"/>
    <x v="36"/>
    <b v="0"/>
    <s v="theater/musical"/>
    <n v="54.52"/>
    <n v="109.04"/>
    <x v="3"/>
    <x v="20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x v="2237"/>
    <x v="2237"/>
    <n v="1465856639"/>
    <x v="2252"/>
    <b v="0"/>
    <x v="297"/>
    <b v="0"/>
    <s v="theater/plays"/>
    <n v="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x v="2238"/>
    <x v="2238"/>
    <n v="1451833128"/>
    <x v="2253"/>
    <b v="0"/>
    <x v="105"/>
    <b v="0"/>
    <s v="theater/musical"/>
    <n v="52.794871794871788"/>
    <n v="44.760869565217391"/>
    <x v="3"/>
    <x v="20"/>
  </r>
  <r>
    <n v="1917"/>
    <s v="Chronovisor:The MOST innovative watch for night time reading"/>
    <s v="Let's build a legendary brand altogether"/>
    <x v="275"/>
    <n v="205025"/>
    <x v="3"/>
    <x v="20"/>
    <s v="HKD"/>
    <x v="2239"/>
    <x v="2239"/>
    <n v="1484116133"/>
    <x v="2254"/>
    <b v="0"/>
    <x v="251"/>
    <b v="0"/>
    <s v="technology/gadgets"/>
    <n v="52.570512820512818"/>
    <n v="2928.9285714285716"/>
    <x v="0"/>
    <x v="31"/>
  </r>
  <r>
    <n v="1817"/>
    <s v="Through the Lens of Jerry Gustafson"/>
    <s v="Hundreds of breathtaking rodeo photographs collected in a beautiful coffee table book."/>
    <x v="52"/>
    <n v="9419"/>
    <x v="3"/>
    <x v="0"/>
    <s v="USD"/>
    <x v="2240"/>
    <x v="2240"/>
    <n v="1480607607"/>
    <x v="2255"/>
    <b v="0"/>
    <x v="355"/>
    <b v="0"/>
    <s v="photography/photobooks"/>
    <n v="52.327777777777776"/>
    <n v="94.19"/>
    <x v="6"/>
    <x v="9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x v="2241"/>
    <x v="2241"/>
    <n v="1407435418"/>
    <x v="2256"/>
    <b v="0"/>
    <x v="230"/>
    <b v="0"/>
    <s v="theater/musical"/>
    <n v="52.16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x v="2242"/>
    <x v="2242"/>
    <n v="1425927527"/>
    <x v="2257"/>
    <b v="0"/>
    <x v="134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x v="2243"/>
    <x v="2243"/>
    <n v="1488823488"/>
    <x v="2258"/>
    <b v="0"/>
    <x v="278"/>
    <b v="0"/>
    <s v="theater/plays"/>
    <n v="51.6"/>
    <n v="32.25"/>
    <x v="3"/>
    <x v="4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x v="2244"/>
    <x v="2244"/>
    <n v="1441297645"/>
    <x v="2259"/>
    <b v="0"/>
    <x v="258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x v="2245"/>
    <x v="2245"/>
    <n v="1409335497"/>
    <x v="2260"/>
    <b v="0"/>
    <x v="73"/>
    <b v="0"/>
    <s v="theater/musical"/>
    <n v="51.0233918128654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x v="2246"/>
    <x v="2246"/>
    <n v="1413057980"/>
    <x v="2261"/>
    <b v="0"/>
    <x v="204"/>
    <b v="0"/>
    <s v="music/world music"/>
    <n v="50.739999999999995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x v="2247"/>
    <x v="2247"/>
    <n v="1467727203"/>
    <x v="2262"/>
    <b v="0"/>
    <x v="490"/>
    <b v="0"/>
    <s v="film &amp; video/drama"/>
    <n v="50.721666666666664"/>
    <n v="117.68368136117556"/>
    <x v="4"/>
    <x v="30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x v="2248"/>
    <x v="2248"/>
    <n v="1461337174"/>
    <x v="2263"/>
    <b v="0"/>
    <x v="297"/>
    <b v="0"/>
    <s v="technology/makerspaces"/>
    <n v="50.38095238095238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x v="2249"/>
    <x v="2249"/>
    <n v="1354250672"/>
    <x v="2264"/>
    <b v="0"/>
    <x v="185"/>
    <b v="0"/>
    <s v="film &amp; video/animation"/>
    <n v="50.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x v="2250"/>
    <x v="2250"/>
    <n v="1451607071"/>
    <x v="2265"/>
    <b v="0"/>
    <x v="78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x v="2251"/>
    <x v="2251"/>
    <n v="1485957079"/>
    <x v="2266"/>
    <b v="0"/>
    <x v="247"/>
    <b v="0"/>
    <s v="technology/wearables"/>
    <n v="49.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x v="1191"/>
    <x v="1191"/>
    <n v="1410366708"/>
    <x v="2267"/>
    <b v="0"/>
    <x v="224"/>
    <b v="0"/>
    <s v="photography/nature"/>
    <n v="49.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x v="2252"/>
    <x v="2252"/>
    <n v="1422516736"/>
    <x v="2268"/>
    <b v="0"/>
    <x v="247"/>
    <b v="0"/>
    <s v="photography/photobooks"/>
    <n v="49.183333333333337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x v="2253"/>
    <x v="2253"/>
    <n v="1476962042"/>
    <x v="2269"/>
    <b v="0"/>
    <x v="257"/>
    <b v="0"/>
    <s v="theater/plays"/>
    <n v="48.833333333333336"/>
    <n v="47.258064516129032"/>
    <x v="3"/>
    <x v="4"/>
  </r>
  <r>
    <n v="1802"/>
    <s v="Out Of The Dark"/>
    <s v="Inner Darkness turned into a photobook. Personal work i shot during my recovery...in Berlin."/>
    <x v="27"/>
    <n v="1697"/>
    <x v="3"/>
    <x v="2"/>
    <s v="EUR"/>
    <x v="2254"/>
    <x v="2254"/>
    <n v="1433416830"/>
    <x v="2270"/>
    <b v="1"/>
    <x v="176"/>
    <b v="0"/>
    <s v="photography/photobooks"/>
    <n v="48.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x v="2255"/>
    <x v="2255"/>
    <n v="1489428447"/>
    <x v="2271"/>
    <b v="0"/>
    <x v="198"/>
    <b v="0"/>
    <s v="food/small batch"/>
    <n v="48"/>
    <n v="30"/>
    <x v="7"/>
    <x v="11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x v="2256"/>
    <x v="2256"/>
    <n v="1487734667"/>
    <x v="2272"/>
    <b v="0"/>
    <x v="134"/>
    <b v="0"/>
    <s v="music/faith"/>
    <n v="47.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x v="2257"/>
    <x v="2257"/>
    <n v="1405024561"/>
    <x v="2273"/>
    <b v="0"/>
    <x v="183"/>
    <b v="0"/>
    <s v="theater/plays"/>
    <n v="47.692307692307693"/>
    <n v="62"/>
    <x v="3"/>
    <x v="4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x v="2258"/>
    <x v="2258"/>
    <n v="1416057177"/>
    <x v="2274"/>
    <b v="1"/>
    <x v="231"/>
    <b v="0"/>
    <s v="photography/photobooks"/>
    <n v="47.631578947368418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x v="2259"/>
    <x v="2259"/>
    <n v="1429477249"/>
    <x v="2275"/>
    <b v="0"/>
    <x v="278"/>
    <b v="0"/>
    <s v="technology/gadgets"/>
    <n v="47.4"/>
    <n v="29.625"/>
    <x v="0"/>
    <x v="31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x v="2260"/>
    <x v="2260"/>
    <n v="1420500149"/>
    <x v="2276"/>
    <b v="0"/>
    <x v="491"/>
    <b v="0"/>
    <s v="technology/wearables"/>
    <n v="47.333333333333336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x v="2261"/>
    <x v="2261"/>
    <n v="1402784964"/>
    <x v="2277"/>
    <b v="0"/>
    <x v="118"/>
    <b v="0"/>
    <s v="theater/plays"/>
    <n v="47.05"/>
    <n v="166.05882352941177"/>
    <x v="3"/>
    <x v="4"/>
  </r>
  <r>
    <n v="969"/>
    <s v="Make 100 | Geek &amp; Chic: Smart Safety Jewelry."/>
    <s v="Geek &amp; Chic Smart Jewelry Collection, Wearables Meet Style!"/>
    <x v="3"/>
    <n v="14000"/>
    <x v="3"/>
    <x v="18"/>
    <s v="MXN"/>
    <x v="2262"/>
    <x v="2262"/>
    <n v="1483773407"/>
    <x v="2278"/>
    <b v="0"/>
    <x v="234"/>
    <b v="0"/>
    <s v="technology/wearables"/>
    <n v="46.666666666666664"/>
    <n v="1272.7272727272727"/>
    <x v="0"/>
    <x v="3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x v="2263"/>
    <x v="2263"/>
    <n v="1480357791"/>
    <x v="2279"/>
    <b v="0"/>
    <x v="255"/>
    <b v="0"/>
    <s v="technology/gadgets"/>
    <n v="46.6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x v="2264"/>
    <x v="2264"/>
    <n v="1453206789"/>
    <x v="2280"/>
    <b v="0"/>
    <x v="395"/>
    <b v="0"/>
    <s v="technology/wearables"/>
    <n v="46.379999999999995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x v="2265"/>
    <x v="2265"/>
    <n v="1424587207"/>
    <x v="2281"/>
    <b v="0"/>
    <x v="20"/>
    <b v="0"/>
    <s v="theater/musical"/>
    <n v="46.36363636363636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x v="2266"/>
    <x v="2266"/>
    <n v="1488911734"/>
    <x v="2282"/>
    <b v="0"/>
    <x v="105"/>
    <b v="0"/>
    <s v="theater/spaces"/>
    <n v="46.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x v="2267"/>
    <x v="2267"/>
    <n v="1485874955"/>
    <x v="2283"/>
    <b v="0"/>
    <x v="261"/>
    <b v="0"/>
    <s v="technology/wearables"/>
    <n v="46.1006289308176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x v="2268"/>
    <x v="2268"/>
    <n v="1481951853"/>
    <x v="2284"/>
    <b v="0"/>
    <x v="103"/>
    <b v="0"/>
    <s v="technology/wearables"/>
    <n v="45.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x v="2269"/>
    <x v="2269"/>
    <n v="1413609292"/>
    <x v="2285"/>
    <b v="1"/>
    <x v="175"/>
    <b v="0"/>
    <s v="photography/photobooks"/>
    <n v="45.92"/>
    <n v="88.307692307692307"/>
    <x v="6"/>
    <x v="9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x v="2270"/>
    <x v="2270"/>
    <n v="1404488884"/>
    <x v="2286"/>
    <b v="1"/>
    <x v="127"/>
    <b v="0"/>
    <s v="photography/photobooks"/>
    <n v="45.72"/>
    <n v="58.615384615384613"/>
    <x v="6"/>
    <x v="9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x v="2271"/>
    <x v="2271"/>
    <n v="1465011624"/>
    <x v="2287"/>
    <b v="0"/>
    <x v="233"/>
    <b v="0"/>
    <s v="photography/nature"/>
    <n v="45.133333333333333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x v="2272"/>
    <x v="2272"/>
    <n v="1440042617"/>
    <x v="2288"/>
    <b v="0"/>
    <x v="233"/>
    <b v="0"/>
    <s v="film &amp; video/drama"/>
    <n v="44.6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x v="2273"/>
    <x v="2273"/>
    <n v="1478095223"/>
    <x v="2289"/>
    <b v="0"/>
    <x v="313"/>
    <b v="0"/>
    <s v="technology/wearables"/>
    <n v="44.32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x v="2274"/>
    <x v="2274"/>
    <n v="1489150194"/>
    <x v="2290"/>
    <b v="0"/>
    <x v="352"/>
    <b v="0"/>
    <s v="music/faith"/>
    <n v="44.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x v="2275"/>
    <x v="2275"/>
    <n v="1438789546"/>
    <x v="2291"/>
    <b v="0"/>
    <x v="232"/>
    <b v="0"/>
    <s v="theater/plays"/>
    <n v="43.833333333333336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x v="2276"/>
    <x v="2276"/>
    <n v="1436472039"/>
    <x v="2292"/>
    <b v="0"/>
    <x v="243"/>
    <b v="0"/>
    <s v="technology/wearables"/>
    <n v="43.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x v="2277"/>
    <x v="2277"/>
    <n v="1443042061"/>
    <x v="2293"/>
    <b v="0"/>
    <x v="52"/>
    <b v="0"/>
    <s v="technology/gadgets"/>
    <n v="43.0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x v="2278"/>
    <x v="2278"/>
    <n v="1396631500"/>
    <x v="2294"/>
    <b v="0"/>
    <x v="201"/>
    <b v="0"/>
    <s v="games/mobile games"/>
    <n v="42.892307692307689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x v="2279"/>
    <x v="2279"/>
    <n v="1464105983"/>
    <x v="2295"/>
    <b v="0"/>
    <x v="165"/>
    <b v="0"/>
    <s v="technology/gadgets"/>
    <n v="42.76"/>
    <n v="215.95959595959596"/>
    <x v="0"/>
    <x v="31"/>
  </r>
  <r>
    <n v="1717"/>
    <s v="Shift Records A New EP!"/>
    <s v="Our first record created to reach, inspire, and ultimately express the love of Jesus to our generation."/>
    <x v="278"/>
    <n v="1395"/>
    <x v="3"/>
    <x v="0"/>
    <s v="USD"/>
    <x v="2280"/>
    <x v="2280"/>
    <n v="1459467238"/>
    <x v="2296"/>
    <b v="0"/>
    <x v="255"/>
    <b v="0"/>
    <s v="music/faith"/>
    <n v="42.725880551301685"/>
    <n v="34.024390243902438"/>
    <x v="2"/>
    <x v="21"/>
  </r>
  <r>
    <n v="1987"/>
    <s v="Ethiopia: Beheld"/>
    <s v="A collection of images that depicts the beauty and diversity within Ethiopia"/>
    <x v="63"/>
    <n v="2336"/>
    <x v="3"/>
    <x v="1"/>
    <s v="GBP"/>
    <x v="2281"/>
    <x v="2281"/>
    <n v="1422631276"/>
    <x v="2297"/>
    <b v="0"/>
    <x v="24"/>
    <b v="0"/>
    <s v="photography/people"/>
    <n v="42.472727272727276"/>
    <n v="83.428571428571431"/>
    <x v="6"/>
    <x v="35"/>
  </r>
  <r>
    <n v="3105"/>
    <s v="Paddock School Theater Improvement"/>
    <s v="My hope is to raise $5845 and replace old stained and mismatched border curtains, cyclorama curtain, and backdrop."/>
    <x v="279"/>
    <n v="2476"/>
    <x v="3"/>
    <x v="0"/>
    <s v="USD"/>
    <x v="2282"/>
    <x v="2282"/>
    <n v="1408986916"/>
    <x v="2298"/>
    <b v="0"/>
    <x v="257"/>
    <b v="0"/>
    <s v="theater/spaces"/>
    <n v="42.360992301112063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x v="280"/>
    <n v="40079"/>
    <x v="3"/>
    <x v="0"/>
    <s v="USD"/>
    <x v="2283"/>
    <x v="2283"/>
    <n v="1483634335"/>
    <x v="2299"/>
    <b v="0"/>
    <x v="252"/>
    <b v="0"/>
    <s v="technology/wearables"/>
    <n v="42.188421052631583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x v="2284"/>
    <x v="2284"/>
    <n v="1473105054"/>
    <x v="2300"/>
    <b v="0"/>
    <x v="123"/>
    <b v="0"/>
    <s v="theater/plays"/>
    <n v="42.011733333333332"/>
    <n v="105.02933333333334"/>
    <x v="3"/>
    <x v="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x v="2285"/>
    <x v="2285"/>
    <n v="1442062898"/>
    <x v="2301"/>
    <b v="0"/>
    <x v="108"/>
    <b v="0"/>
    <s v="film &amp; video/drama"/>
    <n v="41.857142857142861"/>
    <n v="77.10526315789474"/>
    <x v="4"/>
    <x v="30"/>
  </r>
  <r>
    <n v="2854"/>
    <s v="Ultimate Political Selfie!"/>
    <s v="Almost Random Theatre's play about a candidate - with no policies - who is seeking election in May 2015"/>
    <x v="7"/>
    <n v="417"/>
    <x v="3"/>
    <x v="1"/>
    <s v="GBP"/>
    <x v="2286"/>
    <x v="2286"/>
    <n v="1429290719"/>
    <x v="2302"/>
    <b v="0"/>
    <x v="103"/>
    <b v="0"/>
    <s v="theater/plays"/>
    <n v="41.699999999999996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x v="2287"/>
    <x v="2287"/>
    <n v="1379990038"/>
    <x v="2303"/>
    <b v="0"/>
    <x v="82"/>
    <b v="0"/>
    <s v="music/jazz"/>
    <n v="41.53846153846154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x v="2288"/>
    <x v="2288"/>
    <n v="1399474134"/>
    <x v="2304"/>
    <b v="1"/>
    <x v="61"/>
    <b v="0"/>
    <s v="theater/plays"/>
    <n v="41.489795918367342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x v="241"/>
    <n v="11594"/>
    <x v="3"/>
    <x v="0"/>
    <s v="USD"/>
    <x v="2289"/>
    <x v="2289"/>
    <n v="1483806030"/>
    <x v="2305"/>
    <b v="1"/>
    <x v="151"/>
    <b v="0"/>
    <s v="photography/photobooks"/>
    <n v="41.407142857142858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x v="2290"/>
    <x v="2290"/>
    <n v="1385510094"/>
    <x v="2306"/>
    <b v="0"/>
    <x v="3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x v="26"/>
    <n v="2484"/>
    <x v="1"/>
    <x v="0"/>
    <s v="USD"/>
    <x v="2291"/>
    <x v="2291"/>
    <n v="1457551882"/>
    <x v="2307"/>
    <b v="0"/>
    <x v="3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x v="2292"/>
    <x v="2292"/>
    <n v="1418179190"/>
    <x v="2308"/>
    <b v="0"/>
    <x v="224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x v="2293"/>
    <x v="2293"/>
    <n v="1330969575"/>
    <x v="2309"/>
    <b v="0"/>
    <x v="352"/>
    <b v="0"/>
    <s v="games/video games"/>
    <n v="41.25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x v="2294"/>
    <x v="2294"/>
    <n v="1471812813"/>
    <x v="2310"/>
    <b v="0"/>
    <x v="352"/>
    <b v="0"/>
    <s v="music/indie rock"/>
    <n v="41"/>
    <n v="29.285714285714285"/>
    <x v="2"/>
    <x v="13"/>
  </r>
  <r>
    <n v="876"/>
    <s v="Sound Of Dobells"/>
    <s v="What was the greatest record shop ever?  DOBELLS!"/>
    <x v="281"/>
    <n v="1286"/>
    <x v="3"/>
    <x v="1"/>
    <s v="GBP"/>
    <x v="2295"/>
    <x v="2295"/>
    <n v="1357127727"/>
    <x v="2311"/>
    <b v="0"/>
    <x v="50"/>
    <b v="0"/>
    <s v="music/jazz"/>
    <n v="40.799492385786799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x v="2296"/>
    <x v="2296"/>
    <n v="1273121283"/>
    <x v="2312"/>
    <b v="0"/>
    <x v="118"/>
    <b v="0"/>
    <s v="music/indie rock"/>
    <n v="40.75"/>
    <n v="143.8235294117647"/>
    <x v="2"/>
    <x v="13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x v="2297"/>
    <x v="2297"/>
    <n v="1443700648"/>
    <x v="2313"/>
    <b v="0"/>
    <x v="435"/>
    <b v="0"/>
    <s v="technology/wearables"/>
    <n v="40.404000000000003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x v="2298"/>
    <x v="2298"/>
    <n v="1431391859"/>
    <x v="2314"/>
    <b v="0"/>
    <x v="78"/>
    <b v="0"/>
    <s v="film &amp; video/drama"/>
    <n v="40.1"/>
    <n v="80.2"/>
    <x v="4"/>
    <x v="30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x v="2299"/>
    <x v="2299"/>
    <n v="1451773635"/>
    <x v="2315"/>
    <b v="0"/>
    <x v="133"/>
    <b v="0"/>
    <s v="music/indie rock"/>
    <n v="40.020000000000003"/>
    <n v="83.375"/>
    <x v="2"/>
    <x v="13"/>
  </r>
  <r>
    <n v="177"/>
    <s v="The Good Samaritan"/>
    <s v="I'm making a modern day version of the bible story &quot; The Good Samaritan&quot;"/>
    <x v="133"/>
    <n v="180"/>
    <x v="3"/>
    <x v="0"/>
    <s v="USD"/>
    <x v="2300"/>
    <x v="2300"/>
    <n v="1425690526"/>
    <x v="2316"/>
    <b v="0"/>
    <x v="352"/>
    <b v="0"/>
    <s v="film &amp; video/drama"/>
    <n v="40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x v="2301"/>
    <x v="2301"/>
    <n v="1438549026"/>
    <x v="2317"/>
    <b v="0"/>
    <x v="263"/>
    <b v="0"/>
    <s v="music/indie rock"/>
    <n v="40"/>
    <n v="44.444444444444443"/>
    <x v="2"/>
    <x v="13"/>
  </r>
  <r>
    <n v="952"/>
    <s v="Audionoggin - Join the Earvolution"/>
    <s v="Audionoggin: Wireless personal surround sound for the athlete in everyone."/>
    <x v="282"/>
    <n v="19572"/>
    <x v="3"/>
    <x v="0"/>
    <s v="USD"/>
    <x v="2302"/>
    <x v="2302"/>
    <n v="1476888212"/>
    <x v="2318"/>
    <b v="0"/>
    <x v="367"/>
    <b v="0"/>
    <s v="technology/wearables"/>
    <n v="39.942857142857143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x v="2303"/>
    <x v="2303"/>
    <n v="1419954240"/>
    <x v="2319"/>
    <b v="1"/>
    <x v="189"/>
    <b v="0"/>
    <s v="photography/photobooks"/>
    <n v="39.76"/>
    <n v="60.242424242424242"/>
    <x v="6"/>
    <x v="9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x v="2304"/>
    <x v="2304"/>
    <n v="1462285510"/>
    <x v="2320"/>
    <b v="1"/>
    <x v="444"/>
    <b v="0"/>
    <s v="photography/photobooks"/>
    <n v="39.743333333333339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x v="2305"/>
    <x v="2305"/>
    <n v="1484196005"/>
    <x v="2321"/>
    <b v="0"/>
    <x v="286"/>
    <b v="0"/>
    <s v="technology/wearables"/>
    <n v="39.627499999999998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x v="2306"/>
    <x v="2306"/>
    <n v="1458848421"/>
    <x v="2322"/>
    <b v="0"/>
    <x v="127"/>
    <b v="0"/>
    <s v="games/mobile games"/>
    <n v="39.5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x v="2307"/>
    <x v="2307"/>
    <n v="1418315852"/>
    <x v="2323"/>
    <b v="0"/>
    <x v="134"/>
    <b v="0"/>
    <s v="technology/wearables"/>
    <n v="39.426666666666662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x v="2308"/>
    <x v="2308"/>
    <n v="1442531217"/>
    <x v="2324"/>
    <b v="0"/>
    <x v="476"/>
    <b v="0"/>
    <s v="technology/gadgets"/>
    <n v="39.395294117647055"/>
    <n v="117.49473684210527"/>
    <x v="0"/>
    <x v="31"/>
  </r>
  <r>
    <n v="442"/>
    <s v="The Paranormal Idiot"/>
    <s v="Doomsday is here"/>
    <x v="113"/>
    <n v="6691"/>
    <x v="3"/>
    <x v="0"/>
    <s v="USD"/>
    <x v="2309"/>
    <x v="2309"/>
    <n v="1421788783"/>
    <x v="2325"/>
    <b v="0"/>
    <x v="118"/>
    <b v="0"/>
    <s v="film &amp; video/animation"/>
    <n v="39.358823529411765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x v="2310"/>
    <x v="2310"/>
    <n v="1462577610"/>
    <x v="2326"/>
    <b v="0"/>
    <x v="230"/>
    <b v="0"/>
    <s v="music/indie rock"/>
    <n v="39.17"/>
    <n v="147.81132075471697"/>
    <x v="2"/>
    <x v="13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x v="2311"/>
    <x v="2311"/>
    <n v="1488694501"/>
    <x v="2327"/>
    <b v="0"/>
    <x v="334"/>
    <b v="0"/>
    <s v="food/small batch"/>
    <n v="39.120962394619681"/>
    <n v="64.53125"/>
    <x v="7"/>
    <x v="11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x v="2312"/>
    <x v="2312"/>
    <n v="1467619818"/>
    <x v="2328"/>
    <b v="0"/>
    <x v="160"/>
    <b v="0"/>
    <s v="theater/spaces"/>
    <n v="39.112499999999997"/>
    <n v="69.533333333333331"/>
    <x v="3"/>
    <x v="12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x v="2313"/>
    <x v="2313"/>
    <n v="1440447001"/>
    <x v="2329"/>
    <b v="0"/>
    <x v="103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x v="2314"/>
    <x v="2314"/>
    <n v="1419048665"/>
    <x v="2330"/>
    <b v="0"/>
    <x v="448"/>
    <b v="0"/>
    <s v="technology/wearables"/>
    <n v="38.86"/>
    <n v="113.62573099415205"/>
    <x v="0"/>
    <x v="3"/>
  </r>
  <r>
    <n v="1795"/>
    <s v="THE AFGHANS - A Photo Book"/>
    <s v="A photography book documenting the impact of the ISAF mission on the Afghan people of Mazar-e Sharif."/>
    <x v="241"/>
    <n v="10846"/>
    <x v="3"/>
    <x v="2"/>
    <s v="EUR"/>
    <x v="2315"/>
    <x v="2315"/>
    <n v="1473922541"/>
    <x v="2331"/>
    <b v="1"/>
    <x v="248"/>
    <b v="0"/>
    <s v="photography/photobooks"/>
    <n v="38.735714285714288"/>
    <n v="133.90123456790124"/>
    <x v="6"/>
    <x v="9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x v="2316"/>
    <x v="2316"/>
    <n v="1382679059"/>
    <x v="2332"/>
    <b v="0"/>
    <x v="262"/>
    <b v="0"/>
    <s v="games/video games"/>
    <n v="38.636363636363633"/>
    <n v="40.476190476190474"/>
    <x v="1"/>
    <x v="29"/>
  </r>
  <r>
    <n v="951"/>
    <s v="Smart Harness"/>
    <s v="Revolutionizing the way we walk our dogs!"/>
    <x v="16"/>
    <n v="19195"/>
    <x v="3"/>
    <x v="0"/>
    <s v="USD"/>
    <x v="2317"/>
    <x v="2317"/>
    <n v="1461166872"/>
    <x v="2333"/>
    <b v="0"/>
    <x v="370"/>
    <b v="0"/>
    <s v="technology/wearables"/>
    <n v="38.39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x v="2318"/>
    <x v="2318"/>
    <n v="1273874306"/>
    <x v="2334"/>
    <b v="0"/>
    <x v="78"/>
    <b v="0"/>
    <s v="music/jazz"/>
    <n v="38.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x v="2319"/>
    <x v="2319"/>
    <n v="1419881831"/>
    <x v="2335"/>
    <b v="0"/>
    <x v="278"/>
    <b v="0"/>
    <s v="theater/plays"/>
    <n v="38.119999999999997"/>
    <n v="119.125"/>
    <x v="3"/>
    <x v="4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x v="2320"/>
    <x v="2320"/>
    <n v="1406752985"/>
    <x v="2336"/>
    <b v="0"/>
    <x v="103"/>
    <b v="0"/>
    <s v="theater/plays"/>
    <n v="38.066666666666663"/>
    <n v="81.571428571428569"/>
    <x v="3"/>
    <x v="4"/>
  </r>
  <r>
    <n v="3987"/>
    <s v="Write Now 5"/>
    <s v="Write Now 5 is a new writing festival in south east London promoting new work from emerging playwrights."/>
    <x v="46"/>
    <n v="151"/>
    <x v="3"/>
    <x v="1"/>
    <s v="GBP"/>
    <x v="2321"/>
    <x v="2321"/>
    <n v="1399414290"/>
    <x v="2337"/>
    <b v="0"/>
    <x v="175"/>
    <b v="0"/>
    <s v="theater/plays"/>
    <n v="37.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x v="778"/>
    <x v="778"/>
    <n v="1486681708"/>
    <x v="2338"/>
    <b v="0"/>
    <x v="103"/>
    <b v="0"/>
    <s v="theater/plays"/>
    <n v="37.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x v="2322"/>
    <x v="2322"/>
    <n v="1408050316"/>
    <x v="2339"/>
    <b v="0"/>
    <x v="175"/>
    <b v="0"/>
    <s v="theater/plays"/>
    <n v="37.533333333333339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x v="2323"/>
    <x v="2323"/>
    <n v="1426050982"/>
    <x v="2340"/>
    <b v="0"/>
    <x v="198"/>
    <b v="0"/>
    <s v="theater/plays"/>
    <n v="37.5"/>
    <n v="56.25"/>
    <x v="3"/>
    <x v="4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x v="2324"/>
    <x v="2324"/>
    <n v="1414438177"/>
    <x v="2341"/>
    <b v="0"/>
    <x v="20"/>
    <b v="0"/>
    <s v="theater/plays"/>
    <n v="37.412500000000001"/>
    <n v="83.138888888888886"/>
    <x v="3"/>
    <x v="4"/>
  </r>
  <r>
    <n v="899"/>
    <s v="Lets get 48/14 pressed!!!"/>
    <s v="Lets get 48/14 pressed and in your cd players,ipods,blogs, and facebook status'. Lets get it everywhere!"/>
    <x v="11"/>
    <n v="280"/>
    <x v="3"/>
    <x v="0"/>
    <s v="USD"/>
    <x v="2325"/>
    <x v="2325"/>
    <n v="1302661362"/>
    <x v="2342"/>
    <b v="0"/>
    <x v="278"/>
    <b v="0"/>
    <s v="music/indie rock"/>
    <n v="37.333333333333336"/>
    <n v="35"/>
    <x v="2"/>
    <x v="13"/>
  </r>
  <r>
    <n v="4035"/>
    <s v="The Lost Boy"/>
    <s v="&quot;Stories are where you go to look for the truth of your own life.&quot; (Frank Delaney)"/>
    <x v="9"/>
    <n v="3685"/>
    <x v="3"/>
    <x v="0"/>
    <s v="USD"/>
    <x v="2326"/>
    <x v="2326"/>
    <n v="1411333887"/>
    <x v="2343"/>
    <b v="0"/>
    <x v="36"/>
    <b v="0"/>
    <s v="theater/plays"/>
    <n v="36.85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x v="2327"/>
    <x v="2327"/>
    <n v="1411143972"/>
    <x v="2344"/>
    <b v="0"/>
    <x v="163"/>
    <b v="0"/>
    <s v="technology/web"/>
    <n v="36.589147286821706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x v="2328"/>
    <x v="2328"/>
    <n v="1431973626"/>
    <x v="2345"/>
    <b v="0"/>
    <x v="103"/>
    <b v="0"/>
    <s v="theater/plays"/>
    <n v="36.5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x v="2329"/>
    <x v="2329"/>
    <n v="1410141900"/>
    <x v="2346"/>
    <b v="0"/>
    <x v="278"/>
    <b v="0"/>
    <s v="theater/plays"/>
    <n v="36.5"/>
    <n v="91.25"/>
    <x v="3"/>
    <x v="4"/>
  </r>
  <r>
    <n v="3635"/>
    <s v="Mary's Son"/>
    <s v="Mary's Son is a pop opera about Jesus and the hope he brings to all people."/>
    <x v="27"/>
    <n v="1276"/>
    <x v="3"/>
    <x v="0"/>
    <s v="USD"/>
    <x v="2330"/>
    <x v="2330"/>
    <n v="1458594676"/>
    <x v="2347"/>
    <b v="0"/>
    <x v="183"/>
    <b v="0"/>
    <s v="theater/musical"/>
    <n v="36.457142857142856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x v="1647"/>
    <x v="1647"/>
    <n v="1441048658"/>
    <x v="2348"/>
    <b v="1"/>
    <x v="223"/>
    <b v="0"/>
    <s v="photography/photobooks"/>
    <n v="36.40444444444444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x v="2331"/>
    <x v="2331"/>
    <n v="1429558756"/>
    <x v="2349"/>
    <b v="0"/>
    <x v="295"/>
    <b v="0"/>
    <s v="theater/plays"/>
    <n v="36.36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x v="2332"/>
    <x v="2332"/>
    <n v="1470242180"/>
    <x v="2350"/>
    <b v="1"/>
    <x v="235"/>
    <b v="0"/>
    <s v="photography/photobooks"/>
    <n v="36.236363636363642"/>
    <n v="104.89473684210526"/>
    <x v="6"/>
    <x v="9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x v="2333"/>
    <x v="2333"/>
    <n v="1411131684"/>
    <x v="2351"/>
    <b v="0"/>
    <x v="117"/>
    <b v="0"/>
    <s v="publishing/fiction"/>
    <n v="36.014285714285712"/>
    <n v="57.295454545454547"/>
    <x v="5"/>
    <x v="26"/>
  </r>
  <r>
    <n v="183"/>
    <s v="Three Little Words"/>
    <s v="Don't kill me until I meet my Dad"/>
    <x v="55"/>
    <n v="4482"/>
    <x v="3"/>
    <x v="1"/>
    <s v="GBP"/>
    <x v="2334"/>
    <x v="2334"/>
    <n v="1414438010"/>
    <x v="2352"/>
    <b v="0"/>
    <x v="233"/>
    <b v="0"/>
    <s v="film &amp; video/drama"/>
    <n v="35.856000000000002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x v="2335"/>
    <x v="2335"/>
    <n v="1443811268"/>
    <x v="2353"/>
    <b v="0"/>
    <x v="175"/>
    <b v="0"/>
    <s v="theater/plays"/>
    <n v="35.64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x v="2336"/>
    <x v="2336"/>
    <n v="1416507211"/>
    <x v="2354"/>
    <b v="0"/>
    <x v="492"/>
    <b v="0"/>
    <s v="games/video games"/>
    <n v="35.537409090909087"/>
    <n v="100.23371794871794"/>
    <x v="1"/>
    <x v="29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x v="2337"/>
    <x v="2337"/>
    <n v="1427829827"/>
    <x v="2355"/>
    <b v="0"/>
    <x v="174"/>
    <b v="0"/>
    <s v="technology/wearables"/>
    <n v="35.338000000000001"/>
    <n v="119.38513513513513"/>
    <x v="0"/>
    <x v="3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x v="2338"/>
    <x v="2338"/>
    <n v="1475765867"/>
    <x v="2356"/>
    <b v="0"/>
    <x v="257"/>
    <b v="0"/>
    <s v="theater/musical"/>
    <n v="35.24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x v="2339"/>
    <x v="2339"/>
    <n v="1444061804"/>
    <x v="2357"/>
    <b v="1"/>
    <x v="32"/>
    <b v="0"/>
    <s v="photography/photobooks"/>
    <n v="35.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x v="2340"/>
    <x v="2340"/>
    <n v="1421339077"/>
    <x v="2358"/>
    <b v="0"/>
    <x v="198"/>
    <b v="0"/>
    <s v="theater/plays"/>
    <n v="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x v="2341"/>
    <x v="2341"/>
    <n v="1397854356"/>
    <x v="2359"/>
    <b v="0"/>
    <x v="105"/>
    <b v="0"/>
    <s v="theater/plays"/>
    <n v="34.802513464991023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x v="2342"/>
    <x v="2342"/>
    <n v="1407271598"/>
    <x v="2360"/>
    <b v="0"/>
    <x v="50"/>
    <b v="0"/>
    <s v="technology/wearables"/>
    <n v="34.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x v="2343"/>
    <x v="2343"/>
    <n v="1449000056"/>
    <x v="2361"/>
    <b v="0"/>
    <x v="160"/>
    <b v="0"/>
    <s v="technology/wearables"/>
    <n v="34.527999999999999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x v="2344"/>
    <x v="2344"/>
    <n v="1488827677"/>
    <x v="2362"/>
    <b v="1"/>
    <x v="87"/>
    <b v="0"/>
    <s v="theater/spaces"/>
    <n v="34.410000000000004"/>
    <n v="132.34615384615384"/>
    <x v="3"/>
    <x v="12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x v="2345"/>
    <x v="2345"/>
    <n v="1421596356"/>
    <x v="2363"/>
    <b v="0"/>
    <x v="175"/>
    <b v="0"/>
    <s v="theater/plays"/>
    <n v="34.4"/>
    <n v="33.07692307692308"/>
    <x v="3"/>
    <x v="4"/>
  </r>
  <r>
    <n v="3851"/>
    <s v="Waving Goodbye"/>
    <s v="A play about the horrible choices we have to make every day. Should we take a risk, or take the road most travelled?"/>
    <x v="8"/>
    <n v="852"/>
    <x v="3"/>
    <x v="1"/>
    <s v="GBP"/>
    <x v="2346"/>
    <x v="2346"/>
    <n v="1434537179"/>
    <x v="2364"/>
    <b v="1"/>
    <x v="133"/>
    <b v="0"/>
    <s v="theater/plays"/>
    <n v="34.08"/>
    <n v="35.5"/>
    <x v="3"/>
    <x v="4"/>
  </r>
  <r>
    <n v="598"/>
    <s v="Goals not creeds"/>
    <s v="This is a project to create a crowd-funding site for Urantia Book readers worldwide."/>
    <x v="8"/>
    <n v="850"/>
    <x v="3"/>
    <x v="0"/>
    <s v="USD"/>
    <x v="2347"/>
    <x v="2347"/>
    <n v="1415145781"/>
    <x v="2365"/>
    <b v="0"/>
    <x v="352"/>
    <b v="0"/>
    <s v="technology/web"/>
    <n v="34"/>
    <n v="121.42857142857143"/>
    <x v="0"/>
    <x v="38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x v="2348"/>
    <x v="2348"/>
    <n v="1443928559"/>
    <x v="2366"/>
    <b v="0"/>
    <x v="460"/>
    <b v="0"/>
    <s v="photography/nature"/>
    <n v="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x v="2349"/>
    <x v="2349"/>
    <n v="1478257268"/>
    <x v="2367"/>
    <b v="0"/>
    <x v="493"/>
    <b v="0"/>
    <s v="technology/wearables"/>
    <n v="33.790999999999997"/>
    <n v="99.973372781065095"/>
    <x v="0"/>
    <x v="3"/>
  </r>
  <r>
    <n v="1726"/>
    <s v="&quot;Every Day&quot; CD by Amanda Joy Hall"/>
    <s v="Amanda Joy Hall's sophomore album, &quot;Every Day&quot;. Release expected July 2014"/>
    <x v="67"/>
    <n v="2196"/>
    <x v="3"/>
    <x v="0"/>
    <s v="USD"/>
    <x v="2350"/>
    <x v="2350"/>
    <n v="1401401064"/>
    <x v="2368"/>
    <b v="0"/>
    <x v="224"/>
    <b v="0"/>
    <s v="music/faith"/>
    <n v="33.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x v="2351"/>
    <x v="2351"/>
    <n v="1453502197"/>
    <x v="2369"/>
    <b v="0"/>
    <x v="233"/>
    <b v="0"/>
    <s v="technology/wearables"/>
    <n v="33.66666666666666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x v="2352"/>
    <x v="2352"/>
    <n v="1459520318"/>
    <x v="2370"/>
    <b v="0"/>
    <x v="198"/>
    <b v="0"/>
    <s v="theater/plays"/>
    <n v="33.6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x v="785"/>
    <x v="785"/>
    <n v="1479218315"/>
    <x v="2371"/>
    <b v="1"/>
    <x v="494"/>
    <b v="0"/>
    <s v="technology/space exploration"/>
    <n v="33.559730999999999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x v="2353"/>
    <x v="2353"/>
    <n v="1488387008"/>
    <x v="2372"/>
    <b v="0"/>
    <x v="235"/>
    <b v="0"/>
    <s v="music/faith"/>
    <n v="33.473333333333329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x v="2354"/>
    <x v="2354"/>
    <n v="1425512843"/>
    <x v="2373"/>
    <b v="0"/>
    <x v="175"/>
    <b v="0"/>
    <s v="film &amp; video/drama"/>
    <n v="33.416666666666664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x v="2355"/>
    <x v="2355"/>
    <n v="1449436390"/>
    <x v="2374"/>
    <b v="1"/>
    <x v="171"/>
    <b v="0"/>
    <s v="technology/makerspaces"/>
    <n v="33.1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x v="2356"/>
    <x v="2356"/>
    <n v="1411379235"/>
    <x v="2375"/>
    <b v="0"/>
    <x v="214"/>
    <b v="0"/>
    <s v="film &amp; video/animation"/>
    <n v="32.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x v="2357"/>
    <x v="2357"/>
    <n v="1436355270"/>
    <x v="2376"/>
    <b v="0"/>
    <x v="224"/>
    <b v="0"/>
    <s v="theater/plays"/>
    <n v="32.56"/>
    <n v="50.875"/>
    <x v="3"/>
    <x v="4"/>
  </r>
  <r>
    <n v="2885"/>
    <s v="The Wedding"/>
    <s v="An historic and proud work of Polish nationalistic literature performed on stage."/>
    <x v="46"/>
    <n v="130"/>
    <x v="3"/>
    <x v="0"/>
    <s v="USD"/>
    <x v="2358"/>
    <x v="2358"/>
    <n v="1423705801"/>
    <x v="2377"/>
    <b v="0"/>
    <x v="78"/>
    <b v="0"/>
    <s v="theater/plays"/>
    <n v="32.5"/>
    <n v="26"/>
    <x v="3"/>
    <x v="4"/>
  </r>
  <r>
    <n v="3891"/>
    <s v="Out of the Box: A Mime Story"/>
    <s v="A comedy about a mime who dreams of becoming a stand up comedian."/>
    <x v="82"/>
    <n v="260"/>
    <x v="3"/>
    <x v="0"/>
    <s v="USD"/>
    <x v="2359"/>
    <x v="2359"/>
    <n v="1424488244"/>
    <x v="2378"/>
    <b v="0"/>
    <x v="352"/>
    <b v="0"/>
    <s v="theater/plays"/>
    <n v="32.5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x v="2360"/>
    <x v="2360"/>
    <n v="1403822912"/>
    <x v="2379"/>
    <b v="0"/>
    <x v="224"/>
    <b v="0"/>
    <s v="theater/plays"/>
    <n v="32.049999999999997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x v="2361"/>
    <x v="2361"/>
    <n v="1454173120"/>
    <x v="2380"/>
    <b v="0"/>
    <x v="108"/>
    <b v="0"/>
    <s v="theater/plays"/>
    <n v="32.049999999999997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x v="2362"/>
    <x v="2362"/>
    <n v="1477509319"/>
    <x v="2381"/>
    <b v="0"/>
    <x v="355"/>
    <b v="0"/>
    <s v="technology/wearables"/>
    <n v="32.027999999999999"/>
    <n v="800.7"/>
    <x v="0"/>
    <x v="3"/>
  </r>
  <r>
    <n v="2861"/>
    <s v="Julius Caesar"/>
    <s v="The University of Queensland Drama Production Course is putting on an adaptation of William Shakespeares Julius Caesar"/>
    <x v="54"/>
    <n v="80"/>
    <x v="3"/>
    <x v="6"/>
    <s v="AUD"/>
    <x v="2363"/>
    <x v="2363"/>
    <n v="1441894248"/>
    <x v="2382"/>
    <b v="0"/>
    <x v="5"/>
    <b v="0"/>
    <s v="theater/plays"/>
    <n v="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x v="2364"/>
    <x v="2364"/>
    <n v="1462280848"/>
    <x v="2383"/>
    <b v="0"/>
    <x v="234"/>
    <b v="0"/>
    <s v="theater/plays"/>
    <n v="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x v="2365"/>
    <x v="2365"/>
    <n v="1445922216"/>
    <x v="2384"/>
    <b v="0"/>
    <x v="171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x v="2366"/>
    <x v="2366"/>
    <n v="1428539033"/>
    <x v="2385"/>
    <b v="0"/>
    <x v="127"/>
    <b v="0"/>
    <s v="theater/plays"/>
    <n v="31.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x v="2367"/>
    <x v="2367"/>
    <n v="1488935245"/>
    <x v="2386"/>
    <b v="0"/>
    <x v="127"/>
    <b v="0"/>
    <s v="music/faith"/>
    <n v="31.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x v="2368"/>
    <x v="2368"/>
    <n v="1432100004"/>
    <x v="2387"/>
    <b v="0"/>
    <x v="312"/>
    <b v="0"/>
    <s v="theater/plays"/>
    <n v="31.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x v="2369"/>
    <x v="2369"/>
    <n v="1454432514"/>
    <x v="2388"/>
    <b v="0"/>
    <x v="223"/>
    <b v="0"/>
    <s v="technology/wearables"/>
    <n v="31.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x v="2370"/>
    <x v="2370"/>
    <n v="1320033976"/>
    <x v="2389"/>
    <b v="0"/>
    <x v="135"/>
    <b v="0"/>
    <s v="music/jazz"/>
    <n v="30.9"/>
    <n v="231.75"/>
    <x v="2"/>
    <x v="27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x v="2371"/>
    <x v="2371"/>
    <n v="1417538935"/>
    <x v="2390"/>
    <b v="0"/>
    <x v="103"/>
    <b v="0"/>
    <s v="theater/musical"/>
    <n v="30.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x v="2372"/>
    <x v="2372"/>
    <n v="1378214874"/>
    <x v="2391"/>
    <b v="0"/>
    <x v="108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x v="2373"/>
    <x v="2373"/>
    <n v="1477416387"/>
    <x v="2392"/>
    <b v="0"/>
    <x v="293"/>
    <b v="0"/>
    <s v="technology/wearables"/>
    <n v="30.813400000000001"/>
    <n v="124.9191891891892"/>
    <x v="0"/>
    <x v="3"/>
  </r>
  <r>
    <n v="1803"/>
    <s v="On the Verge, the book."/>
    <s v="Photographs capture fleeting experiences, where childhood is our past and adulthood is our future. In between. On the verge."/>
    <x v="153"/>
    <n v="5390"/>
    <x v="3"/>
    <x v="0"/>
    <s v="USD"/>
    <x v="2374"/>
    <x v="2374"/>
    <n v="1421199782"/>
    <x v="2393"/>
    <b v="1"/>
    <x v="287"/>
    <b v="0"/>
    <s v="photography/photobooks"/>
    <n v="30.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x v="2375"/>
    <x v="2375"/>
    <n v="1336506905"/>
    <x v="2394"/>
    <b v="0"/>
    <x v="119"/>
    <b v="0"/>
    <s v="music/jazz"/>
    <n v="30.666666666666664"/>
    <n v="21.466666666666665"/>
    <x v="2"/>
    <x v="27"/>
  </r>
  <r>
    <n v="1014"/>
    <s v="CHEMION: The World's First Smart Glasses (Canceled)"/>
    <s v="CHEMION is an eyewear device that lets you show your creativity to the world."/>
    <x v="9"/>
    <n v="3060"/>
    <x v="1"/>
    <x v="0"/>
    <s v="USD"/>
    <x v="2376"/>
    <x v="2376"/>
    <n v="1415750615"/>
    <x v="2395"/>
    <b v="0"/>
    <x v="224"/>
    <b v="0"/>
    <s v="technology/wearables"/>
    <n v="30.599999999999998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x v="2377"/>
    <x v="2377"/>
    <n v="1382938914"/>
    <x v="2396"/>
    <b v="0"/>
    <x v="253"/>
    <b v="0"/>
    <s v="games/video games"/>
    <n v="30.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x v="2378"/>
    <x v="2378"/>
    <n v="1396633284"/>
    <x v="2397"/>
    <b v="0"/>
    <x v="119"/>
    <b v="0"/>
    <s v="music/jazz"/>
    <n v="30.4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x v="2379"/>
    <x v="2379"/>
    <n v="1427492939"/>
    <x v="2398"/>
    <b v="0"/>
    <x v="297"/>
    <b v="0"/>
    <s v="theater/musical"/>
    <n v="30.333333333333336"/>
    <n v="50.555555555555557"/>
    <x v="3"/>
    <x v="20"/>
  </r>
  <r>
    <n v="203"/>
    <s v="TheM"/>
    <s v="We are aiming to make a Web Series based on Youth Culture and the misrepresentation of socially stereotyped people."/>
    <x v="8"/>
    <n v="746"/>
    <x v="3"/>
    <x v="1"/>
    <s v="GBP"/>
    <x v="2380"/>
    <x v="2380"/>
    <n v="1417378864"/>
    <x v="2399"/>
    <b v="0"/>
    <x v="278"/>
    <b v="0"/>
    <s v="film &amp; video/drama"/>
    <n v="29.84"/>
    <n v="93.25"/>
    <x v="4"/>
    <x v="30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x v="2381"/>
    <x v="2381"/>
    <n v="1420235311"/>
    <x v="2400"/>
    <b v="0"/>
    <x v="78"/>
    <b v="0"/>
    <s v="theater/spaces"/>
    <n v="29.625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x v="2382"/>
    <x v="2382"/>
    <n v="1447777514"/>
    <x v="2401"/>
    <b v="0"/>
    <x v="163"/>
    <b v="0"/>
    <s v="technology/wearables"/>
    <n v="29.6029602960296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x v="2383"/>
    <x v="2383"/>
    <n v="1469289685"/>
    <x v="2402"/>
    <b v="0"/>
    <x v="368"/>
    <b v="0"/>
    <s v="technology/wearables"/>
    <n v="29.506136117214709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x v="2384"/>
    <x v="2384"/>
    <n v="1450152011"/>
    <x v="2403"/>
    <b v="0"/>
    <x v="159"/>
    <b v="0"/>
    <s v="games/video games"/>
    <n v="29.376000000000001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x v="2385"/>
    <x v="2385"/>
    <n v="1312047008"/>
    <x v="2404"/>
    <b v="0"/>
    <x v="133"/>
    <b v="0"/>
    <s v="music/world music"/>
    <n v="29.299999999999997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x v="2386"/>
    <x v="2386"/>
    <n v="1463418120"/>
    <x v="2405"/>
    <b v="0"/>
    <x v="495"/>
    <b v="0"/>
    <s v="technology/wearables"/>
    <n v="29.276666666666667"/>
    <n v="84.99677419354839"/>
    <x v="0"/>
    <x v="3"/>
  </r>
  <r>
    <n v="2742"/>
    <s v="What a Zoo!"/>
    <s v="The pachyderms at the Denver Zoo are moving. Follow along on the convoluted journey to their new home."/>
    <x v="8"/>
    <n v="731"/>
    <x v="3"/>
    <x v="0"/>
    <s v="USD"/>
    <x v="2387"/>
    <x v="2387"/>
    <n v="1335892587"/>
    <x v="2406"/>
    <b v="0"/>
    <x v="176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x v="2388"/>
    <x v="2388"/>
    <n v="1457112341"/>
    <x v="2407"/>
    <b v="0"/>
    <x v="483"/>
    <b v="0"/>
    <s v="photography/places"/>
    <n v="29.228571428571428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x v="2389"/>
    <x v="2389"/>
    <n v="1405746399"/>
    <x v="2408"/>
    <b v="0"/>
    <x v="234"/>
    <b v="0"/>
    <s v="photography/nature"/>
    <n v="28.9"/>
    <n v="26.272727272727273"/>
    <x v="6"/>
    <x v="34"/>
  </r>
  <r>
    <n v="2127"/>
    <s v="Three Monkeys - Part 1: Into the Abyss"/>
    <s v="Three Monkeys is an audio adventure game for PC."/>
    <x v="241"/>
    <n v="8076"/>
    <x v="3"/>
    <x v="1"/>
    <s v="GBP"/>
    <x v="2390"/>
    <x v="2390"/>
    <n v="1423570063"/>
    <x v="2409"/>
    <b v="0"/>
    <x v="202"/>
    <b v="0"/>
    <s v="games/video games"/>
    <n v="28.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x v="2391"/>
    <x v="2391"/>
    <n v="1400547969"/>
    <x v="2410"/>
    <b v="0"/>
    <x v="175"/>
    <b v="0"/>
    <s v="theater/plays"/>
    <n v="28.799999999999997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x v="2392"/>
    <x v="2392"/>
    <n v="1463929351"/>
    <x v="2411"/>
    <b v="0"/>
    <x v="460"/>
    <b v="0"/>
    <s v="theater/plays"/>
    <n v="28.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x v="257"/>
    <n v="120"/>
    <x v="1"/>
    <x v="0"/>
    <s v="USD"/>
    <x v="2393"/>
    <x v="2393"/>
    <n v="1415723470"/>
    <x v="2412"/>
    <b v="0"/>
    <x v="312"/>
    <b v="0"/>
    <s v="technology/web"/>
    <n v="28.571428571428569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x v="2394"/>
    <x v="2394"/>
    <n v="1451927153"/>
    <x v="2413"/>
    <b v="0"/>
    <x v="293"/>
    <b v="0"/>
    <s v="technology/wearables"/>
    <n v="28.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x v="2395"/>
    <x v="2395"/>
    <n v="1427405896"/>
    <x v="2414"/>
    <b v="0"/>
    <x v="352"/>
    <b v="0"/>
    <s v="theater/plays"/>
    <n v="28.466666666666669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x v="2396"/>
    <x v="2396"/>
    <n v="1415212229"/>
    <x v="2415"/>
    <b v="0"/>
    <x v="496"/>
    <b v="0"/>
    <s v="games/video games"/>
    <n v="28.405999999999999"/>
    <n v="26.59737827715356"/>
    <x v="1"/>
    <x v="29"/>
  </r>
  <r>
    <n v="2682"/>
    <s v="Toastie's Gourmet Toast"/>
    <s v="Gourmet Toast is the culinary combination, neigh, perfection of America's most under-utilized snack: Toast."/>
    <x v="26"/>
    <n v="1698"/>
    <x v="3"/>
    <x v="0"/>
    <s v="USD"/>
    <x v="2397"/>
    <x v="2397"/>
    <n v="1413838540"/>
    <x v="2416"/>
    <b v="0"/>
    <x v="135"/>
    <b v="0"/>
    <s v="food/food trucks"/>
    <n v="28.299999999999997"/>
    <n v="84.9"/>
    <x v="7"/>
    <x v="37"/>
  </r>
  <r>
    <n v="2157"/>
    <s v="Nin"/>
    <s v="Gamers and 90's fans unite in this small tale of epic proportions!"/>
    <x v="117"/>
    <n v="21144"/>
    <x v="3"/>
    <x v="0"/>
    <s v="USD"/>
    <x v="2398"/>
    <x v="2398"/>
    <n v="1479684783"/>
    <x v="2417"/>
    <b v="0"/>
    <x v="258"/>
    <b v="0"/>
    <s v="games/video games"/>
    <n v="28.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x v="2399"/>
    <x v="2399"/>
    <n v="1399415500"/>
    <x v="2418"/>
    <b v="0"/>
    <x v="234"/>
    <b v="0"/>
    <s v="theater/plays"/>
    <n v="28.050000000000004"/>
    <n v="51"/>
    <x v="3"/>
    <x v="4"/>
  </r>
  <r>
    <n v="950"/>
    <s v="EZC Smartlight"/>
    <s v="Rider worn tail light brake light. Adheres to virtually any coat, jacket or vest. Stays on even when you get off."/>
    <x v="2"/>
    <n v="1402"/>
    <x v="3"/>
    <x v="7"/>
    <s v="CAD"/>
    <x v="2400"/>
    <x v="2400"/>
    <n v="1450461661"/>
    <x v="2419"/>
    <b v="0"/>
    <x v="133"/>
    <b v="0"/>
    <s v="technology/wearables"/>
    <n v="28.04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x v="2401"/>
    <x v="2401"/>
    <n v="1337095997"/>
    <x v="2420"/>
    <b v="0"/>
    <x v="198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x v="2402"/>
    <x v="2402"/>
    <n v="1417207672"/>
    <x v="2421"/>
    <b v="0"/>
    <x v="183"/>
    <b v="0"/>
    <s v="technology/wearables"/>
    <n v="27.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x v="2403"/>
    <x v="2403"/>
    <n v="1423765072"/>
    <x v="2422"/>
    <b v="0"/>
    <x v="293"/>
    <b v="0"/>
    <s v="film &amp; video/science fiction"/>
    <n v="27.6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x v="2404"/>
    <x v="2404"/>
    <n v="1412081999"/>
    <x v="2423"/>
    <b v="1"/>
    <x v="227"/>
    <b v="0"/>
    <s v="technology/makerspaces"/>
    <n v="27.58"/>
    <n v="167.15151515151516"/>
    <x v="0"/>
    <x v="19"/>
  </r>
  <r>
    <n v="4102"/>
    <s v="4th Wall Theatre Project"/>
    <s v="Local Community theater to get up and running in the Idaho Falls area. Something new, something different!"/>
    <x v="22"/>
    <n v="137"/>
    <x v="3"/>
    <x v="0"/>
    <s v="USD"/>
    <x v="2405"/>
    <x v="2405"/>
    <n v="1460751673"/>
    <x v="2424"/>
    <b v="0"/>
    <x v="460"/>
    <b v="0"/>
    <s v="theater/plays"/>
    <n v="27.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x v="2406"/>
    <x v="2406"/>
    <n v="1444140789"/>
    <x v="2425"/>
    <b v="0"/>
    <x v="204"/>
    <b v="0"/>
    <s v="technology/web"/>
    <n v="27.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x v="2407"/>
    <x v="2407"/>
    <n v="1443712007"/>
    <x v="2426"/>
    <b v="0"/>
    <x v="135"/>
    <b v="0"/>
    <s v="theater/plays"/>
    <n v="27.24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x v="2408"/>
    <x v="2408"/>
    <n v="1485522358"/>
    <x v="2427"/>
    <b v="0"/>
    <x v="103"/>
    <b v="0"/>
    <s v="theater/plays"/>
    <n v="27.1"/>
    <n v="38.714285714285715"/>
    <x v="3"/>
    <x v="4"/>
  </r>
  <r>
    <n v="465"/>
    <s v="&quot;Amp&quot; A Story About a Robot"/>
    <s v="&quot;Amp&quot; is a short film about a robot with needs."/>
    <x v="291"/>
    <n v="138"/>
    <x v="3"/>
    <x v="0"/>
    <s v="USD"/>
    <x v="2409"/>
    <x v="2409"/>
    <n v="1402455174"/>
    <x v="2428"/>
    <b v="0"/>
    <x v="278"/>
    <b v="0"/>
    <s v="film &amp; video/animation"/>
    <n v="26.953125"/>
    <n v="17.25"/>
    <x v="4"/>
    <x v="28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x v="2410"/>
    <x v="2410"/>
    <n v="1405957098"/>
    <x v="2429"/>
    <b v="0"/>
    <x v="103"/>
    <b v="0"/>
    <s v="theater/plays"/>
    <n v="26.937422295897225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x v="2411"/>
    <x v="2411"/>
    <n v="1402058739"/>
    <x v="2430"/>
    <b v="0"/>
    <x v="163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x v="2412"/>
    <x v="2412"/>
    <n v="1424718070"/>
    <x v="2431"/>
    <b v="0"/>
    <x v="175"/>
    <b v="0"/>
    <s v="theater/plays"/>
    <n v="26.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x v="2413"/>
    <x v="2413"/>
    <n v="1444137375"/>
    <x v="2432"/>
    <b v="0"/>
    <x v="262"/>
    <b v="0"/>
    <s v="theater/plays"/>
    <n v="26.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x v="2414"/>
    <x v="2414"/>
    <n v="1406745911"/>
    <x v="2433"/>
    <b v="0"/>
    <x v="108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x v="12"/>
    <n v="5328"/>
    <x v="3"/>
    <x v="0"/>
    <s v="USD"/>
    <x v="2415"/>
    <x v="2415"/>
    <n v="1409753820"/>
    <x v="2434"/>
    <b v="0"/>
    <x v="313"/>
    <b v="0"/>
    <s v="theater/spaces"/>
    <n v="26.64000000000000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x v="2416"/>
    <x v="2416"/>
    <n v="1403538880"/>
    <x v="2435"/>
    <b v="0"/>
    <x v="262"/>
    <b v="0"/>
    <s v="technology/wearables"/>
    <n v="26.6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x v="2417"/>
    <x v="2417"/>
    <n v="1435876423"/>
    <x v="2436"/>
    <b v="0"/>
    <x v="3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x v="2418"/>
    <x v="2418"/>
    <n v="1402973438"/>
    <x v="2437"/>
    <b v="0"/>
    <x v="5"/>
    <b v="0"/>
    <s v="photography/people"/>
    <n v="26.200000000000003"/>
    <n v="218.33333333333334"/>
    <x v="6"/>
    <x v="35"/>
  </r>
  <r>
    <n v="200"/>
    <s v="The Crossing Shore"/>
    <s v="A film dedicated to an AAF Pilot's struggle to survive behind enemy lines during WWII."/>
    <x v="26"/>
    <n v="1571.55"/>
    <x v="3"/>
    <x v="0"/>
    <s v="USD"/>
    <x v="2419"/>
    <x v="2419"/>
    <n v="1408154403"/>
    <x v="2438"/>
    <b v="0"/>
    <x v="176"/>
    <b v="0"/>
    <s v="film &amp; video/drama"/>
    <n v="26.192500000000003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x v="2420"/>
    <x v="2420"/>
    <n v="1488418990"/>
    <x v="2439"/>
    <b v="0"/>
    <x v="82"/>
    <b v="0"/>
    <s v="music/faith"/>
    <n v="26.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x v="2421"/>
    <x v="2421"/>
    <n v="1385065931"/>
    <x v="2440"/>
    <b v="0"/>
    <x v="183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x v="2422"/>
    <x v="2422"/>
    <n v="1466611108"/>
    <x v="2441"/>
    <b v="0"/>
    <x v="349"/>
    <b v="0"/>
    <s v="technology/wearables"/>
    <n v="25.976666666666663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x v="2423"/>
    <x v="2423"/>
    <n v="1407931331"/>
    <x v="2442"/>
    <b v="0"/>
    <x v="383"/>
    <b v="0"/>
    <s v="technology/wearables"/>
    <n v="25.912000000000003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x v="2424"/>
    <x v="2424"/>
    <n v="1471272545"/>
    <x v="2443"/>
    <b v="1"/>
    <x v="133"/>
    <b v="0"/>
    <s v="photography/photobooks"/>
    <n v="25.763636363636365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x v="2425"/>
    <x v="2425"/>
    <n v="1472711224"/>
    <x v="2444"/>
    <b v="0"/>
    <x v="96"/>
    <b v="0"/>
    <s v="theater/plays"/>
    <n v="25.69870292887029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x v="2426"/>
    <x v="2426"/>
    <n v="1463218895"/>
    <x v="2445"/>
    <b v="0"/>
    <x v="151"/>
    <b v="0"/>
    <s v="technology/wearables"/>
    <n v="25.584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x v="2427"/>
    <x v="2427"/>
    <n v="1406417306"/>
    <x v="2446"/>
    <b v="0"/>
    <x v="134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x v="2428"/>
    <x v="2428"/>
    <n v="1447933601"/>
    <x v="2447"/>
    <b v="0"/>
    <x v="204"/>
    <b v="0"/>
    <s v="film &amp; video/animation"/>
    <n v="25.413402061855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x v="2429"/>
    <x v="2429"/>
    <n v="1488882042"/>
    <x v="2448"/>
    <b v="0"/>
    <x v="234"/>
    <b v="0"/>
    <s v="music/faith"/>
    <n v="25.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x v="2430"/>
    <x v="2430"/>
    <n v="1426772928"/>
    <x v="2449"/>
    <b v="0"/>
    <x v="189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x v="2431"/>
    <x v="2431"/>
    <n v="1441157592"/>
    <x v="2450"/>
    <b v="0"/>
    <x v="189"/>
    <b v="0"/>
    <s v="film &amp; video/drama"/>
    <n v="25.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x v="2432"/>
    <x v="2432"/>
    <n v="1476054568"/>
    <x v="2451"/>
    <b v="0"/>
    <x v="367"/>
    <b v="0"/>
    <s v="technology/wearables"/>
    <n v="25.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x v="2433"/>
    <x v="2433"/>
    <n v="1364852557"/>
    <x v="2452"/>
    <b v="0"/>
    <x v="134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x v="2434"/>
    <x v="2434"/>
    <n v="1406170810"/>
    <x v="2453"/>
    <b v="0"/>
    <x v="395"/>
    <b v="0"/>
    <s v="theater/spaces"/>
    <n v="25.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x v="2435"/>
    <x v="2435"/>
    <n v="1445308730"/>
    <x v="2454"/>
    <b v="0"/>
    <x v="78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x v="2436"/>
    <x v="2436"/>
    <n v="1440632622"/>
    <x v="2455"/>
    <b v="0"/>
    <x v="460"/>
    <b v="0"/>
    <s v="theater/musical"/>
    <n v="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x v="2437"/>
    <x v="2437"/>
    <n v="1365084034"/>
    <x v="2456"/>
    <b v="0"/>
    <x v="262"/>
    <b v="0"/>
    <s v="music/jazz"/>
    <n v="24.333333333333336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x v="2438"/>
    <x v="2438"/>
    <n v="1409338556"/>
    <x v="2457"/>
    <b v="0"/>
    <x v="233"/>
    <b v="0"/>
    <s v="theater/plays"/>
    <n v="24.333333333333336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x v="2439"/>
    <x v="2439"/>
    <n v="1446150141"/>
    <x v="2458"/>
    <b v="0"/>
    <x v="278"/>
    <b v="0"/>
    <s v="theater/plays"/>
    <n v="24.285714285714285"/>
    <n v="53.125"/>
    <x v="3"/>
    <x v="4"/>
  </r>
  <r>
    <n v="4010"/>
    <s v="The Connection Play 2014"/>
    <s v="JUNTO Productions is proud to present our first production, the premiere of The Connection, a play by Jeffrey Paul."/>
    <x v="176"/>
    <n v="1742"/>
    <x v="3"/>
    <x v="0"/>
    <s v="USD"/>
    <x v="2440"/>
    <x v="2440"/>
    <n v="1412879366"/>
    <x v="2459"/>
    <b v="0"/>
    <x v="235"/>
    <b v="0"/>
    <s v="theater/plays"/>
    <n v="24.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x v="2441"/>
    <x v="2441"/>
    <n v="1486191507"/>
    <x v="2460"/>
    <b v="0"/>
    <x v="183"/>
    <b v="0"/>
    <s v="theater/plays"/>
    <n v="24.117647058823529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x v="2442"/>
    <x v="2442"/>
    <n v="1254450706"/>
    <x v="2461"/>
    <b v="0"/>
    <x v="234"/>
    <b v="0"/>
    <s v="music/jazz"/>
    <n v="24.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x v="2443"/>
    <x v="2443"/>
    <n v="1429656478"/>
    <x v="2462"/>
    <b v="1"/>
    <x v="167"/>
    <b v="0"/>
    <s v="photography/photobooks"/>
    <n v="23.692499999999999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x v="2444"/>
    <x v="2444"/>
    <n v="1483955945"/>
    <x v="2463"/>
    <b v="1"/>
    <x v="7"/>
    <b v="0"/>
    <s v="theater/spaces"/>
    <n v="23.62857142857143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x v="2445"/>
    <x v="2445"/>
    <n v="1404835009"/>
    <x v="2464"/>
    <b v="0"/>
    <x v="295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x v="2446"/>
    <x v="2446"/>
    <n v="1465304483"/>
    <x v="2465"/>
    <b v="0"/>
    <x v="50"/>
    <b v="0"/>
    <s v="theater/spaces"/>
    <n v="23.416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x v="2447"/>
    <x v="2447"/>
    <n v="1436305452"/>
    <x v="2466"/>
    <b v="0"/>
    <x v="231"/>
    <b v="0"/>
    <s v="theater/plays"/>
    <n v="23.333333333333332"/>
    <n v="96.551724137931032"/>
    <x v="3"/>
    <x v="4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x v="2448"/>
    <x v="2448"/>
    <n v="1427428382"/>
    <x v="2467"/>
    <b v="0"/>
    <x v="237"/>
    <b v="0"/>
    <s v="film &amp; video/science fiction"/>
    <n v="23.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x v="2449"/>
    <x v="2449"/>
    <n v="1425744945"/>
    <x v="2468"/>
    <b v="0"/>
    <x v="352"/>
    <b v="0"/>
    <s v="technology/web"/>
    <n v="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x v="2450"/>
    <x v="2450"/>
    <n v="1402317296"/>
    <x v="2469"/>
    <b v="0"/>
    <x v="7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x v="2451"/>
    <x v="2451"/>
    <n v="1352107421"/>
    <x v="2470"/>
    <b v="0"/>
    <x v="251"/>
    <b v="0"/>
    <s v="film &amp; video/animation"/>
    <n v="22.881426547787683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x v="2452"/>
    <x v="2452"/>
    <n v="1444666335"/>
    <x v="2471"/>
    <b v="0"/>
    <x v="497"/>
    <b v="0"/>
    <s v="technology/wearables"/>
    <n v="22.878799999999998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x v="1274"/>
    <x v="1274"/>
    <n v="1398980941"/>
    <x v="2472"/>
    <b v="0"/>
    <x v="118"/>
    <b v="0"/>
    <s v="theater/spaces"/>
    <n v="22.75"/>
    <n v="53.529411764705884"/>
    <x v="3"/>
    <x v="12"/>
  </r>
  <r>
    <n v="2405"/>
    <s v="JoyShtick Food Truck"/>
    <s v="We are the first gaming-themed food truck, bringing gourmet pub fare to the Jacksonville area."/>
    <x v="2"/>
    <n v="1126"/>
    <x v="3"/>
    <x v="0"/>
    <s v="USD"/>
    <x v="2453"/>
    <x v="2453"/>
    <n v="1471096975"/>
    <x v="2473"/>
    <b v="0"/>
    <x v="135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x v="2454"/>
    <x v="2454"/>
    <n v="1488820619"/>
    <x v="2474"/>
    <b v="0"/>
    <x v="233"/>
    <b v="0"/>
    <s v="theater/plays"/>
    <n v="22.5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x v="2455"/>
    <x v="2455"/>
    <n v="1464763109"/>
    <x v="2475"/>
    <b v="0"/>
    <x v="61"/>
    <b v="0"/>
    <s v="technology/wearables"/>
    <n v="22.494285714285713"/>
    <n v="157.46"/>
    <x v="0"/>
    <x v="3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x v="2456"/>
    <x v="2456"/>
    <n v="1411042059"/>
    <x v="2476"/>
    <b v="0"/>
    <x v="183"/>
    <b v="0"/>
    <s v="film &amp; video/drama"/>
    <n v="22.400000000000002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x v="2457"/>
    <x v="2457"/>
    <n v="1483362319"/>
    <x v="2477"/>
    <b v="0"/>
    <x v="78"/>
    <b v="0"/>
    <s v="music/jazz"/>
    <n v="22.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x v="2458"/>
    <x v="2458"/>
    <n v="1446506080"/>
    <x v="2478"/>
    <b v="0"/>
    <x v="460"/>
    <b v="0"/>
    <s v="theater/plays"/>
    <n v="22.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x v="2459"/>
    <x v="2459"/>
    <n v="1405432600"/>
    <x v="2479"/>
    <b v="0"/>
    <x v="80"/>
    <b v="0"/>
    <s v="technology/wearables"/>
    <n v="22.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x v="2460"/>
    <x v="2460"/>
    <n v="1464172366"/>
    <x v="2480"/>
    <b v="1"/>
    <x v="349"/>
    <b v="0"/>
    <s v="photography/photobooks"/>
    <n v="22.05263157894737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x v="2461"/>
    <x v="2461"/>
    <n v="1413477228"/>
    <x v="2481"/>
    <b v="0"/>
    <x v="312"/>
    <b v="0"/>
    <s v="theater/plays"/>
    <n v="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x v="2462"/>
    <x v="2462"/>
    <n v="1397217052"/>
    <x v="2482"/>
    <b v="1"/>
    <x v="232"/>
    <b v="0"/>
    <s v="theater/plays"/>
    <n v="21.94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x v="2463"/>
    <x v="2463"/>
    <n v="1366200499"/>
    <x v="2483"/>
    <b v="0"/>
    <x v="211"/>
    <b v="0"/>
    <s v="film &amp; video/animation"/>
    <n v="21.906971229845084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x v="2464"/>
    <x v="2464"/>
    <n v="1337125368"/>
    <x v="2484"/>
    <b v="0"/>
    <x v="137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x v="2465"/>
    <x v="2465"/>
    <n v="1440826647"/>
    <x v="2485"/>
    <b v="0"/>
    <x v="297"/>
    <b v="0"/>
    <s v="theater/plays"/>
    <n v="21.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x v="2466"/>
    <x v="2466"/>
    <n v="1489517138"/>
    <x v="2486"/>
    <b v="0"/>
    <x v="183"/>
    <b v="0"/>
    <s v="music/faith"/>
    <n v="21.714285714285715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x v="2467"/>
    <x v="2467"/>
    <n v="1450203416"/>
    <x v="2487"/>
    <b v="0"/>
    <x v="460"/>
    <b v="0"/>
    <s v="theater/plays"/>
    <n v="21.685714285714287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x v="2468"/>
    <x v="2468"/>
    <n v="1417410964"/>
    <x v="2488"/>
    <b v="0"/>
    <x v="296"/>
    <b v="0"/>
    <s v="technology/wearables"/>
    <n v="21.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x v="2469"/>
    <x v="2469"/>
    <n v="1344961134"/>
    <x v="2489"/>
    <b v="0"/>
    <x v="127"/>
    <b v="0"/>
    <s v="film &amp; video/animation"/>
    <n v="21.574999999999999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x v="2470"/>
    <x v="2470"/>
    <n v="1400600840"/>
    <x v="2490"/>
    <b v="0"/>
    <x v="109"/>
    <b v="0"/>
    <s v="theater/plays"/>
    <n v="21.55"/>
    <n v="128.27380952380952"/>
    <x v="3"/>
    <x v="4"/>
  </r>
  <r>
    <n v="669"/>
    <s v="Christian DiLusso Watches"/>
    <s v="Beautiful automatic watches, made for every moment._x000a_Sports, business, casual.....it fits every moment of your life."/>
    <x v="172"/>
    <n v="43015"/>
    <x v="3"/>
    <x v="10"/>
    <s v="SEK"/>
    <x v="2471"/>
    <x v="2471"/>
    <n v="1465225258"/>
    <x v="2491"/>
    <b v="0"/>
    <x v="24"/>
    <b v="0"/>
    <s v="technology/wearables"/>
    <n v="21.5075"/>
    <n v="1536.25"/>
    <x v="0"/>
    <x v="3"/>
  </r>
  <r>
    <n v="3737"/>
    <s v="Measure For Measure"/>
    <s v="The ASU Theatre and Shakespeare Club presents Measure For Measure directed by Jordyn Ochser."/>
    <x v="60"/>
    <n v="150"/>
    <x v="3"/>
    <x v="0"/>
    <s v="USD"/>
    <x v="2472"/>
    <x v="2472"/>
    <n v="1445358903"/>
    <x v="2492"/>
    <b v="0"/>
    <x v="198"/>
    <b v="0"/>
    <s v="theater/plays"/>
    <n v="21.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x v="2473"/>
    <x v="2473"/>
    <n v="1474958434"/>
    <x v="2493"/>
    <b v="0"/>
    <x v="103"/>
    <b v="0"/>
    <s v="theater/plays"/>
    <n v="21.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x v="2474"/>
    <x v="2474"/>
    <n v="1441022120"/>
    <x v="2494"/>
    <b v="0"/>
    <x v="370"/>
    <b v="0"/>
    <s v="technology/web"/>
    <n v="21.363333333333333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x v="144"/>
    <n v="895"/>
    <x v="3"/>
    <x v="1"/>
    <s v="GBP"/>
    <x v="2475"/>
    <x v="2475"/>
    <n v="1411515040"/>
    <x v="2495"/>
    <b v="1"/>
    <x v="36"/>
    <b v="0"/>
    <s v="photography/photobooks"/>
    <n v="21.3095238095238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x v="2476"/>
    <x v="2476"/>
    <n v="1399427064"/>
    <x v="2496"/>
    <b v="1"/>
    <x v="108"/>
    <b v="0"/>
    <s v="theater/plays"/>
    <n v="21.3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x v="2477"/>
    <x v="2477"/>
    <n v="1467151204"/>
    <x v="2497"/>
    <b v="0"/>
    <x v="73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x v="2478"/>
    <x v="2478"/>
    <n v="1434840392"/>
    <x v="2498"/>
    <b v="0"/>
    <x v="134"/>
    <b v="0"/>
    <s v="music/faith"/>
    <n v="21.2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x v="2479"/>
    <x v="2479"/>
    <n v="1412189881"/>
    <x v="2499"/>
    <b v="0"/>
    <x v="352"/>
    <b v="0"/>
    <s v="photography/people"/>
    <n v="21.146666666666665"/>
    <n v="453.14285714285717"/>
    <x v="6"/>
    <x v="35"/>
  </r>
  <r>
    <n v="3972"/>
    <s v="Valkyrie Theatre Company"/>
    <s v="We're a horror based theatre company in Oklahoma City beginning our first season of shows."/>
    <x v="7"/>
    <n v="211"/>
    <x v="3"/>
    <x v="0"/>
    <s v="USD"/>
    <x v="2480"/>
    <x v="2480"/>
    <n v="1418002634"/>
    <x v="2500"/>
    <b v="0"/>
    <x v="278"/>
    <b v="0"/>
    <s v="theater/plays"/>
    <n v="21.099999999999998"/>
    <n v="26.375"/>
    <x v="3"/>
    <x v="4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x v="2481"/>
    <x v="2481"/>
    <n v="1432403295"/>
    <x v="2501"/>
    <b v="0"/>
    <x v="198"/>
    <b v="0"/>
    <s v="film &amp; video/drama"/>
    <n v="21.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x v="2482"/>
    <x v="2482"/>
    <n v="1409143393"/>
    <x v="2502"/>
    <b v="0"/>
    <x v="119"/>
    <b v="0"/>
    <s v="music/jazz"/>
    <n v="21.037037037037038"/>
    <n v="189.33333333333334"/>
    <x v="2"/>
    <x v="27"/>
  </r>
  <r>
    <n v="2655"/>
    <s v="Balloons (Canceled)"/>
    <s v="Thank you for your support!"/>
    <x v="38"/>
    <n v="3155"/>
    <x v="1"/>
    <x v="0"/>
    <s v="USD"/>
    <x v="2483"/>
    <x v="2483"/>
    <n v="1452631647"/>
    <x v="2503"/>
    <b v="0"/>
    <x v="249"/>
    <b v="0"/>
    <s v="technology/space exploration"/>
    <n v="21.033333333333335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x v="2484"/>
    <x v="2484"/>
    <n v="1489376321"/>
    <x v="2504"/>
    <b v="0"/>
    <x v="352"/>
    <b v="0"/>
    <s v="theater/plays"/>
    <n v="20.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x v="2485"/>
    <x v="2485"/>
    <n v="1480283321"/>
    <x v="2505"/>
    <b v="0"/>
    <x v="233"/>
    <b v="0"/>
    <s v="theater/plays"/>
    <n v="20.833333333333336"/>
    <n v="52.083333333333336"/>
    <x v="3"/>
    <x v="4"/>
  </r>
  <r>
    <n v="2324"/>
    <s v="Pies not Lies"/>
    <s v="A city centre shop selling great locally made food with room to chat and learn about eachother."/>
    <x v="41"/>
    <n v="1555"/>
    <x v="2"/>
    <x v="1"/>
    <s v="GBP"/>
    <x v="2486"/>
    <x v="2486"/>
    <n v="1487970885"/>
    <x v="2506"/>
    <b v="0"/>
    <x v="221"/>
    <b v="0"/>
    <s v="food/small batch"/>
    <n v="20.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x v="2487"/>
    <x v="2487"/>
    <n v="1401685730"/>
    <x v="2507"/>
    <b v="0"/>
    <x v="36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x v="7"/>
    <n v="205"/>
    <x v="3"/>
    <x v="0"/>
    <s v="USD"/>
    <x v="2488"/>
    <x v="2488"/>
    <n v="1458147982"/>
    <x v="2508"/>
    <b v="0"/>
    <x v="183"/>
    <b v="0"/>
    <s v="photography/places"/>
    <n v="20.5"/>
    <n v="20.5"/>
    <x v="6"/>
    <x v="24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x v="2489"/>
    <x v="2489"/>
    <n v="1473517970"/>
    <x v="2509"/>
    <b v="1"/>
    <x v="210"/>
    <b v="0"/>
    <s v="photography/photobooks"/>
    <n v="20.44963251188932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x v="2490"/>
    <x v="2490"/>
    <n v="1448565459"/>
    <x v="2510"/>
    <b v="0"/>
    <x v="404"/>
    <b v="0"/>
    <s v="theater/spaces"/>
    <n v="20.424999999999997"/>
    <n v="202.22772277227722"/>
    <x v="3"/>
    <x v="12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x v="2491"/>
    <x v="2491"/>
    <n v="1478106802"/>
    <x v="2511"/>
    <b v="0"/>
    <x v="103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x v="2492"/>
    <x v="2492"/>
    <n v="1410750855"/>
    <x v="2512"/>
    <b v="1"/>
    <x v="116"/>
    <b v="0"/>
    <s v="photography/photobooks"/>
    <n v="20.220833333333331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x v="2493"/>
    <x v="2493"/>
    <n v="1489193248"/>
    <x v="2513"/>
    <b v="0"/>
    <x v="163"/>
    <b v="0"/>
    <s v="music/faith"/>
    <n v="20.208000000000002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x v="2494"/>
    <x v="2494"/>
    <n v="1465533672"/>
    <x v="2514"/>
    <b v="0"/>
    <x v="183"/>
    <b v="0"/>
    <s v="theater/plays"/>
    <n v="20.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x v="2495"/>
    <x v="2495"/>
    <n v="1312490350"/>
    <x v="2515"/>
    <b v="0"/>
    <x v="103"/>
    <b v="0"/>
    <s v="music/indie rock"/>
    <n v="20.133333333333333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x v="2496"/>
    <x v="2496"/>
    <n v="1467024468"/>
    <x v="2516"/>
    <b v="0"/>
    <x v="278"/>
    <b v="0"/>
    <s v="theater/plays"/>
    <n v="20.125"/>
    <n v="100.625"/>
    <x v="3"/>
    <x v="4"/>
  </r>
  <r>
    <n v="1880"/>
    <s v="Sim Betting Football"/>
    <s v="Sim Betting Football is the only football (soccer) betting simulation  game."/>
    <x v="2"/>
    <n v="1004"/>
    <x v="3"/>
    <x v="1"/>
    <s v="GBP"/>
    <x v="2497"/>
    <x v="2497"/>
    <n v="1456839380"/>
    <x v="2517"/>
    <b v="0"/>
    <x v="133"/>
    <b v="0"/>
    <s v="games/mobile games"/>
    <n v="20.080000000000002"/>
    <n v="41.833333333333336"/>
    <x v="1"/>
    <x v="25"/>
  </r>
  <r>
    <n v="179"/>
    <s v="Sustain: A Film About Survival"/>
    <s v="A feature-length film about how three people survive in a diseased world."/>
    <x v="7"/>
    <n v="200"/>
    <x v="3"/>
    <x v="0"/>
    <s v="USD"/>
    <x v="2498"/>
    <x v="2498"/>
    <n v="1454464555"/>
    <x v="2518"/>
    <b v="0"/>
    <x v="31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x v="2499"/>
    <x v="2499"/>
    <n v="1415053749"/>
    <x v="2519"/>
    <b v="0"/>
    <x v="215"/>
    <b v="0"/>
    <s v="theater/musical"/>
    <n v="20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x v="2500"/>
    <x v="2500"/>
    <n v="1431113180"/>
    <x v="2520"/>
    <b v="0"/>
    <x v="78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x v="22"/>
    <n v="100"/>
    <x v="3"/>
    <x v="0"/>
    <s v="USD"/>
    <x v="2501"/>
    <x v="2501"/>
    <n v="1430494082"/>
    <x v="2521"/>
    <b v="0"/>
    <x v="215"/>
    <b v="0"/>
    <s v="theater/plays"/>
    <n v="20"/>
    <n v="100"/>
    <x v="3"/>
    <x v="4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x v="2502"/>
    <x v="2502"/>
    <n v="1430767951"/>
    <x v="2522"/>
    <b v="0"/>
    <x v="231"/>
    <b v="0"/>
    <s v="theater/spaces"/>
    <n v="19.762499999999999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x v="2503"/>
    <x v="2503"/>
    <n v="1446762502"/>
    <x v="2523"/>
    <b v="0"/>
    <x v="224"/>
    <b v="0"/>
    <s v="technology/wearables"/>
    <n v="19.759999999999998"/>
    <n v="308.75"/>
    <x v="0"/>
    <x v="3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x v="2504"/>
    <x v="2504"/>
    <n v="1482444295"/>
    <x v="2524"/>
    <b v="0"/>
    <x v="134"/>
    <b v="0"/>
    <s v="theater/plays"/>
    <n v="19.736842105263158"/>
    <n v="500"/>
    <x v="3"/>
    <x v="4"/>
  </r>
  <r>
    <n v="3803"/>
    <s v="Benjamin Button the Musical Concept Album"/>
    <s v="A fully orchestrated concept album of Benjamin Button the Musical!"/>
    <x v="18"/>
    <n v="2358"/>
    <x v="3"/>
    <x v="0"/>
    <s v="USD"/>
    <x v="2505"/>
    <x v="2505"/>
    <n v="1454541568"/>
    <x v="2525"/>
    <b v="0"/>
    <x v="390"/>
    <b v="0"/>
    <s v="theater/musical"/>
    <n v="19.650000000000002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x v="2506"/>
    <x v="2506"/>
    <n v="1404560379"/>
    <x v="2526"/>
    <b v="1"/>
    <x v="127"/>
    <b v="0"/>
    <s v="photography/photobooks"/>
    <n v="19.600000000000001"/>
    <n v="55.282051282051285"/>
    <x v="6"/>
    <x v="9"/>
  </r>
  <r>
    <n v="3063"/>
    <s v="Spec Haus"/>
    <s v="Members of the local Miami music scene are putting together a venue/creative space in Kendall!"/>
    <x v="32"/>
    <n v="587"/>
    <x v="3"/>
    <x v="0"/>
    <s v="USD"/>
    <x v="2507"/>
    <x v="2507"/>
    <n v="1474150138"/>
    <x v="2527"/>
    <b v="0"/>
    <x v="232"/>
    <b v="0"/>
    <s v="theater/spaces"/>
    <n v="19.566666666666666"/>
    <n v="25.521739130434781"/>
    <x v="3"/>
    <x v="12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x v="2508"/>
    <x v="2508"/>
    <n v="1373457615"/>
    <x v="2528"/>
    <b v="0"/>
    <x v="247"/>
    <b v="0"/>
    <s v="film &amp; video/animation"/>
    <n v="19.41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x v="2509"/>
    <x v="2509"/>
    <n v="1427724426"/>
    <x v="2529"/>
    <b v="0"/>
    <x v="460"/>
    <b v="0"/>
    <s v="theater/plays"/>
    <n v="19.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x v="2510"/>
    <x v="2510"/>
    <n v="1432640342"/>
    <x v="2530"/>
    <b v="0"/>
    <x v="27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x v="2511"/>
    <x v="2511"/>
    <n v="1451684437"/>
    <x v="2531"/>
    <b v="0"/>
    <x v="78"/>
    <b v="0"/>
    <s v="theater/plays"/>
    <n v="19.079999999999998"/>
    <n v="381.6"/>
    <x v="3"/>
    <x v="4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x v="2512"/>
    <x v="2512"/>
    <n v="1343425023"/>
    <x v="2532"/>
    <b v="0"/>
    <x v="27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x v="2513"/>
    <x v="2513"/>
    <n v="1467325053"/>
    <x v="2533"/>
    <b v="0"/>
    <x v="73"/>
    <b v="0"/>
    <s v="technology/space exploration"/>
    <n v="18.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x v="2514"/>
    <x v="2514"/>
    <n v="1479143061"/>
    <x v="2534"/>
    <b v="0"/>
    <x v="233"/>
    <b v="0"/>
    <s v="technology/wearables"/>
    <n v="18.64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x v="2515"/>
    <x v="2515"/>
    <n v="1422043753"/>
    <x v="2535"/>
    <b v="0"/>
    <x v="233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x v="2516"/>
    <x v="2516"/>
    <n v="1315588033"/>
    <x v="2536"/>
    <b v="0"/>
    <x v="295"/>
    <b v="0"/>
    <s v="games/video games"/>
    <n v="18.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x v="2517"/>
    <x v="2517"/>
    <n v="1421853518"/>
    <x v="2537"/>
    <b v="0"/>
    <x v="234"/>
    <b v="0"/>
    <s v="music/jazz"/>
    <n v="18.285714285714285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x v="2518"/>
    <x v="2518"/>
    <n v="1436285591"/>
    <x v="2538"/>
    <b v="0"/>
    <x v="297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x v="2519"/>
    <x v="2519"/>
    <n v="1382528113"/>
    <x v="2539"/>
    <b v="0"/>
    <x v="201"/>
    <b v="0"/>
    <s v="music/jazz"/>
    <n v="18.142857142857142"/>
    <n v="52.916666666666664"/>
    <x v="2"/>
    <x v="27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x v="2520"/>
    <x v="2520"/>
    <n v="1403562705"/>
    <x v="2540"/>
    <b v="0"/>
    <x v="460"/>
    <b v="0"/>
    <s v="theater/plays"/>
    <n v="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x v="2521"/>
    <x v="2521"/>
    <n v="1401978147"/>
    <x v="2541"/>
    <b v="0"/>
    <x v="352"/>
    <b v="0"/>
    <s v="theater/plays"/>
    <n v="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x v="2522"/>
    <x v="2522"/>
    <n v="1409747154"/>
    <x v="2542"/>
    <b v="0"/>
    <x v="231"/>
    <b v="0"/>
    <s v="games/video games"/>
    <n v="17.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x v="2523"/>
    <x v="2523"/>
    <n v="1405217355"/>
    <x v="2543"/>
    <b v="0"/>
    <x v="103"/>
    <b v="0"/>
    <s v="theater/plays"/>
    <n v="17.899999999999999"/>
    <n v="25.571428571428573"/>
    <x v="3"/>
    <x v="4"/>
  </r>
  <r>
    <n v="967"/>
    <s v="Better Beanie"/>
    <s v="Better Beanie is the new therapeutic wearable designed to assist you while keeping your hands free."/>
    <x v="12"/>
    <n v="3562"/>
    <x v="3"/>
    <x v="0"/>
    <s v="USD"/>
    <x v="2524"/>
    <x v="2524"/>
    <n v="1456121174"/>
    <x v="2544"/>
    <b v="0"/>
    <x v="248"/>
    <b v="0"/>
    <s v="technology/wearables"/>
    <n v="17.810000000000002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x v="2525"/>
    <x v="2525"/>
    <n v="1310049536"/>
    <x v="2545"/>
    <b v="0"/>
    <x v="5"/>
    <b v="0"/>
    <s v="music/world music"/>
    <n v="17.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x v="2526"/>
    <x v="2526"/>
    <n v="1472001713"/>
    <x v="2546"/>
    <b v="0"/>
    <x v="118"/>
    <b v="0"/>
    <s v="theater/plays"/>
    <n v="17.771428571428572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x v="2527"/>
    <x v="2527"/>
    <n v="1405266710"/>
    <x v="2547"/>
    <b v="0"/>
    <x v="175"/>
    <b v="0"/>
    <s v="theater/plays"/>
    <n v="17.666666666666668"/>
    <n v="81.538461538461533"/>
    <x v="3"/>
    <x v="4"/>
  </r>
  <r>
    <n v="4048"/>
    <s v="Speechless"/>
    <s v="The unspoken story of growing up disabled with cerebral palsy and no speech. This inclusive company fights ignorance using dark humour."/>
    <x v="113"/>
    <n v="3001"/>
    <x v="3"/>
    <x v="1"/>
    <s v="GBP"/>
    <x v="2528"/>
    <x v="2528"/>
    <n v="1457352787"/>
    <x v="2548"/>
    <b v="0"/>
    <x v="260"/>
    <b v="0"/>
    <s v="theater/plays"/>
    <n v="17.652941176470588"/>
    <n v="32.978021978021978"/>
    <x v="3"/>
    <x v="4"/>
  </r>
  <r>
    <n v="219"/>
    <s v="True Colors"/>
    <s v="An hour-long pilot about a group of suburban LGBT teens coming of age in the early 90's."/>
    <x v="16"/>
    <n v="8815"/>
    <x v="3"/>
    <x v="0"/>
    <s v="USD"/>
    <x v="2529"/>
    <x v="2529"/>
    <n v="1456732225"/>
    <x v="2549"/>
    <b v="0"/>
    <x v="313"/>
    <b v="0"/>
    <s v="film &amp; video/drama"/>
    <n v="17.630000000000003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x v="2530"/>
    <x v="2530"/>
    <n v="1406239718"/>
    <x v="2550"/>
    <b v="0"/>
    <x v="78"/>
    <b v="0"/>
    <s v="film &amp; video/animation"/>
    <n v="17.625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x v="2531"/>
    <x v="2531"/>
    <n v="1400600031"/>
    <x v="2551"/>
    <b v="0"/>
    <x v="262"/>
    <b v="0"/>
    <s v="theater/plays"/>
    <n v="17.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x v="2532"/>
    <x v="2532"/>
    <n v="1418158683"/>
    <x v="2552"/>
    <b v="0"/>
    <x v="183"/>
    <b v="0"/>
    <s v="theater/plays"/>
    <n v="17.599999999999998"/>
    <n v="44"/>
    <x v="3"/>
    <x v="4"/>
  </r>
  <r>
    <n v="2677"/>
    <s v="Tinkr Tech - mobile makerspace"/>
    <s v="A mobile tech lab with cutting edge maker tools that travels to schools to offer free creative workshops for school age kids."/>
    <x v="215"/>
    <n v="3415"/>
    <x v="3"/>
    <x v="0"/>
    <s v="USD"/>
    <x v="2533"/>
    <x v="2533"/>
    <n v="1401756143"/>
    <x v="2553"/>
    <b v="0"/>
    <x v="295"/>
    <b v="0"/>
    <s v="technology/makerspaces"/>
    <n v="17.512820512820511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x v="2534"/>
    <x v="2534"/>
    <n v="1436793939"/>
    <x v="2554"/>
    <b v="0"/>
    <x v="127"/>
    <b v="0"/>
    <s v="technology/web"/>
    <n v="17.380000000000003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x v="2535"/>
    <x v="2535"/>
    <n v="1435363926"/>
    <x v="2555"/>
    <b v="0"/>
    <x v="103"/>
    <b v="0"/>
    <s v="technology/wearables"/>
    <n v="17.155555555555555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x v="2536"/>
    <x v="2536"/>
    <n v="1474027501"/>
    <x v="2556"/>
    <b v="0"/>
    <x v="307"/>
    <b v="0"/>
    <s v="theater/spaces"/>
    <n v="17.150000000000002"/>
    <n v="40.833333333333336"/>
    <x v="3"/>
    <x v="12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x v="2537"/>
    <x v="2537"/>
    <n v="1454042532"/>
    <x v="2557"/>
    <b v="0"/>
    <x v="78"/>
    <b v="0"/>
    <s v="photography/people"/>
    <n v="16.966666666666665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x v="2538"/>
    <x v="2538"/>
    <n v="1454188258"/>
    <x v="2558"/>
    <b v="0"/>
    <x v="233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x v="2539"/>
    <x v="2539"/>
    <n v="1434478344"/>
    <x v="2559"/>
    <b v="0"/>
    <x v="278"/>
    <b v="0"/>
    <s v="theater/plays"/>
    <n v="16.826666666666668"/>
    <n v="315.5"/>
    <x v="3"/>
    <x v="4"/>
  </r>
  <r>
    <n v="989"/>
    <s v="Power Rope"/>
    <s v="The most useful phone charger you will ever buy"/>
    <x v="9"/>
    <n v="1677"/>
    <x v="3"/>
    <x v="0"/>
    <s v="USD"/>
    <x v="2540"/>
    <x v="2540"/>
    <n v="1472509495"/>
    <x v="2560"/>
    <b v="0"/>
    <x v="192"/>
    <b v="0"/>
    <s v="technology/wearables"/>
    <n v="16.77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x v="2541"/>
    <x v="2541"/>
    <n v="1459810850"/>
    <x v="2561"/>
    <b v="0"/>
    <x v="135"/>
    <b v="0"/>
    <s v="theater/spaces"/>
    <n v="16.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x v="2542"/>
    <x v="2542"/>
    <n v="1424579699"/>
    <x v="2562"/>
    <b v="0"/>
    <x v="5"/>
    <b v="0"/>
    <s v="theater/plays"/>
    <n v="16.666666666666664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x v="2543"/>
    <x v="2543"/>
    <n v="1415341464"/>
    <x v="2563"/>
    <b v="0"/>
    <x v="118"/>
    <b v="0"/>
    <s v="theater/plays"/>
    <n v="16.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x v="2544"/>
    <x v="2544"/>
    <n v="1406058798"/>
    <x v="2564"/>
    <b v="0"/>
    <x v="103"/>
    <b v="0"/>
    <s v="theater/plays"/>
    <n v="16.514285714285716"/>
    <n v="82.571428571428569"/>
    <x v="3"/>
    <x v="4"/>
  </r>
  <r>
    <n v="4070"/>
    <s v="Southern Utah University: V-Day 2015"/>
    <s v="V-Day Southern Utah University 2015 and Second Studio Players presents: The Vagina Monologues"/>
    <x v="7"/>
    <n v="165"/>
    <x v="3"/>
    <x v="0"/>
    <s v="USD"/>
    <x v="2545"/>
    <x v="2545"/>
    <n v="1422374420"/>
    <x v="2565"/>
    <b v="0"/>
    <x v="460"/>
    <b v="0"/>
    <s v="theater/plays"/>
    <n v="16.5"/>
    <n v="27.5"/>
    <x v="3"/>
    <x v="4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x v="2546"/>
    <x v="2546"/>
    <n v="1454996887"/>
    <x v="2566"/>
    <b v="0"/>
    <x v="233"/>
    <b v="0"/>
    <s v="theater/musical"/>
    <n v="16.420000000000002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x v="2547"/>
    <x v="2547"/>
    <n v="1442604989"/>
    <x v="2567"/>
    <b v="1"/>
    <x v="249"/>
    <b v="0"/>
    <s v="theater/plays"/>
    <n v="16.376923076923077"/>
    <n v="49.511627906976742"/>
    <x v="3"/>
    <x v="4"/>
  </r>
  <r>
    <n v="3854"/>
    <s v="The Case Of Soghomon Tehlirian"/>
    <s v="A play dedicated to the 100th anniversary of the Armenian Genocide."/>
    <x v="4"/>
    <n v="1788"/>
    <x v="3"/>
    <x v="0"/>
    <s v="USD"/>
    <x v="2548"/>
    <x v="2548"/>
    <n v="1428614058"/>
    <x v="2568"/>
    <b v="0"/>
    <x v="135"/>
    <b v="0"/>
    <s v="theater/plays"/>
    <n v="16.254545454545454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x v="2549"/>
    <x v="2549"/>
    <n v="1441120222"/>
    <x v="2569"/>
    <b v="0"/>
    <x v="118"/>
    <b v="0"/>
    <s v="film &amp; video/drama"/>
    <n v="16.25"/>
    <n v="76.470588235294116"/>
    <x v="4"/>
    <x v="30"/>
  </r>
  <r>
    <n v="3847"/>
    <s v="Madame X"/>
    <s v="The production of the original play &quot;Madame X&quot; by Amanda Davison. Inspired by the painting by John Singer Sargent."/>
    <x v="220"/>
    <n v="1697"/>
    <x v="3"/>
    <x v="0"/>
    <s v="USD"/>
    <x v="2550"/>
    <x v="2550"/>
    <n v="1433395391"/>
    <x v="2570"/>
    <b v="1"/>
    <x v="297"/>
    <b v="0"/>
    <s v="theater/plays"/>
    <n v="16.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x v="2551"/>
    <x v="2551"/>
    <n v="1487091661"/>
    <x v="2571"/>
    <b v="0"/>
    <x v="134"/>
    <b v="0"/>
    <s v="technology/wearables"/>
    <n v="16.055"/>
    <n v="214.06666666666666"/>
    <x v="0"/>
    <x v="3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x v="2552"/>
    <x v="2552"/>
    <n v="1435383457"/>
    <x v="2572"/>
    <b v="0"/>
    <x v="78"/>
    <b v="0"/>
    <s v="film &amp; video/drama"/>
    <n v="16"/>
    <n v="160"/>
    <x v="4"/>
    <x v="30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x v="2553"/>
    <x v="2553"/>
    <n v="1452008599"/>
    <x v="2573"/>
    <b v="0"/>
    <x v="460"/>
    <b v="0"/>
    <s v="theater/plays"/>
    <n v="16"/>
    <n v="66.666666666666671"/>
    <x v="3"/>
    <x v="4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x v="2554"/>
    <x v="2554"/>
    <n v="1468622743"/>
    <x v="2574"/>
    <b v="0"/>
    <x v="297"/>
    <b v="0"/>
    <s v="theater/spaces"/>
    <n v="15.920000000000002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x v="2555"/>
    <x v="2555"/>
    <n v="1421031221"/>
    <x v="2575"/>
    <b v="0"/>
    <x v="192"/>
    <b v="0"/>
    <s v="theater/plays"/>
    <n v="15.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x v="2556"/>
    <x v="2556"/>
    <n v="1466205262"/>
    <x v="2576"/>
    <b v="0"/>
    <x v="233"/>
    <b v="0"/>
    <s v="theater/plays"/>
    <n v="15.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x v="2557"/>
    <x v="2557"/>
    <n v="1423231025"/>
    <x v="2577"/>
    <b v="0"/>
    <x v="233"/>
    <b v="0"/>
    <s v="theater/plays"/>
    <n v="15.737410071942445"/>
    <n v="29.166666666666668"/>
    <x v="3"/>
    <x v="4"/>
  </r>
  <r>
    <n v="3131"/>
    <s v="SNAKE EYES"/>
    <s v="A Staged Reading of &quot;Snake Eyes,&quot; a new play by Alex Rafala"/>
    <x v="301"/>
    <n v="645"/>
    <x v="2"/>
    <x v="0"/>
    <s v="USD"/>
    <x v="2558"/>
    <x v="2558"/>
    <n v="1489067645"/>
    <x v="2578"/>
    <b v="0"/>
    <x v="233"/>
    <b v="0"/>
    <s v="theater/plays"/>
    <n v="15.731707317073171"/>
    <n v="53.75"/>
    <x v="3"/>
    <x v="4"/>
  </r>
  <r>
    <n v="1772"/>
    <s v="White Mountain"/>
    <s v="A photobook and a short documentary film telling the story of Holocaust in Northwestern Lithuania"/>
    <x v="63"/>
    <n v="858"/>
    <x v="3"/>
    <x v="1"/>
    <s v="GBP"/>
    <x v="2559"/>
    <x v="2559"/>
    <n v="1399482836"/>
    <x v="2579"/>
    <b v="1"/>
    <x v="108"/>
    <b v="0"/>
    <s v="photography/photobooks"/>
    <n v="15.6"/>
    <n v="45.157894736842103"/>
    <x v="6"/>
    <x v="9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x v="2560"/>
    <x v="2560"/>
    <n v="1405393356"/>
    <x v="2580"/>
    <b v="0"/>
    <x v="183"/>
    <b v="0"/>
    <s v="film &amp; video/drama"/>
    <n v="15.535714285714286"/>
    <n v="43.5"/>
    <x v="4"/>
    <x v="30"/>
  </r>
  <r>
    <n v="1310"/>
    <s v="k5-jkt.by kiger (Canceled)"/>
    <s v="An essential hoodie that holds all sized smart phones and keep your headphone wires tangle free."/>
    <x v="12"/>
    <n v="3100"/>
    <x v="1"/>
    <x v="0"/>
    <s v="USD"/>
    <x v="2561"/>
    <x v="2561"/>
    <n v="1467734450"/>
    <x v="2581"/>
    <b v="0"/>
    <x v="133"/>
    <b v="0"/>
    <s v="technology/wearables"/>
    <n v="15.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x v="2562"/>
    <x v="2562"/>
    <n v="1453211289"/>
    <x v="2582"/>
    <b v="1"/>
    <x v="313"/>
    <b v="0"/>
    <s v="photography/photobooks"/>
    <n v="15.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x v="2563"/>
    <x v="2563"/>
    <n v="1467736909"/>
    <x v="2583"/>
    <b v="0"/>
    <x v="96"/>
    <b v="0"/>
    <s v="technology/wearables"/>
    <n v="15.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x v="2564"/>
    <x v="2564"/>
    <n v="1416932133"/>
    <x v="2584"/>
    <b v="0"/>
    <x v="198"/>
    <b v="0"/>
    <s v="theater/plays"/>
    <n v="15.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x v="2565"/>
    <x v="2565"/>
    <n v="1408141245"/>
    <x v="2585"/>
    <b v="0"/>
    <x v="231"/>
    <b v="0"/>
    <s v="technology/wearables"/>
    <n v="15.39"/>
    <n v="530.68965517241384"/>
    <x v="0"/>
    <x v="3"/>
  </r>
  <r>
    <n v="1787"/>
    <s v="Alpamayo to Yerupaja"/>
    <s v="Raising awareness to the effects of global warming through photographs of the high mountains of Peru."/>
    <x v="9"/>
    <n v="1533"/>
    <x v="3"/>
    <x v="0"/>
    <s v="USD"/>
    <x v="2566"/>
    <x v="2566"/>
    <n v="1425570237"/>
    <x v="2586"/>
    <b v="1"/>
    <x v="133"/>
    <b v="0"/>
    <s v="photography/photobooks"/>
    <n v="15.329999999999998"/>
    <n v="63.875"/>
    <x v="6"/>
    <x v="9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x v="2567"/>
    <x v="2567"/>
    <n v="1418346172"/>
    <x v="2587"/>
    <b v="0"/>
    <x v="426"/>
    <b v="0"/>
    <s v="technology/wearables"/>
    <n v="15.3249999999999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x v="2568"/>
    <x v="2568"/>
    <n v="1411587606"/>
    <x v="2588"/>
    <b v="0"/>
    <x v="198"/>
    <b v="0"/>
    <s v="theater/plays"/>
    <n v="15.299999999999999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x v="2569"/>
    <x v="2569"/>
    <n v="1401231722"/>
    <x v="2589"/>
    <b v="0"/>
    <x v="390"/>
    <b v="0"/>
    <s v="theater/plays"/>
    <n v="15.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x v="2570"/>
    <x v="2570"/>
    <n v="1411224975"/>
    <x v="2590"/>
    <b v="0"/>
    <x v="175"/>
    <b v="0"/>
    <s v="theater/spaces"/>
    <n v="15.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x v="2571"/>
    <x v="2571"/>
    <n v="1417754638"/>
    <x v="2591"/>
    <b v="0"/>
    <x v="175"/>
    <b v="0"/>
    <s v="film &amp; video/drama"/>
    <n v="15.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x v="2572"/>
    <x v="2572"/>
    <n v="1403810965"/>
    <x v="2592"/>
    <b v="0"/>
    <x v="297"/>
    <b v="0"/>
    <s v="technology/wearables"/>
    <n v="15.103448275862069"/>
    <n v="97.333333333333329"/>
    <x v="0"/>
    <x v="3"/>
  </r>
  <r>
    <n v="3076"/>
    <s v="10,000 Hours"/>
    <s v="Helping female comedians get in their 10,000 Hours of practice!"/>
    <x v="9"/>
    <n v="1506"/>
    <x v="3"/>
    <x v="0"/>
    <s v="USD"/>
    <x v="2573"/>
    <x v="2573"/>
    <n v="1439221123"/>
    <x v="2593"/>
    <b v="0"/>
    <x v="61"/>
    <b v="0"/>
    <s v="theater/spaces"/>
    <n v="15.06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x v="2574"/>
    <x v="2574"/>
    <n v="1397709165"/>
    <x v="2594"/>
    <b v="0"/>
    <x v="297"/>
    <b v="0"/>
    <s v="theater/plays"/>
    <n v="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x v="2575"/>
    <x v="2575"/>
    <n v="1401768478"/>
    <x v="2595"/>
    <b v="0"/>
    <x v="183"/>
    <b v="0"/>
    <s v="theater/musical"/>
    <n v="15"/>
    <n v="150"/>
    <x v="3"/>
    <x v="20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x v="2576"/>
    <x v="2576"/>
    <n v="1483124082"/>
    <x v="2596"/>
    <b v="0"/>
    <x v="24"/>
    <b v="0"/>
    <s v="technology/wearables"/>
    <n v="14.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x v="2577"/>
    <x v="2577"/>
    <n v="1413495722"/>
    <x v="2597"/>
    <b v="0"/>
    <x v="257"/>
    <b v="0"/>
    <s v="technology/wearables"/>
    <n v="14.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x v="2578"/>
    <x v="2578"/>
    <n v="1417558804"/>
    <x v="2598"/>
    <b v="0"/>
    <x v="87"/>
    <b v="0"/>
    <s v="technology/wearables"/>
    <n v="14.85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x v="2579"/>
    <x v="2579"/>
    <n v="1410396095"/>
    <x v="2599"/>
    <b v="0"/>
    <x v="20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x v="2580"/>
    <x v="2580"/>
    <n v="1473174932"/>
    <x v="2600"/>
    <b v="0"/>
    <x v="119"/>
    <b v="0"/>
    <s v="technology/wearables"/>
    <n v="14.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x v="2581"/>
    <x v="2581"/>
    <n v="1433432124"/>
    <x v="2601"/>
    <b v="0"/>
    <x v="5"/>
    <b v="0"/>
    <s v="technology/web"/>
    <n v="14.680000000000001"/>
    <n v="367"/>
    <x v="0"/>
    <x v="38"/>
  </r>
  <r>
    <n v="932"/>
    <s v="Mandy Harvey Christmas Album"/>
    <s v="Help me to create my 3rd album, a Christmas CD with 16 Holiday/Original favorites!"/>
    <x v="93"/>
    <n v="1381"/>
    <x v="3"/>
    <x v="0"/>
    <s v="USD"/>
    <x v="2582"/>
    <x v="2582"/>
    <n v="1360106145"/>
    <x v="2602"/>
    <b v="0"/>
    <x v="119"/>
    <b v="0"/>
    <s v="music/jazz"/>
    <n v="14.536842105263158"/>
    <n v="46.033333333333331"/>
    <x v="2"/>
    <x v="27"/>
  </r>
  <r>
    <n v="1132"/>
    <s v="One"/>
    <s v="One is a simple mobile game about exploring the connections between all living things. Featuring hand-painted art."/>
    <x v="9"/>
    <n v="1438"/>
    <x v="3"/>
    <x v="7"/>
    <s v="CAD"/>
    <x v="2583"/>
    <x v="2583"/>
    <n v="1480646771"/>
    <x v="2603"/>
    <b v="0"/>
    <x v="175"/>
    <b v="0"/>
    <s v="games/mobile games"/>
    <n v="14.38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x v="2584"/>
    <x v="2584"/>
    <n v="1330440323"/>
    <x v="2604"/>
    <b v="0"/>
    <x v="20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x v="2585"/>
    <x v="2585"/>
    <n v="1360119728"/>
    <x v="2605"/>
    <b v="0"/>
    <x v="175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x v="2586"/>
    <x v="2586"/>
    <n v="1455428380"/>
    <x v="2606"/>
    <b v="0"/>
    <x v="198"/>
    <b v="0"/>
    <s v="theater/plays"/>
    <n v="14.249999999999998"/>
    <n v="71.25"/>
    <x v="3"/>
    <x v="4"/>
  </r>
  <r>
    <n v="1088"/>
    <s v="Still Alive"/>
    <s v="A fresh twist on survival games. Intense, high-stakes 30 minute rounds for up to 10 players."/>
    <x v="126"/>
    <n v="6382.34"/>
    <x v="3"/>
    <x v="0"/>
    <s v="USD"/>
    <x v="2587"/>
    <x v="2587"/>
    <n v="1395774667"/>
    <x v="2607"/>
    <b v="0"/>
    <x v="185"/>
    <b v="0"/>
    <s v="games/video games"/>
    <n v="14.18297777777777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x v="2588"/>
    <x v="2588"/>
    <n v="1411467479"/>
    <x v="2608"/>
    <b v="0"/>
    <x v="235"/>
    <b v="0"/>
    <s v="technology/gadgets"/>
    <n v="14.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x v="2589"/>
    <x v="2589"/>
    <n v="1415995234"/>
    <x v="2609"/>
    <b v="0"/>
    <x v="352"/>
    <b v="0"/>
    <s v="theater/spaces"/>
    <n v="14.099999999999998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x v="2590"/>
    <x v="2590"/>
    <n v="1304888771"/>
    <x v="2610"/>
    <b v="0"/>
    <x v="235"/>
    <b v="0"/>
    <s v="music/world music"/>
    <n v="14.091666666666667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x v="2591"/>
    <x v="2591"/>
    <n v="1453936937"/>
    <x v="2611"/>
    <b v="0"/>
    <x v="198"/>
    <b v="0"/>
    <s v="games/video games"/>
    <n v="14.083333333333334"/>
    <n v="10.5625"/>
    <x v="1"/>
    <x v="29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x v="2592"/>
    <x v="2592"/>
    <n v="1450235374"/>
    <x v="2612"/>
    <b v="0"/>
    <x v="87"/>
    <b v="0"/>
    <s v="theater/plays"/>
    <n v="14.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x v="2593"/>
    <x v="2593"/>
    <n v="1480981880"/>
    <x v="2613"/>
    <b v="0"/>
    <x v="460"/>
    <b v="0"/>
    <s v="film &amp; video/science fiction"/>
    <n v="14.000000000000002"/>
    <n v="11.666666666666666"/>
    <x v="4"/>
    <x v="22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x v="2594"/>
    <x v="2594"/>
    <n v="1408395400"/>
    <x v="2614"/>
    <b v="0"/>
    <x v="352"/>
    <b v="0"/>
    <s v="theater/plays"/>
    <n v="14.000000000000002"/>
    <n v="10"/>
    <x v="3"/>
    <x v="4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x v="2595"/>
    <x v="2595"/>
    <n v="1467387705"/>
    <x v="2615"/>
    <b v="0"/>
    <x v="344"/>
    <b v="0"/>
    <s v="film &amp; video/animation"/>
    <n v="13.923999999999999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x v="2596"/>
    <x v="2596"/>
    <n v="1452659591"/>
    <x v="2616"/>
    <b v="0"/>
    <x v="78"/>
    <b v="0"/>
    <s v="theater/spaces"/>
    <n v="13.900000000000002"/>
    <n v="55.6"/>
    <x v="3"/>
    <x v="12"/>
  </r>
  <r>
    <n v="1801"/>
    <s v="Come, Bring, Punish"/>
    <s v="Get involved in Come, Bring, Punish, a new photo book by Ewen Spencer, documenting the European Ballroom scene and the life around it"/>
    <x v="113"/>
    <n v="2355"/>
    <x v="3"/>
    <x v="1"/>
    <s v="GBP"/>
    <x v="2597"/>
    <x v="2597"/>
    <n v="1447429868"/>
    <x v="2617"/>
    <b v="1"/>
    <x v="293"/>
    <b v="0"/>
    <s v="photography/photobooks"/>
    <n v="13.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x v="2598"/>
    <x v="2598"/>
    <n v="1465160083"/>
    <x v="2618"/>
    <b v="0"/>
    <x v="278"/>
    <b v="0"/>
    <s v="film &amp; video/animation"/>
    <n v="13.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x v="2599"/>
    <x v="2599"/>
    <n v="1416360585"/>
    <x v="2619"/>
    <b v="0"/>
    <x v="163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x v="2600"/>
    <x v="2600"/>
    <n v="1449388233"/>
    <x v="2620"/>
    <b v="1"/>
    <x v="293"/>
    <b v="0"/>
    <s v="photography/photobooks"/>
    <n v="13.63749999999999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x v="2601"/>
    <x v="2601"/>
    <n v="1421829253"/>
    <x v="2621"/>
    <b v="1"/>
    <x v="183"/>
    <b v="0"/>
    <s v="photography/photobooks"/>
    <n v="13.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x v="2602"/>
    <x v="2602"/>
    <n v="1460458034"/>
    <x v="2622"/>
    <b v="0"/>
    <x v="352"/>
    <b v="0"/>
    <s v="photography/nature"/>
    <n v="13.466666666666665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x v="2603"/>
    <x v="2603"/>
    <n v="1401354597"/>
    <x v="2623"/>
    <b v="0"/>
    <x v="78"/>
    <b v="0"/>
    <s v="film &amp; video/science fiction"/>
    <n v="13.433333333333334"/>
    <n v="80.599999999999994"/>
    <x v="4"/>
    <x v="22"/>
  </r>
  <r>
    <n v="3735"/>
    <s v="Women Beware Women"/>
    <s v="Young Actor's taking on a Jacobean tragedy. Family, betrayal, love, lust, sex and death."/>
    <x v="20"/>
    <n v="20"/>
    <x v="3"/>
    <x v="1"/>
    <s v="GBP"/>
    <x v="2604"/>
    <x v="2604"/>
    <n v="1430239089"/>
    <x v="2624"/>
    <b v="0"/>
    <x v="312"/>
    <b v="0"/>
    <s v="theater/plays"/>
    <n v="13.333333333333334"/>
    <n v="10"/>
    <x v="3"/>
    <x v="4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x v="2605"/>
    <x v="2605"/>
    <n v="1458050450"/>
    <x v="2625"/>
    <b v="0"/>
    <x v="151"/>
    <b v="0"/>
    <s v="technology/wearables"/>
    <n v="13.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x v="2606"/>
    <x v="2606"/>
    <n v="1464939536"/>
    <x v="2626"/>
    <b v="0"/>
    <x v="232"/>
    <b v="0"/>
    <s v="photography/photobooks"/>
    <n v="13.307692307692307"/>
    <n v="37.608695652173914"/>
    <x v="6"/>
    <x v="9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x v="2607"/>
    <x v="2607"/>
    <n v="1400051050"/>
    <x v="2627"/>
    <b v="0"/>
    <x v="255"/>
    <b v="0"/>
    <s v="technology/wearables"/>
    <n v="13.22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x v="2608"/>
    <x v="2608"/>
    <n v="1463754646"/>
    <x v="2628"/>
    <b v="0"/>
    <x v="268"/>
    <b v="0"/>
    <s v="technology/wearables"/>
    <n v="13.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x v="1874"/>
    <x v="1874"/>
    <n v="1403724820"/>
    <x v="2629"/>
    <b v="0"/>
    <x v="118"/>
    <b v="0"/>
    <s v="theater/musical"/>
    <n v="13.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x v="2609"/>
    <x v="2609"/>
    <n v="1442593427"/>
    <x v="2630"/>
    <b v="0"/>
    <x v="352"/>
    <b v="0"/>
    <s v="theater/plays"/>
    <n v="13.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x v="2610"/>
    <x v="2610"/>
    <n v="1422383318"/>
    <x v="2631"/>
    <b v="0"/>
    <x v="312"/>
    <b v="0"/>
    <s v="film &amp; video/drama"/>
    <n v="13"/>
    <n v="65"/>
    <x v="4"/>
    <x v="30"/>
  </r>
  <r>
    <n v="1576"/>
    <s v="The Obsessive Line Collection (Canceled)"/>
    <s v="For the publication of my first 3 books: an Art book, a graphic novel, and a coloring book"/>
    <x v="2"/>
    <n v="650"/>
    <x v="1"/>
    <x v="0"/>
    <s v="USD"/>
    <x v="2611"/>
    <x v="2611"/>
    <n v="1431810368"/>
    <x v="2632"/>
    <b v="0"/>
    <x v="183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x v="7"/>
    <n v="128"/>
    <x v="3"/>
    <x v="1"/>
    <s v="GBP"/>
    <x v="2612"/>
    <x v="2612"/>
    <n v="1381364339"/>
    <x v="2633"/>
    <b v="0"/>
    <x v="233"/>
    <b v="0"/>
    <s v="games/video games"/>
    <n v="12.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x v="2613"/>
    <x v="2613"/>
    <n v="1447698300"/>
    <x v="2634"/>
    <b v="0"/>
    <x v="232"/>
    <b v="0"/>
    <s v="technology/wearables"/>
    <n v="12.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x v="2614"/>
    <x v="2614"/>
    <n v="1418818151"/>
    <x v="2635"/>
    <b v="0"/>
    <x v="278"/>
    <b v="0"/>
    <s v="theater/plays"/>
    <n v="12.75"/>
    <n v="25.5"/>
    <x v="3"/>
    <x v="4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x v="2615"/>
    <x v="2615"/>
    <n v="1463686339"/>
    <x v="2636"/>
    <b v="0"/>
    <x v="78"/>
    <b v="0"/>
    <s v="theater/plays"/>
    <n v="12.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x v="2616"/>
    <x v="2616"/>
    <n v="1457725272"/>
    <x v="2637"/>
    <b v="0"/>
    <x v="312"/>
    <b v="0"/>
    <s v="games/video games"/>
    <n v="12.5"/>
    <n v="12.5"/>
    <x v="1"/>
    <x v="29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x v="2617"/>
    <x v="2617"/>
    <n v="1449528613"/>
    <x v="2638"/>
    <b v="0"/>
    <x v="36"/>
    <b v="0"/>
    <s v="photography/people"/>
    <n v="12.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x v="2618"/>
    <x v="2618"/>
    <n v="1463469062"/>
    <x v="2639"/>
    <b v="0"/>
    <x v="36"/>
    <b v="0"/>
    <s v="technology/web"/>
    <n v="12.45"/>
    <n v="49.8"/>
    <x v="0"/>
    <x v="38"/>
  </r>
  <r>
    <n v="690"/>
    <s v="BLOXSHIELD"/>
    <s v="A radiation shield for your fitness tracker, smartwatch or other wearable smart device"/>
    <x v="12"/>
    <n v="2468"/>
    <x v="3"/>
    <x v="0"/>
    <s v="USD"/>
    <x v="2619"/>
    <x v="2619"/>
    <n v="1469718841"/>
    <x v="2640"/>
    <b v="0"/>
    <x v="204"/>
    <b v="0"/>
    <s v="technology/wearables"/>
    <n v="12.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x v="2620"/>
    <x v="2620"/>
    <n v="1429863532"/>
    <x v="2641"/>
    <b v="0"/>
    <x v="108"/>
    <b v="0"/>
    <s v="theater/musical"/>
    <n v="12.327272727272726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x v="305"/>
    <n v="397"/>
    <x v="3"/>
    <x v="0"/>
    <s v="USD"/>
    <x v="2621"/>
    <x v="2621"/>
    <n v="1432763054"/>
    <x v="2642"/>
    <b v="0"/>
    <x v="78"/>
    <b v="0"/>
    <s v="theater/plays"/>
    <n v="12.196620583717358"/>
    <n v="79.400000000000006"/>
    <x v="3"/>
    <x v="4"/>
  </r>
  <r>
    <n v="2595"/>
    <s v="Food Truck for Little Fox Bakery"/>
    <s v="Looking to put the best baked goods in Bowling Green on wheels"/>
    <x v="38"/>
    <n v="1825"/>
    <x v="3"/>
    <x v="0"/>
    <s v="USD"/>
    <x v="2622"/>
    <x v="2622"/>
    <n v="1485323500"/>
    <x v="2643"/>
    <b v="0"/>
    <x v="108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x v="2623"/>
    <x v="2623"/>
    <n v="1408389010"/>
    <x v="2644"/>
    <b v="0"/>
    <x v="198"/>
    <b v="0"/>
    <s v="theater/plays"/>
    <n v="12.04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x v="2624"/>
    <x v="2624"/>
    <n v="1426203071"/>
    <x v="2645"/>
    <b v="0"/>
    <x v="118"/>
    <b v="0"/>
    <s v="theater/plays"/>
    <n v="12.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x v="2625"/>
    <x v="2625"/>
    <n v="1455220364"/>
    <x v="2646"/>
    <b v="0"/>
    <x v="278"/>
    <b v="0"/>
    <s v="technology/wearables"/>
    <n v="12"/>
    <n v="60"/>
    <x v="0"/>
    <x v="3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x v="2626"/>
    <x v="2626"/>
    <n v="1434445937"/>
    <x v="2647"/>
    <b v="0"/>
    <x v="233"/>
    <b v="0"/>
    <s v="theater/spaces"/>
    <n v="12"/>
    <n v="25"/>
    <x v="3"/>
    <x v="12"/>
  </r>
  <r>
    <n v="3066"/>
    <s v="Gold Coast Wake Park"/>
    <s v="Our mission is to offer an innovative family watersports attraction that is fun, safe, economical and a leader in its field."/>
    <x v="306"/>
    <n v="41950"/>
    <x v="3"/>
    <x v="6"/>
    <s v="AUD"/>
    <x v="2627"/>
    <x v="2627"/>
    <n v="1465536537"/>
    <x v="2648"/>
    <b v="0"/>
    <x v="134"/>
    <b v="0"/>
    <s v="theater/spaces"/>
    <n v="11.985714285714286"/>
    <n v="2796.6666666666665"/>
    <x v="3"/>
    <x v="12"/>
  </r>
  <r>
    <n v="217"/>
    <s v="Bitch"/>
    <s v="A roadmovie by paw"/>
    <x v="24"/>
    <n v="11943"/>
    <x v="3"/>
    <x v="10"/>
    <s v="SEK"/>
    <x v="2628"/>
    <x v="2628"/>
    <n v="1417101749"/>
    <x v="2649"/>
    <b v="0"/>
    <x v="235"/>
    <b v="0"/>
    <s v="film &amp; video/drama"/>
    <n v="11.943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x v="2629"/>
    <x v="2629"/>
    <n v="1394039979"/>
    <x v="2650"/>
    <b v="0"/>
    <x v="71"/>
    <b v="0"/>
    <s v="film &amp; video/animation"/>
    <n v="11.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x v="2630"/>
    <x v="2630"/>
    <n v="1362860257"/>
    <x v="2651"/>
    <b v="0"/>
    <x v="5"/>
    <b v="0"/>
    <s v="music/jazz"/>
    <n v="11.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x v="2631"/>
    <x v="2631"/>
    <n v="1454978100"/>
    <x v="2652"/>
    <b v="0"/>
    <x v="233"/>
    <b v="0"/>
    <s v="games/video games"/>
    <n v="11.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x v="2632"/>
    <x v="2632"/>
    <n v="1400786514"/>
    <x v="2653"/>
    <b v="0"/>
    <x v="259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x v="2633"/>
    <x v="2633"/>
    <n v="1420586056"/>
    <x v="2654"/>
    <b v="0"/>
    <x v="133"/>
    <b v="0"/>
    <s v="theater/musical"/>
    <n v="11.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x v="2634"/>
    <x v="2634"/>
    <n v="1488847514"/>
    <x v="2655"/>
    <b v="0"/>
    <x v="232"/>
    <b v="0"/>
    <s v="music/faith"/>
    <n v="11.708333333333334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x v="2635"/>
    <x v="2635"/>
    <n v="1474886183"/>
    <x v="2656"/>
    <b v="0"/>
    <x v="460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x v="2636"/>
    <x v="2636"/>
    <n v="1328049974"/>
    <x v="2657"/>
    <b v="0"/>
    <x v="460"/>
    <b v="0"/>
    <s v="music/world music"/>
    <n v="11.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x v="2637"/>
    <x v="2637"/>
    <n v="1428340931"/>
    <x v="2658"/>
    <b v="0"/>
    <x v="460"/>
    <b v="0"/>
    <s v="theater/spaces"/>
    <n v="11.57920670115792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x v="2638"/>
    <x v="2638"/>
    <n v="1430405903"/>
    <x v="2659"/>
    <b v="0"/>
    <x v="352"/>
    <b v="0"/>
    <s v="theater/plays"/>
    <n v="11.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x v="309"/>
    <n v="5876"/>
    <x v="1"/>
    <x v="0"/>
    <s v="USD"/>
    <x v="2639"/>
    <x v="2639"/>
    <n v="1399909127"/>
    <x v="2660"/>
    <b v="0"/>
    <x v="251"/>
    <b v="0"/>
    <s v="technology/space exploration"/>
    <n v="11.52156862745098"/>
    <n v="83.942857142857136"/>
    <x v="0"/>
    <x v="5"/>
  </r>
  <r>
    <n v="1307"/>
    <s v="VR Card - Customized Virtual Reality Viewer (Canceled)"/>
    <s v="Get VR to Everyone with Mailable, Ready to Use Viewers"/>
    <x v="16"/>
    <n v="5757"/>
    <x v="1"/>
    <x v="0"/>
    <s v="USD"/>
    <x v="2640"/>
    <x v="2640"/>
    <n v="1453118679"/>
    <x v="2661"/>
    <b v="0"/>
    <x v="50"/>
    <b v="0"/>
    <s v="technology/wearables"/>
    <n v="11.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x v="2641"/>
    <x v="2641"/>
    <n v="1320776504"/>
    <x v="2662"/>
    <b v="0"/>
    <x v="103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x v="9"/>
    <n v="1145"/>
    <x v="3"/>
    <x v="12"/>
    <s v="NOK"/>
    <x v="2642"/>
    <x v="2642"/>
    <n v="1420458618"/>
    <x v="2663"/>
    <b v="0"/>
    <x v="198"/>
    <b v="0"/>
    <s v="theater/musical"/>
    <n v="11.450000000000001"/>
    <n v="286.25"/>
    <x v="3"/>
    <x v="20"/>
  </r>
  <r>
    <n v="2656"/>
    <s v="MoonWatcher: A 24/7 Live Video of the Moon for Everyone (Canceled)"/>
    <s v="MoonWatcher will be bringing the Moon closer to all of us."/>
    <x v="175"/>
    <n v="17155"/>
    <x v="1"/>
    <x v="0"/>
    <s v="USD"/>
    <x v="2643"/>
    <x v="2643"/>
    <n v="1485966688"/>
    <x v="2664"/>
    <b v="0"/>
    <x v="444"/>
    <b v="0"/>
    <s v="technology/space exploration"/>
    <n v="11.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x v="2644"/>
    <x v="2644"/>
    <n v="1462585315"/>
    <x v="2665"/>
    <b v="0"/>
    <x v="312"/>
    <b v="0"/>
    <s v="theater/plays"/>
    <n v="11.428571428571429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x v="2645"/>
    <x v="2645"/>
    <n v="1484484219"/>
    <x v="2666"/>
    <b v="0"/>
    <x v="78"/>
    <b v="0"/>
    <s v="theater/plays"/>
    <n v="11.428571428571429"/>
    <n v="80"/>
    <x v="3"/>
    <x v="4"/>
  </r>
  <r>
    <n v="1308"/>
    <s v="Boost Band: Wristband Phone Charger (Canceled)"/>
    <s v="Boost Band, a wristband that charges any device"/>
    <x v="9"/>
    <n v="1136"/>
    <x v="1"/>
    <x v="0"/>
    <s v="USD"/>
    <x v="2646"/>
    <x v="2646"/>
    <n v="1472481812"/>
    <x v="2667"/>
    <b v="0"/>
    <x v="235"/>
    <b v="0"/>
    <s v="technology/wearables"/>
    <n v="11.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x v="2647"/>
    <x v="2647"/>
    <n v="1416419916"/>
    <x v="2668"/>
    <b v="1"/>
    <x v="109"/>
    <b v="0"/>
    <s v="technology/makerspaces"/>
    <n v="11.343999999999999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x v="2648"/>
    <x v="2648"/>
    <n v="1426792563"/>
    <x v="2669"/>
    <b v="0"/>
    <x v="118"/>
    <b v="0"/>
    <s v="technology/wearables"/>
    <n v="11.328275684711327"/>
    <n v="51.823529411764703"/>
    <x v="0"/>
    <x v="3"/>
  </r>
  <r>
    <n v="3064"/>
    <s v="Kickstart the Crossroads Community"/>
    <s v="An epicenter for connection, creation and expression of the community."/>
    <x v="117"/>
    <n v="8471"/>
    <x v="3"/>
    <x v="0"/>
    <s v="USD"/>
    <x v="2649"/>
    <x v="2649"/>
    <n v="1445483246"/>
    <x v="2670"/>
    <b v="0"/>
    <x v="263"/>
    <b v="0"/>
    <s v="theater/spaces"/>
    <n v="11.294666666666666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x v="2650"/>
    <x v="2650"/>
    <n v="1418234646"/>
    <x v="2671"/>
    <b v="0"/>
    <x v="233"/>
    <b v="0"/>
    <s v="theater/plays"/>
    <n v="11.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x v="2651"/>
    <x v="2651"/>
    <n v="1275599812"/>
    <x v="2672"/>
    <b v="0"/>
    <x v="78"/>
    <b v="0"/>
    <s v="games/video games"/>
    <n v="11.25"/>
    <n v="45"/>
    <x v="1"/>
    <x v="29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x v="2652"/>
    <x v="2652"/>
    <n v="1420636422"/>
    <x v="2673"/>
    <b v="1"/>
    <x v="176"/>
    <b v="0"/>
    <s v="photography/photobooks"/>
    <n v="11.077777777777778"/>
    <n v="55.388888888888886"/>
    <x v="6"/>
    <x v="9"/>
  </r>
  <r>
    <n v="1807"/>
    <s v="Anywhere but Here"/>
    <s v="I want to explore alternative cultures and lifestyles in America."/>
    <x v="2"/>
    <n v="553"/>
    <x v="3"/>
    <x v="0"/>
    <s v="USD"/>
    <x v="2653"/>
    <x v="2653"/>
    <n v="1409276313"/>
    <x v="2674"/>
    <b v="1"/>
    <x v="278"/>
    <b v="0"/>
    <s v="photography/photobooks"/>
    <n v="11.06"/>
    <n v="69.125"/>
    <x v="6"/>
    <x v="9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x v="2654"/>
    <x v="2654"/>
    <n v="1468006345"/>
    <x v="2675"/>
    <b v="0"/>
    <x v="312"/>
    <b v="0"/>
    <s v="music/faith"/>
    <n v="11"/>
    <n v="55"/>
    <x v="2"/>
    <x v="21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x v="2655"/>
    <x v="2655"/>
    <n v="1439827639"/>
    <x v="2676"/>
    <b v="0"/>
    <x v="233"/>
    <b v="0"/>
    <s v="theater/plays"/>
    <n v="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x v="2656"/>
    <x v="2656"/>
    <n v="1358203069"/>
    <x v="2677"/>
    <b v="0"/>
    <x v="134"/>
    <b v="0"/>
    <s v="music/jazz"/>
    <n v="10.9"/>
    <n v="21.8"/>
    <x v="2"/>
    <x v="27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x v="2657"/>
    <x v="2657"/>
    <n v="1447193566"/>
    <x v="2678"/>
    <b v="0"/>
    <x v="198"/>
    <b v="0"/>
    <s v="technology/web"/>
    <n v="10.877666666666666"/>
    <n v="81.582499999999996"/>
    <x v="0"/>
    <x v="38"/>
  </r>
  <r>
    <n v="928"/>
    <s v="In a Jazzy Motown"/>
    <s v="A real Motown Backup singer on 22 gold and platinum albums headlines her own Jazz CD of Motown songs."/>
    <x v="69"/>
    <n v="1575"/>
    <x v="3"/>
    <x v="0"/>
    <s v="USD"/>
    <x v="2658"/>
    <x v="2658"/>
    <n v="1348864913"/>
    <x v="2679"/>
    <b v="0"/>
    <x v="24"/>
    <b v="0"/>
    <s v="music/jazz"/>
    <n v="10.86206896551724"/>
    <n v="56.25"/>
    <x v="2"/>
    <x v="27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x v="2659"/>
    <x v="2659"/>
    <n v="1422222439"/>
    <x v="2680"/>
    <b v="1"/>
    <x v="297"/>
    <b v="0"/>
    <s v="photography/photobooks"/>
    <n v="10.857142857142858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x v="2660"/>
    <x v="2660"/>
    <n v="1477781724"/>
    <x v="2681"/>
    <b v="0"/>
    <x v="460"/>
    <b v="0"/>
    <s v="theater/plays"/>
    <n v="10.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x v="2661"/>
    <x v="2661"/>
    <n v="1281317691"/>
    <x v="2682"/>
    <b v="0"/>
    <x v="198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x v="2662"/>
    <x v="2662"/>
    <n v="1418827324"/>
    <x v="2683"/>
    <b v="0"/>
    <x v="5"/>
    <b v="0"/>
    <s v="theater/plays"/>
    <n v="10.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x v="2663"/>
    <x v="2663"/>
    <n v="1429155623"/>
    <x v="2684"/>
    <b v="0"/>
    <x v="24"/>
    <b v="0"/>
    <s v="film &amp; video/science fiction"/>
    <n v="10.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x v="311"/>
    <n v="14303"/>
    <x v="1"/>
    <x v="0"/>
    <s v="USD"/>
    <x v="2664"/>
    <x v="2664"/>
    <n v="1455129287"/>
    <x v="2685"/>
    <b v="0"/>
    <x v="454"/>
    <b v="0"/>
    <s v="technology/wearables"/>
    <n v="10.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x v="2665"/>
    <x v="2665"/>
    <n v="1429410676"/>
    <x v="2686"/>
    <b v="0"/>
    <x v="373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x v="2666"/>
    <x v="2666"/>
    <n v="1417533953"/>
    <x v="2687"/>
    <b v="0"/>
    <x v="278"/>
    <b v="0"/>
    <s v="theater/plays"/>
    <n v="10.7"/>
    <n v="26.75"/>
    <x v="3"/>
    <x v="4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x v="2667"/>
    <x v="2667"/>
    <n v="1401770178"/>
    <x v="2688"/>
    <b v="0"/>
    <x v="198"/>
    <b v="0"/>
    <s v="theater/plays"/>
    <n v="10.625"/>
    <n v="42.5"/>
    <x v="3"/>
    <x v="4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x v="2668"/>
    <x v="2668"/>
    <n v="1445094298"/>
    <x v="2689"/>
    <b v="0"/>
    <x v="234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x v="2669"/>
    <x v="2669"/>
    <n v="1458761673"/>
    <x v="2690"/>
    <b v="0"/>
    <x v="234"/>
    <b v="0"/>
    <s v="theater/plays"/>
    <n v="10.54"/>
    <n v="47.909090909090907"/>
    <x v="3"/>
    <x v="4"/>
  </r>
  <r>
    <n v="2705"/>
    <s v="Fischer Theatre Marquee"/>
    <s v="Help light the lights at the historic Fischer Theatre in Danville, IL."/>
    <x v="312"/>
    <n v="1739"/>
    <x v="2"/>
    <x v="0"/>
    <s v="USD"/>
    <x v="2670"/>
    <x v="2670"/>
    <n v="1486504758"/>
    <x v="2691"/>
    <b v="0"/>
    <x v="278"/>
    <b v="0"/>
    <s v="theater/spaces"/>
    <n v="10.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x v="2671"/>
    <x v="2671"/>
    <n v="1442839533"/>
    <x v="2692"/>
    <b v="0"/>
    <x v="295"/>
    <b v="0"/>
    <s v="technology/web"/>
    <n v="10.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x v="2672"/>
    <x v="2672"/>
    <n v="1405181320"/>
    <x v="2693"/>
    <b v="0"/>
    <x v="352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x v="2673"/>
    <x v="2673"/>
    <n v="1406907034"/>
    <x v="2694"/>
    <b v="0"/>
    <x v="312"/>
    <b v="0"/>
    <s v="music/faith"/>
    <n v="10.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x v="2674"/>
    <x v="2674"/>
    <n v="1412885603"/>
    <x v="2695"/>
    <b v="1"/>
    <x v="232"/>
    <b v="0"/>
    <s v="technology/space exploration"/>
    <n v="10.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x v="2675"/>
    <x v="2675"/>
    <n v="1464943666"/>
    <x v="2696"/>
    <b v="0"/>
    <x v="31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x v="16"/>
    <n v="5250"/>
    <x v="2"/>
    <x v="18"/>
    <s v="MXN"/>
    <x v="2676"/>
    <x v="2676"/>
    <n v="1488471766"/>
    <x v="2697"/>
    <b v="0"/>
    <x v="233"/>
    <b v="0"/>
    <s v="theater/plays"/>
    <n v="10.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x v="2677"/>
    <x v="2677"/>
    <n v="1483734100"/>
    <x v="2698"/>
    <b v="0"/>
    <x v="278"/>
    <b v="0"/>
    <s v="film &amp; video/drama"/>
    <n v="10.48"/>
    <n v="32.75"/>
    <x v="4"/>
    <x v="30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x v="2678"/>
    <x v="2678"/>
    <n v="1386884201"/>
    <x v="2699"/>
    <b v="0"/>
    <x v="189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x v="2679"/>
    <x v="2679"/>
    <n v="1286930435"/>
    <x v="2700"/>
    <b v="0"/>
    <x v="78"/>
    <b v="0"/>
    <s v="games/video games"/>
    <n v="10.454545454545453"/>
    <n v="23"/>
    <x v="1"/>
    <x v="29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x v="2680"/>
    <x v="2680"/>
    <n v="1392569730"/>
    <x v="2701"/>
    <b v="0"/>
    <x v="189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x v="2681"/>
    <x v="2681"/>
    <n v="1451723535"/>
    <x v="2702"/>
    <b v="0"/>
    <x v="234"/>
    <b v="0"/>
    <s v="games/mobile games"/>
    <n v="10.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x v="2682"/>
    <x v="2682"/>
    <n v="1414511307"/>
    <x v="2703"/>
    <b v="0"/>
    <x v="224"/>
    <b v="0"/>
    <s v="technology/wearables"/>
    <n v="10.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x v="2683"/>
    <x v="2683"/>
    <n v="1406330049"/>
    <x v="2704"/>
    <b v="0"/>
    <x v="297"/>
    <b v="0"/>
    <s v="music/faith"/>
    <n v="10.181818181818182"/>
    <n v="62.222222222222221"/>
    <x v="2"/>
    <x v="21"/>
  </r>
  <r>
    <n v="1150"/>
    <s v="Chef Po's Food Truck"/>
    <s v="Bringing delicious authentic and fusion Taiwanese Food to the West Coast."/>
    <x v="8"/>
    <n v="252"/>
    <x v="3"/>
    <x v="0"/>
    <s v="USD"/>
    <x v="2684"/>
    <x v="2684"/>
    <n v="1447109675"/>
    <x v="2705"/>
    <b v="0"/>
    <x v="460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x v="2685"/>
    <x v="2685"/>
    <n v="1421417147"/>
    <x v="2706"/>
    <b v="0"/>
    <x v="312"/>
    <b v="0"/>
    <s v="theater/plays"/>
    <n v="10.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x v="2686"/>
    <x v="2686"/>
    <n v="1474275463"/>
    <x v="2707"/>
    <b v="0"/>
    <x v="24"/>
    <b v="0"/>
    <s v="technology/wearables"/>
    <n v="10.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x v="2687"/>
    <x v="2687"/>
    <n v="1425331963"/>
    <x v="2708"/>
    <b v="0"/>
    <x v="78"/>
    <b v="0"/>
    <s v="music/indie rock"/>
    <n v="10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x v="2688"/>
    <x v="2688"/>
    <n v="1263982307"/>
    <x v="2709"/>
    <b v="0"/>
    <x v="78"/>
    <b v="0"/>
    <s v="games/video games"/>
    <n v="10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x v="2689"/>
    <x v="2689"/>
    <n v="1437236159"/>
    <x v="2710"/>
    <b v="0"/>
    <x v="215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x v="17"/>
    <n v="10"/>
    <x v="3"/>
    <x v="0"/>
    <s v="USD"/>
    <x v="2690"/>
    <x v="2690"/>
    <n v="1405097102"/>
    <x v="2711"/>
    <b v="0"/>
    <x v="215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x v="2691"/>
    <x v="2691"/>
    <n v="1446267849"/>
    <x v="2712"/>
    <b v="0"/>
    <x v="352"/>
    <b v="0"/>
    <s v="theater/plays"/>
    <n v="10"/>
    <n v="142.85714285714286"/>
    <x v="3"/>
    <x v="4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x v="2692"/>
    <x v="2692"/>
    <n v="1404161639"/>
    <x v="2713"/>
    <b v="0"/>
    <x v="5"/>
    <b v="0"/>
    <s v="theater/plays"/>
    <n v="10"/>
    <n v="5"/>
    <x v="3"/>
    <x v="4"/>
  </r>
  <r>
    <n v="4103"/>
    <s v="Weather Men"/>
    <s v="Weather Men is a play, written by Nathan Black.  A comedy/drama that explores the question of 'why people stay together?'"/>
    <x v="7"/>
    <n v="100"/>
    <x v="3"/>
    <x v="0"/>
    <s v="USD"/>
    <x v="2693"/>
    <x v="2693"/>
    <n v="1435953566"/>
    <x v="2714"/>
    <b v="0"/>
    <x v="460"/>
    <b v="0"/>
    <s v="theater/plays"/>
    <n v="10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x v="2694"/>
    <x v="2694"/>
    <n v="1431973478"/>
    <x v="2715"/>
    <b v="0"/>
    <x v="234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x v="2695"/>
    <x v="2695"/>
    <n v="1473779552"/>
    <x v="2716"/>
    <b v="0"/>
    <x v="160"/>
    <b v="0"/>
    <s v="technology/wearables"/>
    <n v="9.84"/>
    <n v="54.666666666666664"/>
    <x v="0"/>
    <x v="3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x v="2696"/>
    <x v="2696"/>
    <n v="1424200530"/>
    <x v="2717"/>
    <b v="0"/>
    <x v="189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x v="2697"/>
    <x v="2697"/>
    <n v="1460034594"/>
    <x v="2718"/>
    <b v="0"/>
    <x v="175"/>
    <b v="0"/>
    <s v="theater/plays"/>
    <n v="9.76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x v="2698"/>
    <x v="2698"/>
    <n v="1456593495"/>
    <x v="2719"/>
    <b v="0"/>
    <x v="297"/>
    <b v="0"/>
    <s v="music/faith"/>
    <n v="9.74"/>
    <n v="54.111111111111114"/>
    <x v="2"/>
    <x v="21"/>
  </r>
  <r>
    <n v="943"/>
    <s v="SleepMode"/>
    <s v="A mask for home or travel that will give you the best, undisturbed sleep of your life."/>
    <x v="32"/>
    <n v="289"/>
    <x v="3"/>
    <x v="0"/>
    <s v="USD"/>
    <x v="2699"/>
    <x v="2699"/>
    <n v="1477843305"/>
    <x v="2720"/>
    <b v="0"/>
    <x v="233"/>
    <b v="0"/>
    <s v="technology/wearables"/>
    <n v="9.6333333333333346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x v="2700"/>
    <x v="2700"/>
    <n v="1411500607"/>
    <x v="2721"/>
    <b v="0"/>
    <x v="248"/>
    <b v="0"/>
    <s v="film &amp; video/science fiction"/>
    <n v="9.5687499999999996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x v="2701"/>
    <x v="2701"/>
    <n v="1346800033"/>
    <x v="2722"/>
    <b v="0"/>
    <x v="163"/>
    <b v="0"/>
    <s v="games/video games"/>
    <n v="9.56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x v="2702"/>
    <x v="2702"/>
    <n v="1250630968"/>
    <x v="2723"/>
    <b v="0"/>
    <x v="87"/>
    <b v="0"/>
    <s v="film &amp; video/animation"/>
    <n v="9.5500000000000007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x v="2703"/>
    <x v="2703"/>
    <n v="1440264381"/>
    <x v="2724"/>
    <b v="0"/>
    <x v="278"/>
    <b v="0"/>
    <s v="film &amp; video/animation"/>
    <n v="9.5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x v="2704"/>
    <x v="2704"/>
    <n v="1409942943"/>
    <x v="2725"/>
    <b v="0"/>
    <x v="192"/>
    <b v="0"/>
    <s v="music/indie rock"/>
    <n v="9.4412800000000008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x v="2705"/>
    <x v="2705"/>
    <n v="1436888066"/>
    <x v="2726"/>
    <b v="0"/>
    <x v="352"/>
    <b v="0"/>
    <s v="theater/plays"/>
    <n v="9.4166666666666661"/>
    <n v="80.714285714285708"/>
    <x v="3"/>
    <x v="4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x v="2706"/>
    <x v="2706"/>
    <n v="1445235358"/>
    <x v="2727"/>
    <b v="0"/>
    <x v="234"/>
    <b v="0"/>
    <s v="film &amp; video/animation"/>
    <n v="9.37999999999999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x v="2707"/>
    <x v="2707"/>
    <n v="1489097112"/>
    <x v="2728"/>
    <b v="0"/>
    <x v="278"/>
    <b v="0"/>
    <s v="music/faith"/>
    <n v="9.3333333333333339"/>
    <n v="35"/>
    <x v="2"/>
    <x v="21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x v="2708"/>
    <x v="2708"/>
    <n v="1437365176"/>
    <x v="2729"/>
    <b v="0"/>
    <x v="257"/>
    <b v="0"/>
    <s v="theater/plays"/>
    <n v="9.31"/>
    <n v="60.064516129032256"/>
    <x v="3"/>
    <x v="4"/>
  </r>
  <r>
    <n v="1582"/>
    <s v="Scenes from New Orleans"/>
    <s v="I create canvas prints of images from in and around New Orleans"/>
    <x v="7"/>
    <n v="93"/>
    <x v="3"/>
    <x v="0"/>
    <s v="USD"/>
    <x v="2709"/>
    <x v="2709"/>
    <n v="1440961053"/>
    <x v="2730"/>
    <b v="0"/>
    <x v="5"/>
    <b v="0"/>
    <s v="photography/places"/>
    <n v="9.3000000000000007"/>
    <n v="31"/>
    <x v="6"/>
    <x v="24"/>
  </r>
  <r>
    <n v="1080"/>
    <s v="Skullforge: The Hunt"/>
    <s v="A fantasy action RPG which follows an elven ex-slave on a journey of magic, revenge, intrigue, and deceit."/>
    <x v="12"/>
    <n v="1821"/>
    <x v="3"/>
    <x v="0"/>
    <s v="USD"/>
    <x v="2710"/>
    <x v="2710"/>
    <n v="1397186333"/>
    <x v="2731"/>
    <b v="0"/>
    <x v="276"/>
    <b v="0"/>
    <s v="games/video games"/>
    <n v="9.1050000000000004"/>
    <n v="18.581632653061224"/>
    <x v="1"/>
    <x v="29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x v="2711"/>
    <x v="2711"/>
    <n v="1408381704"/>
    <x v="2732"/>
    <b v="0"/>
    <x v="118"/>
    <b v="0"/>
    <s v="theater/plays"/>
    <n v="9.0909090909090917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x v="2712"/>
    <x v="2712"/>
    <n v="1426615833"/>
    <x v="2733"/>
    <b v="0"/>
    <x v="352"/>
    <b v="0"/>
    <s v="technology/web"/>
    <n v="9.0833333333333339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x v="2713"/>
    <x v="2713"/>
    <n v="1413519073"/>
    <x v="2734"/>
    <b v="0"/>
    <x v="312"/>
    <b v="0"/>
    <s v="technology/gadgets"/>
    <n v="9.0090090090090094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x v="2714"/>
    <x v="2714"/>
    <n v="1369286903"/>
    <x v="2735"/>
    <b v="0"/>
    <x v="403"/>
    <b v="0"/>
    <s v="games/video games"/>
    <n v="8.974444444444444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x v="2715"/>
    <x v="2715"/>
    <n v="1452716060"/>
    <x v="2736"/>
    <b v="0"/>
    <x v="224"/>
    <b v="0"/>
    <s v="technology/wearables"/>
    <n v="8.9066666666666663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x v="2716"/>
    <x v="2716"/>
    <n v="1425489613"/>
    <x v="2737"/>
    <b v="0"/>
    <x v="234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x v="2717"/>
    <x v="2717"/>
    <n v="1479747794"/>
    <x v="2738"/>
    <b v="0"/>
    <x v="460"/>
    <b v="0"/>
    <s v="theater/plays"/>
    <n v="8.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x v="2718"/>
    <x v="2718"/>
    <n v="1458665146"/>
    <x v="2739"/>
    <b v="0"/>
    <x v="117"/>
    <b v="0"/>
    <s v="technology/wearables"/>
    <n v="8.8800000000000008"/>
    <n v="30.272727272727273"/>
    <x v="0"/>
    <x v="3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x v="2719"/>
    <x v="2719"/>
    <n v="1395787973"/>
    <x v="2740"/>
    <b v="0"/>
    <x v="233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x v="2720"/>
    <x v="2720"/>
    <n v="1400698287"/>
    <x v="2741"/>
    <b v="1"/>
    <x v="204"/>
    <b v="0"/>
    <s v="theater/plays"/>
    <n v="8.7200000000000006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x v="2721"/>
    <x v="2721"/>
    <n v="1405307696"/>
    <x v="2742"/>
    <b v="0"/>
    <x v="198"/>
    <b v="0"/>
    <s v="theater/plays"/>
    <n v="8.6666666666666679"/>
    <n v="16.25"/>
    <x v="3"/>
    <x v="4"/>
  </r>
  <r>
    <n v="4018"/>
    <s v="Time Please Fringe"/>
    <s v="Funding for a production of Time Please at the Brighton Fringe 2017... and beyond."/>
    <x v="51"/>
    <n v="130"/>
    <x v="3"/>
    <x v="1"/>
    <s v="GBP"/>
    <x v="2722"/>
    <x v="2722"/>
    <n v="1473285108"/>
    <x v="2743"/>
    <b v="0"/>
    <x v="198"/>
    <b v="0"/>
    <s v="theater/plays"/>
    <n v="8.6666666666666679"/>
    <n v="32.5"/>
    <x v="3"/>
    <x v="4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x v="2723"/>
    <x v="2723"/>
    <n v="1467253640"/>
    <x v="2744"/>
    <b v="0"/>
    <x v="135"/>
    <b v="0"/>
    <s v="theater/spaces"/>
    <n v="8.64"/>
    <n v="64.8"/>
    <x v="3"/>
    <x v="12"/>
  </r>
  <r>
    <n v="1548"/>
    <s v="Change the World through Color"/>
    <s v="Beauty is in the eye of the beholder and I want to inspire conservation through color."/>
    <x v="60"/>
    <n v="60"/>
    <x v="3"/>
    <x v="0"/>
    <s v="USD"/>
    <x v="2724"/>
    <x v="2724"/>
    <n v="1444425020"/>
    <x v="2745"/>
    <b v="0"/>
    <x v="215"/>
    <b v="0"/>
    <s v="photography/nature"/>
    <n v="8.5714285714285712"/>
    <n v="60"/>
    <x v="6"/>
    <x v="34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x v="2725"/>
    <x v="2725"/>
    <n v="1429509855"/>
    <x v="2746"/>
    <b v="0"/>
    <x v="498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x v="2726"/>
    <x v="2726"/>
    <n v="1417536816"/>
    <x v="2747"/>
    <b v="0"/>
    <x v="297"/>
    <b v="0"/>
    <s v="theater/musical"/>
    <n v="8.52"/>
    <n v="47.333333333333336"/>
    <x v="3"/>
    <x v="20"/>
  </r>
  <r>
    <n v="2919"/>
    <s v="While the Stars Fall"/>
    <s v="A full staged reading of a new play about a boy who learns how to be happy from the most unexpected person."/>
    <x v="59"/>
    <n v="51"/>
    <x v="3"/>
    <x v="0"/>
    <s v="USD"/>
    <x v="2727"/>
    <x v="2727"/>
    <n v="1404658329"/>
    <x v="2748"/>
    <b v="0"/>
    <x v="460"/>
    <b v="0"/>
    <s v="theater/plays"/>
    <n v="8.5"/>
    <n v="8.5"/>
    <x v="3"/>
    <x v="4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x v="2728"/>
    <x v="2728"/>
    <n v="1439191869"/>
    <x v="2749"/>
    <b v="1"/>
    <x v="499"/>
    <b v="0"/>
    <s v="technology/space exploration"/>
    <n v="8.4172840000000004"/>
    <n v="78.666205607476627"/>
    <x v="0"/>
    <x v="5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x v="2729"/>
    <x v="2729"/>
    <n v="1471638385"/>
    <x v="2750"/>
    <b v="0"/>
    <x v="198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x v="2730"/>
    <x v="2730"/>
    <n v="1418922443"/>
    <x v="2751"/>
    <b v="0"/>
    <x v="215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x v="7"/>
    <n v="83"/>
    <x v="3"/>
    <x v="2"/>
    <s v="EUR"/>
    <x v="2731"/>
    <x v="2731"/>
    <n v="1448461313"/>
    <x v="2752"/>
    <b v="0"/>
    <x v="278"/>
    <b v="0"/>
    <s v="games/video games"/>
    <n v="8.3000000000000007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x v="2732"/>
    <x v="2732"/>
    <n v="1411400210"/>
    <x v="2753"/>
    <b v="0"/>
    <x v="233"/>
    <b v="0"/>
    <s v="theater/plays"/>
    <n v="8.2142857142857135"/>
    <n v="38.333333333333336"/>
    <x v="3"/>
    <x v="4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x v="2733"/>
    <x v="2733"/>
    <n v="1365958060"/>
    <x v="2754"/>
    <b v="0"/>
    <x v="137"/>
    <b v="0"/>
    <s v="film &amp; video/animation"/>
    <n v="8.2100000000000009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x v="2734"/>
    <x v="2734"/>
    <n v="1421432810"/>
    <x v="2755"/>
    <b v="0"/>
    <x v="460"/>
    <b v="0"/>
    <s v="theater/plays"/>
    <n v="8.1333333333333329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x v="2735"/>
    <x v="2735"/>
    <n v="1484912974"/>
    <x v="2756"/>
    <b v="0"/>
    <x v="224"/>
    <b v="0"/>
    <s v="games/mobile games"/>
    <n v="8.0833333333333321"/>
    <n v="90.9375"/>
    <x v="1"/>
    <x v="25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x v="2736"/>
    <x v="2736"/>
    <n v="1416339088"/>
    <x v="2757"/>
    <b v="0"/>
    <x v="78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x v="2737"/>
    <x v="2737"/>
    <n v="1473957239"/>
    <x v="2758"/>
    <b v="0"/>
    <x v="278"/>
    <b v="0"/>
    <s v="theater/spaces"/>
    <n v="8.0250000000000004"/>
    <n v="200.625"/>
    <x v="3"/>
    <x v="12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x v="2738"/>
    <x v="2738"/>
    <n v="1488241931"/>
    <x v="2759"/>
    <b v="0"/>
    <x v="352"/>
    <b v="0"/>
    <s v="food/small batch"/>
    <n v="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x v="2739"/>
    <x v="2739"/>
    <n v="1431414476"/>
    <x v="2760"/>
    <b v="0"/>
    <x v="20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x v="2740"/>
    <x v="2740"/>
    <n v="1427925761"/>
    <x v="2761"/>
    <b v="0"/>
    <x v="118"/>
    <b v="0"/>
    <s v="music/faith"/>
    <n v="7.8680000000000003"/>
    <n v="115.70588235294117"/>
    <x v="2"/>
    <x v="21"/>
  </r>
  <r>
    <n v="2916"/>
    <s v="An Interview With Gaddafi - The Stage Play"/>
    <s v="The moving dramatisation of one man's journey to find the truth behind the Libyan regime change."/>
    <x v="317"/>
    <n v="145"/>
    <x v="3"/>
    <x v="1"/>
    <s v="GBP"/>
    <x v="2741"/>
    <x v="2741"/>
    <n v="1398511589"/>
    <x v="2762"/>
    <b v="0"/>
    <x v="352"/>
    <b v="0"/>
    <s v="theater/plays"/>
    <n v="7.8378378378378386"/>
    <n v="20.714285714285715"/>
    <x v="3"/>
    <x v="4"/>
  </r>
  <r>
    <n v="1089"/>
    <s v="Farabel"/>
    <s v="Farabel is a single player turn-based fantasy strategy game for Mac/PC/Linux"/>
    <x v="38"/>
    <n v="1174"/>
    <x v="3"/>
    <x v="3"/>
    <s v="EUR"/>
    <x v="2742"/>
    <x v="2742"/>
    <n v="1432701175"/>
    <x v="2763"/>
    <b v="0"/>
    <x v="137"/>
    <b v="0"/>
    <s v="games/video games"/>
    <n v="7.826666666666666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x v="2743"/>
    <x v="2743"/>
    <n v="1435354736"/>
    <x v="2764"/>
    <b v="0"/>
    <x v="5"/>
    <b v="0"/>
    <s v="photography/people"/>
    <n v="7.8"/>
    <n v="26"/>
    <x v="6"/>
    <x v="35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x v="2744"/>
    <x v="2744"/>
    <n v="1413270690"/>
    <x v="2765"/>
    <b v="0"/>
    <x v="390"/>
    <b v="0"/>
    <s v="technology/wearables"/>
    <n v="7.7886666666666677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x v="2745"/>
    <x v="2745"/>
    <n v="1419858278"/>
    <x v="2766"/>
    <b v="0"/>
    <x v="198"/>
    <b v="0"/>
    <s v="theater/plays"/>
    <n v="7.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x v="2746"/>
    <x v="2746"/>
    <n v="1413059689"/>
    <x v="2767"/>
    <b v="1"/>
    <x v="231"/>
    <b v="0"/>
    <s v="technology/makerspaces"/>
    <n v="7.5880000000000001"/>
    <n v="65.41379310344827"/>
    <x v="0"/>
    <x v="19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x v="2747"/>
    <x v="2747"/>
    <n v="1426348775"/>
    <x v="2768"/>
    <b v="0"/>
    <x v="231"/>
    <b v="0"/>
    <s v="technology/wearables"/>
    <n v="7.533333333333333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x v="103"/>
    <n v="338"/>
    <x v="1"/>
    <x v="0"/>
    <s v="USD"/>
    <x v="2748"/>
    <x v="2748"/>
    <n v="1436965252"/>
    <x v="2769"/>
    <b v="0"/>
    <x v="297"/>
    <b v="0"/>
    <s v="film &amp; video/science fiction"/>
    <n v="7.5111111111111111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x v="2749"/>
    <x v="2749"/>
    <n v="1307421721"/>
    <x v="2770"/>
    <b v="0"/>
    <x v="78"/>
    <b v="0"/>
    <s v="games/video games"/>
    <n v="7.5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x v="2750"/>
    <x v="2750"/>
    <n v="1477835499"/>
    <x v="2771"/>
    <b v="0"/>
    <x v="5"/>
    <b v="0"/>
    <s v="music/faith"/>
    <n v="7.5"/>
    <n v="50"/>
    <x v="2"/>
    <x v="21"/>
  </r>
  <r>
    <n v="684"/>
    <s v="Arcus Motion Analyzer | The Versatile Smart Ring"/>
    <s v="Arcus gives your fingers super powers."/>
    <x v="318"/>
    <n v="23948"/>
    <x v="3"/>
    <x v="0"/>
    <s v="USD"/>
    <x v="2751"/>
    <x v="2751"/>
    <n v="1403176891"/>
    <x v="2772"/>
    <b v="0"/>
    <x v="426"/>
    <b v="0"/>
    <s v="technology/wearables"/>
    <n v="7.4837500000000006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x v="2752"/>
    <x v="2752"/>
    <n v="1471638646"/>
    <x v="2773"/>
    <b v="0"/>
    <x v="460"/>
    <b v="0"/>
    <s v="theater/plays"/>
    <n v="7.4690265486725664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x v="2753"/>
    <x v="2753"/>
    <n v="1401585752"/>
    <x v="2774"/>
    <b v="0"/>
    <x v="297"/>
    <b v="0"/>
    <s v="photography/places"/>
    <n v="7.3400000000000007"/>
    <n v="40.777777777777779"/>
    <x v="6"/>
    <x v="24"/>
  </r>
  <r>
    <n v="446"/>
    <s v="DisChord"/>
    <s v="A faith based animated short. (The same guy who said a picture is worth a thousand words also said a cartoon is worth two thousand.)"/>
    <x v="220"/>
    <n v="766"/>
    <x v="3"/>
    <x v="0"/>
    <s v="USD"/>
    <x v="2754"/>
    <x v="2754"/>
    <n v="1422842420"/>
    <x v="2775"/>
    <b v="0"/>
    <x v="224"/>
    <b v="0"/>
    <s v="film &amp; video/animation"/>
    <n v="7.2952380952380951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x v="2755"/>
    <x v="2755"/>
    <n v="1415140480"/>
    <x v="2776"/>
    <b v="0"/>
    <x v="297"/>
    <b v="0"/>
    <s v="technology/wearables"/>
    <n v="7.26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x v="2756"/>
    <x v="2756"/>
    <n v="1423198512"/>
    <x v="2777"/>
    <b v="0"/>
    <x v="78"/>
    <b v="0"/>
    <s v="theater/plays"/>
    <n v="7.24"/>
    <n v="72.400000000000006"/>
    <x v="3"/>
    <x v="4"/>
  </r>
  <r>
    <n v="1098"/>
    <s v="Kick, Punch... Fireball"/>
    <s v="Kick, Punch... Fireball is an FPS type arena game set inside the fantasy world."/>
    <x v="19"/>
    <n v="1803"/>
    <x v="3"/>
    <x v="0"/>
    <s v="USD"/>
    <x v="2757"/>
    <x v="2757"/>
    <n v="1394821095"/>
    <x v="2778"/>
    <b v="0"/>
    <x v="163"/>
    <b v="0"/>
    <s v="games/video games"/>
    <n v="7.2120000000000006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x v="2758"/>
    <x v="2758"/>
    <n v="1311789885"/>
    <x v="2779"/>
    <b v="0"/>
    <x v="198"/>
    <b v="0"/>
    <s v="music/indie rock"/>
    <n v="7.1999999999999993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x v="2759"/>
    <x v="2759"/>
    <n v="1444856156"/>
    <x v="2780"/>
    <b v="0"/>
    <x v="460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x v="2760"/>
    <x v="2760"/>
    <n v="1486077481"/>
    <x v="2781"/>
    <b v="0"/>
    <x v="352"/>
    <b v="0"/>
    <s v="theater/plays"/>
    <n v="7.166666666666667"/>
    <n v="30.714285714285715"/>
    <x v="3"/>
    <x v="4"/>
  </r>
  <r>
    <n v="1224"/>
    <s v="&quot;I Dreamed Last Night&quot; Album (Canceled)"/>
    <s v="Modern Celtic influenced CD.  Help me finish what I started before the stroke."/>
    <x v="38"/>
    <n v="1060"/>
    <x v="1"/>
    <x v="0"/>
    <s v="USD"/>
    <x v="2761"/>
    <x v="2761"/>
    <n v="1396876302"/>
    <x v="2782"/>
    <b v="0"/>
    <x v="176"/>
    <b v="0"/>
    <s v="music/world music"/>
    <n v="7.0666666666666673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x v="2762"/>
    <x v="2762"/>
    <n v="1473418619"/>
    <x v="2783"/>
    <b v="0"/>
    <x v="183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x v="2763"/>
    <x v="2763"/>
    <n v="1431455084"/>
    <x v="2784"/>
    <b v="1"/>
    <x v="24"/>
    <b v="0"/>
    <s v="theater/plays"/>
    <n v="7.043333333333333"/>
    <n v="75.464285714285708"/>
    <x v="3"/>
    <x v="4"/>
  </r>
  <r>
    <n v="1991"/>
    <s v="Portraits of Resilience"/>
    <s v="Taking (and giving) professional portraits of survivors of human trafficking in Myanmar."/>
    <x v="29"/>
    <n v="140"/>
    <x v="3"/>
    <x v="0"/>
    <s v="USD"/>
    <x v="2764"/>
    <x v="2764"/>
    <n v="1434144386"/>
    <x v="2785"/>
    <b v="0"/>
    <x v="5"/>
    <b v="0"/>
    <s v="photography/people"/>
    <n v="7.0000000000000009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x v="321"/>
    <n v="2300"/>
    <x v="3"/>
    <x v="18"/>
    <s v="MXN"/>
    <x v="2765"/>
    <x v="2765"/>
    <n v="1479860109"/>
    <x v="2786"/>
    <b v="0"/>
    <x v="460"/>
    <b v="0"/>
    <s v="theater/plays"/>
    <n v="6.9696969696969706"/>
    <n v="383.33333333333331"/>
    <x v="3"/>
    <x v="4"/>
  </r>
  <r>
    <n v="2600"/>
    <s v="Help Buttz Return From the Ashes"/>
    <s v="On Sunday November 8, 2015 our food truck burned to the ground. Please help us get rebuilt."/>
    <x v="16"/>
    <n v="3466"/>
    <x v="3"/>
    <x v="0"/>
    <s v="USD"/>
    <x v="2766"/>
    <x v="2766"/>
    <n v="1453757800"/>
    <x v="2787"/>
    <b v="0"/>
    <x v="119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x v="2767"/>
    <x v="2767"/>
    <n v="1445023516"/>
    <x v="2788"/>
    <b v="0"/>
    <x v="352"/>
    <b v="0"/>
    <s v="theater/plays"/>
    <n v="6.8287037037037033"/>
    <n v="59"/>
    <x v="3"/>
    <x v="4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x v="2768"/>
    <x v="2768"/>
    <n v="1327568499"/>
    <x v="2789"/>
    <b v="0"/>
    <x v="78"/>
    <b v="0"/>
    <s v="film &amp; video/animation"/>
    <n v="6.79666666666666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x v="2769"/>
    <x v="2769"/>
    <n v="1477839675"/>
    <x v="2790"/>
    <b v="0"/>
    <x v="183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x v="2770"/>
    <x v="2770"/>
    <n v="1411513071"/>
    <x v="2791"/>
    <b v="1"/>
    <x v="198"/>
    <b v="0"/>
    <s v="photography/photobooks"/>
    <n v="6.7"/>
    <n v="83.75"/>
    <x v="6"/>
    <x v="9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x v="2771"/>
    <x v="2771"/>
    <n v="1461179576"/>
    <x v="2792"/>
    <b v="0"/>
    <x v="297"/>
    <b v="0"/>
    <s v="theater/plays"/>
    <n v="6.65"/>
    <n v="29.555555555555557"/>
    <x v="3"/>
    <x v="4"/>
  </r>
  <r>
    <n v="1339"/>
    <s v="Linkoo (Canceled)"/>
    <s v="World's Smallest customizable Phone &amp; GPS Watch for kids !"/>
    <x v="16"/>
    <n v="3317"/>
    <x v="1"/>
    <x v="0"/>
    <s v="USD"/>
    <x v="2772"/>
    <x v="2772"/>
    <n v="1414164715"/>
    <x v="2793"/>
    <b v="0"/>
    <x v="293"/>
    <b v="0"/>
    <s v="technology/wearables"/>
    <n v="6.6339999999999995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x v="2773"/>
    <x v="2773"/>
    <n v="1333596019"/>
    <x v="2794"/>
    <b v="0"/>
    <x v="133"/>
    <b v="0"/>
    <s v="music/jazz"/>
    <n v="6.6066666666666665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x v="2774"/>
    <x v="2774"/>
    <n v="1423166101"/>
    <x v="2795"/>
    <b v="0"/>
    <x v="460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x v="114"/>
    <n v="19770.11"/>
    <x v="3"/>
    <x v="0"/>
    <s v="USD"/>
    <x v="2775"/>
    <x v="2775"/>
    <n v="1356121774"/>
    <x v="2796"/>
    <b v="0"/>
    <x v="206"/>
    <b v="0"/>
    <s v="games/video games"/>
    <n v="6.590036666666667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x v="2776"/>
    <x v="2776"/>
    <n v="1425261690"/>
    <x v="2797"/>
    <b v="0"/>
    <x v="278"/>
    <b v="0"/>
    <s v="photography/photobooks"/>
    <n v="6.565384615384616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x v="2777"/>
    <x v="2777"/>
    <n v="1392021502"/>
    <x v="2798"/>
    <b v="0"/>
    <x v="352"/>
    <b v="0"/>
    <s v="music/jazz"/>
    <n v="6.5500000000000007"/>
    <n v="18.714285714285715"/>
    <x v="2"/>
    <x v="27"/>
  </r>
  <r>
    <n v="3638"/>
    <s v="Project Hedwig and the Angry Inch"/>
    <s v="A rock and roll journey that explores love, loss, redemption, duality and ascension."/>
    <x v="119"/>
    <n v="216"/>
    <x v="3"/>
    <x v="7"/>
    <s v="CAD"/>
    <x v="2778"/>
    <x v="2778"/>
    <n v="1424275732"/>
    <x v="2799"/>
    <b v="0"/>
    <x v="312"/>
    <b v="0"/>
    <s v="theater/musical"/>
    <n v="6.5454545454545459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x v="2779"/>
    <x v="2779"/>
    <n v="1479805263"/>
    <x v="2800"/>
    <b v="0"/>
    <x v="500"/>
    <b v="0"/>
    <s v="technology/wearables"/>
    <n v="6.5299999999999994"/>
    <n v="6.4975124378109452"/>
    <x v="0"/>
    <x v="3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x v="2780"/>
    <x v="2780"/>
    <n v="1438915006"/>
    <x v="2801"/>
    <b v="0"/>
    <x v="5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x v="2781"/>
    <x v="2781"/>
    <n v="1430855315"/>
    <x v="2802"/>
    <b v="0"/>
    <x v="5"/>
    <b v="0"/>
    <s v="music/faith"/>
    <n v="6.5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x v="2782"/>
    <x v="2782"/>
    <n v="1407177611"/>
    <x v="2803"/>
    <b v="0"/>
    <x v="87"/>
    <b v="0"/>
    <s v="film &amp; video/drama"/>
    <n v="6.4850000000000003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x v="2783"/>
    <x v="2783"/>
    <n v="1447949229"/>
    <x v="2804"/>
    <b v="0"/>
    <x v="460"/>
    <b v="0"/>
    <s v="games/mobile games"/>
    <n v="6.4439140811455857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x v="2784"/>
    <x v="2784"/>
    <n v="1404174580"/>
    <x v="2805"/>
    <b v="1"/>
    <x v="123"/>
    <b v="0"/>
    <s v="technology/makerspaces"/>
    <n v="6.4158609339642041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x v="2785"/>
    <x v="2785"/>
    <n v="1412809644"/>
    <x v="2806"/>
    <b v="0"/>
    <x v="183"/>
    <b v="0"/>
    <s v="theater/plays"/>
    <n v="6.3333333333333339"/>
    <n v="9.5"/>
    <x v="3"/>
    <x v="4"/>
  </r>
  <r>
    <n v="1074"/>
    <s v="Kingdom Espionage"/>
    <s v="An ambitious multiplayer game set in fantastical medieval world where you must defend your castle while attacking others to gain ranks!"/>
    <x v="326"/>
    <n v="3407"/>
    <x v="3"/>
    <x v="0"/>
    <s v="USD"/>
    <x v="2786"/>
    <x v="2786"/>
    <n v="1386216545"/>
    <x v="2807"/>
    <b v="0"/>
    <x v="119"/>
    <b v="0"/>
    <s v="games/video games"/>
    <n v="6.3092592592592585"/>
    <n v="113.56666666666666"/>
    <x v="1"/>
    <x v="29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x v="2787"/>
    <x v="2787"/>
    <n v="1424279986"/>
    <x v="2808"/>
    <b v="0"/>
    <x v="5"/>
    <b v="0"/>
    <s v="theater/plays"/>
    <n v="6.3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x v="2788"/>
    <x v="2788"/>
    <n v="1449011610"/>
    <x v="2809"/>
    <b v="0"/>
    <x v="232"/>
    <b v="0"/>
    <s v="technology/wearables"/>
    <n v="6.293333333333333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x v="2789"/>
    <x v="2789"/>
    <n v="1417803298"/>
    <x v="2810"/>
    <b v="1"/>
    <x v="108"/>
    <b v="0"/>
    <s v="photography/photobooks"/>
    <n v="6.2566666666666677"/>
    <n v="98.78947368421052"/>
    <x v="6"/>
    <x v="9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x v="2790"/>
    <x v="2790"/>
    <n v="1347293289"/>
    <x v="2811"/>
    <b v="0"/>
    <x v="262"/>
    <b v="0"/>
    <s v="film &amp; video/animation"/>
    <n v="6.1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x v="2791"/>
    <x v="2791"/>
    <n v="1487709714"/>
    <x v="2812"/>
    <b v="0"/>
    <x v="352"/>
    <b v="0"/>
    <s v="theater/spaces"/>
    <n v="6.0263157894736841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x v="2792"/>
    <x v="2792"/>
    <n v="1394683409"/>
    <x v="2813"/>
    <b v="0"/>
    <x v="312"/>
    <b v="0"/>
    <s v="music/jazz"/>
    <n v="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x v="2793"/>
    <x v="2793"/>
    <n v="1471370327"/>
    <x v="2814"/>
    <b v="0"/>
    <x v="312"/>
    <b v="0"/>
    <s v="theater/musical"/>
    <n v="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x v="2794"/>
    <x v="2794"/>
    <n v="1435014507"/>
    <x v="2815"/>
    <b v="0"/>
    <x v="198"/>
    <b v="0"/>
    <s v="theater/plays"/>
    <n v="6"/>
    <n v="15"/>
    <x v="3"/>
    <x v="4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x v="2795"/>
    <x v="2795"/>
    <n v="1460146327"/>
    <x v="2816"/>
    <b v="0"/>
    <x v="108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x v="2796"/>
    <x v="2796"/>
    <n v="1417654672"/>
    <x v="2817"/>
    <b v="0"/>
    <x v="278"/>
    <b v="0"/>
    <s v="technology/wearables"/>
    <n v="5.8500000000000005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x v="2797"/>
    <x v="2797"/>
    <n v="1327853914"/>
    <x v="2818"/>
    <b v="0"/>
    <x v="297"/>
    <b v="0"/>
    <s v="music/jazz"/>
    <n v="5.769230769230769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x v="2798"/>
    <x v="2798"/>
    <n v="1464586746"/>
    <x v="2819"/>
    <b v="0"/>
    <x v="108"/>
    <b v="0"/>
    <s v="technology/wearables"/>
    <n v="5.733499999999999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x v="2799"/>
    <x v="2799"/>
    <n v="1449075010"/>
    <x v="2820"/>
    <b v="0"/>
    <x v="233"/>
    <b v="0"/>
    <s v="games/video games"/>
    <n v="5.7238095238095239"/>
    <n v="50.083333333333336"/>
    <x v="1"/>
    <x v="29"/>
  </r>
  <r>
    <n v="1152"/>
    <s v="Peruvian King Food Truck"/>
    <s v="Peruvian food truck with an LA twist."/>
    <x v="83"/>
    <n v="911"/>
    <x v="3"/>
    <x v="0"/>
    <s v="USD"/>
    <x v="2800"/>
    <x v="2800"/>
    <n v="1429117312"/>
    <x v="2821"/>
    <b v="0"/>
    <x v="134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x v="2801"/>
    <x v="2801"/>
    <n v="1465670138"/>
    <x v="2822"/>
    <b v="0"/>
    <x v="297"/>
    <b v="0"/>
    <s v="technology/web"/>
    <n v="5.6833333333333336"/>
    <n v="37.888888888888886"/>
    <x v="0"/>
    <x v="38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x v="2802"/>
    <x v="2802"/>
    <n v="1471915065"/>
    <x v="2823"/>
    <b v="0"/>
    <x v="5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x v="2803"/>
    <x v="2803"/>
    <n v="1463731917"/>
    <x v="2824"/>
    <b v="0"/>
    <x v="352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x v="2804"/>
    <x v="2804"/>
    <n v="1470294300"/>
    <x v="2825"/>
    <b v="0"/>
    <x v="195"/>
    <b v="0"/>
    <s v="technology/wearables"/>
    <n v="5.6613333333333333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x v="2805"/>
    <x v="2805"/>
    <n v="1416600960"/>
    <x v="2826"/>
    <b v="0"/>
    <x v="235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x v="18"/>
    <n v="676"/>
    <x v="3"/>
    <x v="0"/>
    <s v="USD"/>
    <x v="2806"/>
    <x v="2806"/>
    <n v="1400523845"/>
    <x v="2827"/>
    <b v="0"/>
    <x v="175"/>
    <b v="0"/>
    <s v="film &amp; video/animation"/>
    <n v="5.6333333333333329"/>
    <n v="52"/>
    <x v="4"/>
    <x v="28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x v="2807"/>
    <x v="2807"/>
    <n v="1412966871"/>
    <x v="2828"/>
    <b v="0"/>
    <x v="278"/>
    <b v="0"/>
    <s v="music/faith"/>
    <n v="5.625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x v="2808"/>
    <x v="2808"/>
    <n v="1481150949"/>
    <x v="2829"/>
    <b v="0"/>
    <x v="352"/>
    <b v="0"/>
    <s v="technology/wearables"/>
    <n v="5.58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x v="2809"/>
    <x v="2809"/>
    <n v="1431353337"/>
    <x v="2830"/>
    <b v="0"/>
    <x v="175"/>
    <b v="0"/>
    <s v="film &amp; video/science fiction"/>
    <n v="5.548"/>
    <n v="106.69230769230769"/>
    <x v="4"/>
    <x v="22"/>
  </r>
  <r>
    <n v="185"/>
    <s v="BLANK Short Movie"/>
    <s v="Love has no boundaries!"/>
    <x v="25"/>
    <n v="2200"/>
    <x v="3"/>
    <x v="12"/>
    <s v="NOK"/>
    <x v="2810"/>
    <x v="2810"/>
    <n v="1468965139"/>
    <x v="2831"/>
    <b v="0"/>
    <x v="183"/>
    <b v="0"/>
    <s v="film &amp; video/drama"/>
    <n v="5.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x v="2811"/>
    <x v="2811"/>
    <n v="1428691530"/>
    <x v="2832"/>
    <b v="0"/>
    <x v="5"/>
    <b v="0"/>
    <s v="theater/musical"/>
    <n v="5.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x v="2812"/>
    <x v="2812"/>
    <n v="1480943180"/>
    <x v="2833"/>
    <b v="0"/>
    <x v="215"/>
    <b v="0"/>
    <s v="theater/plays"/>
    <n v="5.4545454545454541"/>
    <n v="30"/>
    <x v="3"/>
    <x v="4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x v="2813"/>
    <x v="2813"/>
    <n v="1475604008"/>
    <x v="2834"/>
    <b v="0"/>
    <x v="246"/>
    <b v="0"/>
    <s v="games/video games"/>
    <n v="5.4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x v="2814"/>
    <x v="2814"/>
    <n v="1482092186"/>
    <x v="2835"/>
    <b v="0"/>
    <x v="5"/>
    <b v="0"/>
    <s v="theater/plays"/>
    <n v="5.4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x v="2815"/>
    <x v="2815"/>
    <n v="1383139695"/>
    <x v="2836"/>
    <b v="0"/>
    <x v="233"/>
    <b v="0"/>
    <s v="music/jazz"/>
    <n v="5.416666666666667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x v="2816"/>
    <x v="2816"/>
    <n v="1444689259"/>
    <x v="2837"/>
    <b v="0"/>
    <x v="297"/>
    <b v="0"/>
    <s v="theater/plays"/>
    <n v="5.41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x v="2817"/>
    <x v="2817"/>
    <n v="1487485760"/>
    <x v="2838"/>
    <b v="0"/>
    <x v="460"/>
    <b v="0"/>
    <s v="theater/plays"/>
    <n v="5.4"/>
    <n v="450"/>
    <x v="3"/>
    <x v="4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x v="2818"/>
    <x v="2818"/>
    <n v="1431396791"/>
    <x v="2839"/>
    <b v="0"/>
    <x v="78"/>
    <b v="0"/>
    <s v="theater/plays"/>
    <n v="5.4"/>
    <n v="27"/>
    <x v="3"/>
    <x v="4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x v="2819"/>
    <x v="2819"/>
    <n v="1476436660"/>
    <x v="2840"/>
    <b v="0"/>
    <x v="5"/>
    <b v="0"/>
    <s v="theater/plays"/>
    <n v="5.4"/>
    <n v="45"/>
    <x v="3"/>
    <x v="4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x v="2820"/>
    <x v="2820"/>
    <n v="1443460627"/>
    <x v="2841"/>
    <b v="0"/>
    <x v="78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x v="2821"/>
    <x v="2821"/>
    <n v="1383095125"/>
    <x v="2842"/>
    <b v="0"/>
    <x v="133"/>
    <b v="0"/>
    <s v="games/video games"/>
    <n v="5.3125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x v="2822"/>
    <x v="2822"/>
    <n v="1327886998"/>
    <x v="2843"/>
    <b v="0"/>
    <x v="163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x v="2823"/>
    <x v="2823"/>
    <n v="1404927690"/>
    <x v="2844"/>
    <b v="0"/>
    <x v="198"/>
    <b v="0"/>
    <s v="theater/plays"/>
    <n v="5.2"/>
    <n v="65"/>
    <x v="3"/>
    <x v="4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x v="2824"/>
    <x v="2824"/>
    <n v="1401850796"/>
    <x v="2845"/>
    <b v="0"/>
    <x v="134"/>
    <b v="0"/>
    <s v="film &amp; video/science fiction"/>
    <n v="5.0999999999999996"/>
    <n v="119"/>
    <x v="4"/>
    <x v="22"/>
  </r>
  <r>
    <n v="3090"/>
    <s v="Save the Stage"/>
    <s v="To create a space by restoring a historic church in Burlington, Ky where community theater, dance and music and art can be performed."/>
    <x v="327"/>
    <n v="11432"/>
    <x v="3"/>
    <x v="0"/>
    <s v="USD"/>
    <x v="2825"/>
    <x v="2825"/>
    <n v="1425325145"/>
    <x v="2846"/>
    <b v="0"/>
    <x v="297"/>
    <b v="0"/>
    <s v="theater/spaces"/>
    <n v="5.080888888888888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x v="2826"/>
    <x v="2826"/>
    <n v="1402334665"/>
    <x v="2847"/>
    <b v="0"/>
    <x v="233"/>
    <b v="0"/>
    <s v="photography/people"/>
    <n v="5.08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x v="2827"/>
    <x v="2827"/>
    <n v="1421187329"/>
    <x v="2848"/>
    <b v="0"/>
    <x v="460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x v="2828"/>
    <x v="2828"/>
    <n v="1443233440"/>
    <x v="2849"/>
    <b v="0"/>
    <x v="233"/>
    <b v="0"/>
    <s v="technology/wearables"/>
    <n v="5.0509090909090908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x v="2829"/>
    <x v="2829"/>
    <n v="1434609424"/>
    <x v="2850"/>
    <b v="0"/>
    <x v="24"/>
    <b v="0"/>
    <s v="technology/web"/>
    <n v="5.0413333333333332"/>
    <n v="135.03571428571428"/>
    <x v="0"/>
    <x v="38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x v="2830"/>
    <x v="2830"/>
    <n v="1375275220"/>
    <x v="2851"/>
    <b v="0"/>
    <x v="96"/>
    <b v="0"/>
    <s v="games/video games"/>
    <n v="5.0347999999999997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x v="2831"/>
    <x v="2831"/>
    <n v="1414879161"/>
    <x v="2852"/>
    <b v="0"/>
    <x v="183"/>
    <b v="0"/>
    <s v="music/jazz"/>
    <n v="5.0256410256410255"/>
    <n v="19.600000000000001"/>
    <x v="2"/>
    <x v="27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x v="2832"/>
    <x v="2832"/>
    <n v="1440326138"/>
    <x v="2853"/>
    <b v="0"/>
    <x v="5"/>
    <b v="0"/>
    <s v="film &amp; video/drama"/>
    <n v="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x v="2833"/>
    <x v="2833"/>
    <n v="1383076902"/>
    <x v="2854"/>
    <b v="0"/>
    <x v="31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x v="7"/>
    <n v="50"/>
    <x v="3"/>
    <x v="0"/>
    <s v="USD"/>
    <x v="2834"/>
    <x v="2834"/>
    <n v="1324158361"/>
    <x v="2855"/>
    <b v="0"/>
    <x v="215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x v="2835"/>
    <x v="2835"/>
    <n v="1467935094"/>
    <x v="2856"/>
    <b v="0"/>
    <x v="215"/>
    <b v="0"/>
    <s v="games/mobile games"/>
    <n v="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x v="2836"/>
    <x v="2836"/>
    <n v="1450780170"/>
    <x v="2857"/>
    <b v="0"/>
    <x v="215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x v="2837"/>
    <x v="2837"/>
    <n v="1454546859"/>
    <x v="2858"/>
    <b v="0"/>
    <x v="5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x v="22"/>
    <n v="25"/>
    <x v="3"/>
    <x v="0"/>
    <s v="USD"/>
    <x v="2838"/>
    <x v="2838"/>
    <n v="1434085091"/>
    <x v="2859"/>
    <b v="0"/>
    <x v="5"/>
    <b v="0"/>
    <s v="games/video games"/>
    <n v="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x v="2839"/>
    <x v="2839"/>
    <n v="1442243484"/>
    <x v="2860"/>
    <b v="0"/>
    <x v="215"/>
    <b v="0"/>
    <s v="theater/plays"/>
    <n v="5"/>
    <n v="10"/>
    <x v="3"/>
    <x v="4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x v="2840"/>
    <x v="2840"/>
    <n v="1414538031"/>
    <x v="2861"/>
    <b v="0"/>
    <x v="198"/>
    <b v="0"/>
    <s v="theater/plays"/>
    <n v="5"/>
    <n v="18.75"/>
    <x v="3"/>
    <x v="4"/>
  </r>
  <r>
    <n v="3861"/>
    <s v="READY OR NOT HERE I COME"/>
    <s v="THE COMING OF THE LORD!"/>
    <x v="29"/>
    <n v="100"/>
    <x v="3"/>
    <x v="0"/>
    <s v="USD"/>
    <x v="2841"/>
    <x v="2841"/>
    <n v="1412258977"/>
    <x v="2862"/>
    <b v="0"/>
    <x v="215"/>
    <b v="0"/>
    <s v="theater/plays"/>
    <n v="5"/>
    <n v="100"/>
    <x v="3"/>
    <x v="4"/>
  </r>
  <r>
    <n v="3881"/>
    <s v="My Real Mother's Name is... (Canceled)"/>
    <s v="A musical journey coming to the Blue Venue at the 2017 Orlando Fringe Festival!"/>
    <x v="22"/>
    <n v="25"/>
    <x v="1"/>
    <x v="0"/>
    <s v="USD"/>
    <x v="2842"/>
    <x v="2842"/>
    <n v="1484958399"/>
    <x v="2863"/>
    <b v="0"/>
    <x v="215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x v="2843"/>
    <x v="2843"/>
    <n v="1422424818"/>
    <x v="2864"/>
    <b v="0"/>
    <x v="215"/>
    <b v="0"/>
    <s v="theater/plays"/>
    <n v="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x v="2844"/>
    <x v="2844"/>
    <n v="1432705336"/>
    <x v="2865"/>
    <b v="0"/>
    <x v="198"/>
    <b v="0"/>
    <s v="theater/plays"/>
    <n v="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x v="2845"/>
    <x v="2845"/>
    <n v="1478621752"/>
    <x v="2866"/>
    <b v="0"/>
    <x v="103"/>
    <b v="0"/>
    <s v="theater/musical"/>
    <n v="4.9639999999999995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x v="321"/>
    <n v="1636"/>
    <x v="3"/>
    <x v="0"/>
    <s v="USD"/>
    <x v="2846"/>
    <x v="2846"/>
    <n v="1420560678"/>
    <x v="2867"/>
    <b v="1"/>
    <x v="134"/>
    <b v="0"/>
    <s v="photography/photobooks"/>
    <n v="4.957575757575758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x v="2847"/>
    <x v="2847"/>
    <n v="1399888221"/>
    <x v="2868"/>
    <b v="0"/>
    <x v="293"/>
    <b v="0"/>
    <s v="games/video games"/>
    <n v="4.9516666666666671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x v="2848"/>
    <x v="2848"/>
    <n v="1448044925"/>
    <x v="2869"/>
    <b v="0"/>
    <x v="118"/>
    <b v="0"/>
    <s v="games/mobile games"/>
    <n v="4.8680000000000003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x v="2849"/>
    <x v="2849"/>
    <n v="1433897647"/>
    <x v="2870"/>
    <b v="0"/>
    <x v="460"/>
    <b v="0"/>
    <s v="theater/plays"/>
    <n v="4.8666666666666663"/>
    <n v="24.333333333333332"/>
    <x v="3"/>
    <x v="4"/>
  </r>
  <r>
    <n v="1709"/>
    <s v="Psalms"/>
    <s v="A project to set psalms to music. The psalms are taken from the English Standard Version (ESV) of the Bible."/>
    <x v="146"/>
    <n v="85"/>
    <x v="3"/>
    <x v="0"/>
    <s v="USD"/>
    <x v="2850"/>
    <x v="2850"/>
    <n v="1405949514"/>
    <x v="2871"/>
    <b v="0"/>
    <x v="198"/>
    <b v="0"/>
    <s v="music/faith"/>
    <n v="4.8571428571428568"/>
    <n v="21.25"/>
    <x v="2"/>
    <x v="21"/>
  </r>
  <r>
    <n v="3646"/>
    <s v="Our Sacred Honor"/>
    <s v="Develop demo materials for new, true story of teen Revolutionary War heroes - for hybrid film/live stage musical"/>
    <x v="9"/>
    <n v="481"/>
    <x v="3"/>
    <x v="0"/>
    <s v="USD"/>
    <x v="2851"/>
    <x v="2851"/>
    <n v="1431770802"/>
    <x v="2872"/>
    <b v="0"/>
    <x v="278"/>
    <b v="0"/>
    <s v="theater/musical"/>
    <n v="4.8099999999999996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x v="2852"/>
    <x v="2852"/>
    <n v="1430242488"/>
    <x v="2873"/>
    <b v="0"/>
    <x v="278"/>
    <b v="0"/>
    <s v="theater/plays"/>
    <n v="4.8"/>
    <n v="30"/>
    <x v="3"/>
    <x v="4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x v="2853"/>
    <x v="2853"/>
    <n v="1472784934"/>
    <x v="2874"/>
    <b v="0"/>
    <x v="297"/>
    <b v="0"/>
    <s v="theater/spaces"/>
    <n v="4.7363636363636363"/>
    <n v="57.888888888888886"/>
    <x v="3"/>
    <x v="12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x v="2854"/>
    <x v="2854"/>
    <n v="1388772126"/>
    <x v="2875"/>
    <b v="0"/>
    <x v="460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x v="2855"/>
    <x v="2855"/>
    <n v="1445985299"/>
    <x v="2876"/>
    <b v="0"/>
    <x v="78"/>
    <b v="0"/>
    <s v="theater/plays"/>
    <n v="4.7"/>
    <n v="9.4"/>
    <x v="3"/>
    <x v="4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x v="2856"/>
    <x v="2856"/>
    <n v="1417455813"/>
    <x v="2877"/>
    <b v="0"/>
    <x v="175"/>
    <b v="0"/>
    <s v="theater/plays"/>
    <n v="4.67"/>
    <n v="35.92307692307692"/>
    <x v="3"/>
    <x v="4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x v="2857"/>
    <x v="2857"/>
    <n v="1435656759"/>
    <x v="2878"/>
    <b v="0"/>
    <x v="5"/>
    <b v="0"/>
    <s v="photography/nature"/>
    <n v="4.666666666666667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x v="2858"/>
    <x v="2858"/>
    <n v="1403356792"/>
    <x v="2879"/>
    <b v="0"/>
    <x v="198"/>
    <b v="0"/>
    <s v="theater/plays"/>
    <n v="4.599999999999999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x v="2859"/>
    <x v="2859"/>
    <n v="1321035449"/>
    <x v="2880"/>
    <b v="0"/>
    <x v="163"/>
    <b v="0"/>
    <s v="film &amp; video/animation"/>
    <n v="4.5985132395404564"/>
    <n v="136.09090909090909"/>
    <x v="4"/>
    <x v="28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x v="2860"/>
    <x v="2860"/>
    <n v="1441985458"/>
    <x v="2881"/>
    <b v="0"/>
    <x v="5"/>
    <b v="0"/>
    <s v="theater/plays"/>
    <n v="4.583333333333333"/>
    <n v="183.33333333333334"/>
    <x v="3"/>
    <x v="4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x v="2861"/>
    <x v="2861"/>
    <n v="1415064699"/>
    <x v="2882"/>
    <b v="0"/>
    <x v="175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x v="2862"/>
    <x v="2862"/>
    <n v="1427486222"/>
    <x v="2883"/>
    <b v="0"/>
    <x v="36"/>
    <b v="0"/>
    <s v="technology/wearables"/>
    <n v="4.5600000000000005"/>
    <n v="27.36"/>
    <x v="0"/>
    <x v="3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x v="2863"/>
    <x v="2863"/>
    <n v="1326422966"/>
    <x v="2884"/>
    <b v="0"/>
    <x v="78"/>
    <b v="0"/>
    <s v="music/jazz"/>
    <n v="4.5"/>
    <n v="18"/>
    <x v="2"/>
    <x v="27"/>
  </r>
  <r>
    <n v="1075"/>
    <s v="Towers Of The Apocalypse"/>
    <s v="Fully 3D, post Apocalyptic themed tower defense video game. New take on the genre."/>
    <x v="7"/>
    <n v="45"/>
    <x v="3"/>
    <x v="0"/>
    <s v="USD"/>
    <x v="2864"/>
    <x v="2864"/>
    <n v="1333748516"/>
    <x v="2885"/>
    <b v="0"/>
    <x v="5"/>
    <b v="0"/>
    <s v="games/video games"/>
    <n v="4.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x v="2865"/>
    <x v="2865"/>
    <n v="1456996017"/>
    <x v="2886"/>
    <b v="0"/>
    <x v="5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x v="2866"/>
    <x v="2866"/>
    <n v="1452259131"/>
    <x v="2887"/>
    <b v="0"/>
    <x v="297"/>
    <b v="0"/>
    <s v="technology/web"/>
    <n v="4.46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x v="2867"/>
    <x v="2867"/>
    <n v="1377294278"/>
    <x v="2888"/>
    <b v="0"/>
    <x v="5"/>
    <b v="0"/>
    <s v="music/world music"/>
    <n v="4.3999999999999995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x v="2868"/>
    <x v="2868"/>
    <n v="1421976107"/>
    <x v="2889"/>
    <b v="0"/>
    <x v="5"/>
    <b v="0"/>
    <s v="technology/web"/>
    <n v="4.3499999999999996"/>
    <n v="145"/>
    <x v="0"/>
    <x v="38"/>
  </r>
  <r>
    <n v="1983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x v="2869"/>
    <x v="2869"/>
    <n v="1470874618"/>
    <x v="2890"/>
    <b v="0"/>
    <x v="224"/>
    <b v="0"/>
    <s v="photography/people"/>
    <n v="4.3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x v="2870"/>
    <x v="2870"/>
    <n v="1475760567"/>
    <x v="2891"/>
    <b v="0"/>
    <x v="175"/>
    <b v="0"/>
    <s v="theater/spaces"/>
    <n v="4.2880000000000003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x v="117"/>
    <n v="3185"/>
    <x v="3"/>
    <x v="7"/>
    <s v="CAD"/>
    <x v="2871"/>
    <x v="2871"/>
    <n v="1480219174"/>
    <x v="2892"/>
    <b v="0"/>
    <x v="176"/>
    <b v="0"/>
    <s v="theater/musical"/>
    <n v="4.24666666666666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x v="330"/>
    <n v="4635"/>
    <x v="3"/>
    <x v="0"/>
    <s v="USD"/>
    <x v="2872"/>
    <x v="2872"/>
    <n v="1426699982"/>
    <x v="2893"/>
    <b v="0"/>
    <x v="293"/>
    <b v="0"/>
    <s v="theater/spaces"/>
    <n v="4.2435339894712749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x v="2873"/>
    <x v="2873"/>
    <n v="1466186988"/>
    <x v="2894"/>
    <b v="0"/>
    <x v="352"/>
    <b v="0"/>
    <s v="technology/wearables"/>
    <n v="4.24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x v="2874"/>
    <x v="2874"/>
    <n v="1489351445"/>
    <x v="2895"/>
    <b v="0"/>
    <x v="198"/>
    <b v="0"/>
    <s v="music/faith"/>
    <n v="4.2311459353574925"/>
    <n v="54"/>
    <x v="2"/>
    <x v="21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x v="2875"/>
    <x v="2875"/>
    <n v="1443715053"/>
    <x v="2896"/>
    <b v="0"/>
    <x v="233"/>
    <b v="0"/>
    <s v="theater/plays"/>
    <n v="4.2133333333333338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x v="2876"/>
    <x v="2876"/>
    <n v="1482609088"/>
    <x v="2897"/>
    <b v="0"/>
    <x v="198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x v="2877"/>
    <x v="2877"/>
    <n v="1454342893"/>
    <x v="2898"/>
    <b v="0"/>
    <x v="5"/>
    <b v="0"/>
    <s v="theater/plays"/>
    <n v="4.1818181818181817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x v="2878"/>
    <x v="2878"/>
    <n v="1382460379"/>
    <x v="2899"/>
    <b v="0"/>
    <x v="198"/>
    <b v="0"/>
    <s v="music/indie rock"/>
    <n v="4.1666666666666661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x v="2879"/>
    <x v="2879"/>
    <n v="1456532762"/>
    <x v="2900"/>
    <b v="0"/>
    <x v="118"/>
    <b v="0"/>
    <s v="theater/spaces"/>
    <n v="4.16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x v="2880"/>
    <x v="2880"/>
    <n v="1391293745"/>
    <x v="2901"/>
    <b v="0"/>
    <x v="175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x v="2881"/>
    <x v="2881"/>
    <n v="1440497876"/>
    <x v="2902"/>
    <b v="0"/>
    <x v="198"/>
    <b v="0"/>
    <s v="theater/spaces"/>
    <n v="4.1000000000000005"/>
    <n v="10.25"/>
    <x v="3"/>
    <x v="12"/>
  </r>
  <r>
    <n v="3981"/>
    <s v="BEIRUT, LADY OF LEBANON"/>
    <s v="A Theatrical Production Celebrating the Lebanese Culture and the Human Spirit in Time of War."/>
    <x v="3"/>
    <n v="1225"/>
    <x v="3"/>
    <x v="0"/>
    <s v="USD"/>
    <x v="2882"/>
    <x v="2882"/>
    <n v="1463545149"/>
    <x v="2903"/>
    <b v="0"/>
    <x v="352"/>
    <b v="0"/>
    <s v="theater/plays"/>
    <n v="4.083333333333333"/>
    <n v="175"/>
    <x v="3"/>
    <x v="4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x v="2883"/>
    <x v="2883"/>
    <n v="1424203370"/>
    <x v="2904"/>
    <b v="0"/>
    <x v="5"/>
    <b v="0"/>
    <s v="film &amp; video/drama"/>
    <n v="4.0625"/>
    <n v="108.33333333333333"/>
    <x v="4"/>
    <x v="30"/>
  </r>
  <r>
    <n v="3191"/>
    <s v="Decree 770: Europa"/>
    <s v="A brand new musical about the ban of contraception and abortion in Romania and the revolution that ended it all in 1989."/>
    <x v="201"/>
    <n v="151"/>
    <x v="3"/>
    <x v="0"/>
    <s v="USD"/>
    <x v="2884"/>
    <x v="2884"/>
    <n v="1466186869"/>
    <x v="2905"/>
    <b v="0"/>
    <x v="198"/>
    <b v="0"/>
    <s v="theater/musical"/>
    <n v="4.0266666666666664"/>
    <n v="37.75"/>
    <x v="3"/>
    <x v="20"/>
  </r>
  <r>
    <n v="3799"/>
    <s v="A Story Once Told"/>
    <s v="An original musical on it's way to the stage in Minneapolis, MN. Feel free to ask any questions."/>
    <x v="9"/>
    <n v="402"/>
    <x v="3"/>
    <x v="0"/>
    <s v="USD"/>
    <x v="2885"/>
    <x v="2885"/>
    <n v="1455142843"/>
    <x v="2906"/>
    <b v="0"/>
    <x v="198"/>
    <b v="0"/>
    <s v="theater/musical"/>
    <n v="4.0199999999999996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x v="2886"/>
    <x v="2886"/>
    <n v="1418146883"/>
    <x v="2907"/>
    <b v="0"/>
    <x v="224"/>
    <b v="0"/>
    <s v="theater/musical"/>
    <n v="4.004545454545454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x v="2887"/>
    <x v="2887"/>
    <n v="1476391223"/>
    <x v="2908"/>
    <b v="0"/>
    <x v="5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x v="2888"/>
    <x v="2888"/>
    <n v="1434412500"/>
    <x v="2909"/>
    <b v="0"/>
    <x v="215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x v="2889"/>
    <x v="2889"/>
    <n v="1408549233"/>
    <x v="2910"/>
    <b v="0"/>
    <x v="215"/>
    <b v="0"/>
    <s v="photography/nature"/>
    <n v="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x v="2890"/>
    <x v="2890"/>
    <n v="1429559326"/>
    <x v="2911"/>
    <b v="0"/>
    <x v="103"/>
    <b v="0"/>
    <s v="theater/spaces"/>
    <n v="3.9750000000000001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x v="2891"/>
    <x v="2891"/>
    <n v="1405437623"/>
    <x v="2912"/>
    <b v="0"/>
    <x v="175"/>
    <b v="0"/>
    <s v="technology/web"/>
    <n v="3.9334666666666664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x v="2892"/>
    <x v="2892"/>
    <n v="1407370211"/>
    <x v="2913"/>
    <b v="0"/>
    <x v="175"/>
    <b v="0"/>
    <s v="theater/plays"/>
    <n v="3.887500000000000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x v="2893"/>
    <x v="2893"/>
    <n v="1406825360"/>
    <x v="2914"/>
    <b v="0"/>
    <x v="5"/>
    <b v="0"/>
    <s v="theater/plays"/>
    <n v="3.8860103626943006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x v="2894"/>
    <x v="2894"/>
    <n v="1423325626"/>
    <x v="2915"/>
    <b v="0"/>
    <x v="27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x v="2895"/>
    <x v="2895"/>
    <n v="1395089981"/>
    <x v="2916"/>
    <b v="0"/>
    <x v="390"/>
    <b v="0"/>
    <s v="music/world music"/>
    <n v="3.8739999999999997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x v="2896"/>
    <x v="2896"/>
    <n v="1424922186"/>
    <x v="2917"/>
    <b v="0"/>
    <x v="108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x v="2897"/>
    <x v="2897"/>
    <n v="1461229338"/>
    <x v="2918"/>
    <b v="0"/>
    <x v="118"/>
    <b v="0"/>
    <s v="technology/wearables"/>
    <n v="3.8206896551724134"/>
    <n v="65.17647058823529"/>
    <x v="0"/>
    <x v="3"/>
  </r>
  <r>
    <n v="3850"/>
    <s v="The Vagina Monologues 2015"/>
    <s v="V-Day is a global activist movement to end violence against women and girls."/>
    <x v="7"/>
    <n v="38"/>
    <x v="3"/>
    <x v="0"/>
    <s v="USD"/>
    <x v="2898"/>
    <x v="2898"/>
    <n v="1417489143"/>
    <x v="2919"/>
    <b v="1"/>
    <x v="198"/>
    <b v="0"/>
    <s v="theater/plays"/>
    <n v="3.8"/>
    <n v="9.5"/>
    <x v="3"/>
    <x v="4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x v="2899"/>
    <x v="2899"/>
    <n v="1414110593"/>
    <x v="2920"/>
    <b v="0"/>
    <x v="198"/>
    <b v="0"/>
    <s v="photography/nature"/>
    <n v="3.7600000000000002"/>
    <n v="23.5"/>
    <x v="6"/>
    <x v="34"/>
  </r>
  <r>
    <n v="3130"/>
    <s v="MEDEA | A New Vision"/>
    <s v="A shockingly relevant modern take on a 2,000-year-old tragedy that confronts current gender politics."/>
    <x v="9"/>
    <n v="375"/>
    <x v="2"/>
    <x v="0"/>
    <s v="USD"/>
    <x v="2900"/>
    <x v="2900"/>
    <n v="1489504916"/>
    <x v="2921"/>
    <b v="0"/>
    <x v="198"/>
    <b v="0"/>
    <s v="theater/plays"/>
    <n v="3.75"/>
    <n v="93.75"/>
    <x v="3"/>
    <x v="4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x v="2901"/>
    <x v="2901"/>
    <n v="1406640444"/>
    <x v="2922"/>
    <b v="1"/>
    <x v="134"/>
    <b v="0"/>
    <s v="photography/photobooks"/>
    <n v="3.74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x v="334"/>
    <n v="1758"/>
    <x v="3"/>
    <x v="0"/>
    <s v="USD"/>
    <x v="2902"/>
    <x v="2902"/>
    <n v="1450724449"/>
    <x v="2923"/>
    <b v="0"/>
    <x v="295"/>
    <b v="0"/>
    <s v="theater/spaces"/>
    <n v="3.6080041046690612"/>
    <n v="65.111111111111114"/>
    <x v="3"/>
    <x v="12"/>
  </r>
  <r>
    <n v="1791"/>
    <s v="disCover: Napoli"/>
    <s v="For the love of street photography and the beauty of traditional cultures in southern Italy."/>
    <x v="32"/>
    <n v="107"/>
    <x v="3"/>
    <x v="1"/>
    <s v="GBP"/>
    <x v="2903"/>
    <x v="2903"/>
    <n v="1417369565"/>
    <x v="2924"/>
    <b v="1"/>
    <x v="198"/>
    <b v="0"/>
    <s v="photography/photobooks"/>
    <n v="3.5666666666666664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x v="2904"/>
    <x v="2904"/>
    <n v="1430324235"/>
    <x v="2925"/>
    <b v="0"/>
    <x v="255"/>
    <b v="0"/>
    <s v="technology/wearables"/>
    <n v="3.5520833333333335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x v="2905"/>
    <x v="2905"/>
    <n v="1481133653"/>
    <x v="2926"/>
    <b v="0"/>
    <x v="460"/>
    <b v="0"/>
    <s v="technology/wearables"/>
    <n v="3.55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x v="2906"/>
    <x v="2906"/>
    <n v="1429586810"/>
    <x v="2927"/>
    <b v="0"/>
    <x v="5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x v="2907"/>
    <x v="2907"/>
    <n v="1478386812"/>
    <x v="2928"/>
    <b v="0"/>
    <x v="234"/>
    <b v="0"/>
    <s v="theater/plays"/>
    <n v="3.4666666666666663"/>
    <n v="47.272727272727273"/>
    <x v="3"/>
    <x v="4"/>
  </r>
  <r>
    <n v="3869"/>
    <s v="The Masturbation Musical (Canceled)"/>
    <s v="A Musical about 3 women who pursue their Pleasure and end up finding themselves."/>
    <x v="335"/>
    <n v="452"/>
    <x v="1"/>
    <x v="0"/>
    <s v="USD"/>
    <x v="2908"/>
    <x v="2908"/>
    <n v="1423761792"/>
    <x v="2929"/>
    <b v="0"/>
    <x v="134"/>
    <b v="0"/>
    <s v="theater/musical"/>
    <n v="3.4474868431088401"/>
    <n v="30.133333333333333"/>
    <x v="3"/>
    <x v="20"/>
  </r>
  <r>
    <n v="1085"/>
    <s v="Sun Dryd Studios"/>
    <s v="The new kid on the block. Re-imagining old games and creating new ones. Ship, Lazer, Rock is first."/>
    <x v="3"/>
    <n v="1026"/>
    <x v="3"/>
    <x v="7"/>
    <s v="CAD"/>
    <x v="2909"/>
    <x v="2909"/>
    <n v="1455379575"/>
    <x v="2930"/>
    <b v="0"/>
    <x v="297"/>
    <b v="0"/>
    <s v="games/video games"/>
    <n v="3.4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x v="2910"/>
    <x v="2910"/>
    <n v="1427878772"/>
    <x v="2931"/>
    <b v="0"/>
    <x v="233"/>
    <b v="0"/>
    <s v="theater/musical"/>
    <n v="3.4125000000000001"/>
    <n v="22.75"/>
    <x v="3"/>
    <x v="20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x v="2911"/>
    <x v="2911"/>
    <n v="1404586762"/>
    <x v="2932"/>
    <b v="0"/>
    <x v="312"/>
    <b v="0"/>
    <s v="film &amp; video/drama"/>
    <n v="3.4000000000000004"/>
    <n v="25.5"/>
    <x v="4"/>
    <x v="30"/>
  </r>
  <r>
    <n v="1066"/>
    <s v="So I'm A Dark Lord"/>
    <s v="A parody of old school RPGs where you are a new Dark Lord on a quest to amass monsters and allies on your side."/>
    <x v="175"/>
    <n v="5051"/>
    <x v="3"/>
    <x v="0"/>
    <s v="USD"/>
    <x v="2912"/>
    <x v="2912"/>
    <n v="1371769582"/>
    <x v="2933"/>
    <b v="0"/>
    <x v="457"/>
    <b v="0"/>
    <s v="games/video games"/>
    <n v="3.3673333333333333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x v="2913"/>
    <x v="2913"/>
    <n v="1472786744"/>
    <x v="2934"/>
    <b v="0"/>
    <x v="312"/>
    <b v="0"/>
    <s v="theater/plays"/>
    <n v="3.3666666666666663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x v="2914"/>
    <x v="2914"/>
    <n v="1474223286"/>
    <x v="2935"/>
    <b v="0"/>
    <x v="312"/>
    <b v="0"/>
    <s v="technology/web"/>
    <n v="3.3444444444444441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x v="2915"/>
    <x v="2915"/>
    <n v="1479317769"/>
    <x v="2936"/>
    <b v="0"/>
    <x v="224"/>
    <b v="0"/>
    <s v="theater/spaces"/>
    <n v="3.34"/>
    <n v="20.875"/>
    <x v="3"/>
    <x v="12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x v="2916"/>
    <x v="2916"/>
    <n v="1405003447"/>
    <x v="2937"/>
    <b v="0"/>
    <x v="5"/>
    <b v="0"/>
    <s v="film &amp; video/animation"/>
    <n v="3.3333333333333335"/>
    <n v="16.666666666666668"/>
    <x v="4"/>
    <x v="28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x v="2917"/>
    <x v="2917"/>
    <n v="1414992860"/>
    <x v="2938"/>
    <b v="0"/>
    <x v="215"/>
    <b v="0"/>
    <s v="technology/web"/>
    <n v="3.3333333333333335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x v="2918"/>
    <x v="2918"/>
    <n v="1252718519"/>
    <x v="2939"/>
    <b v="0"/>
    <x v="215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x v="133"/>
    <n v="15"/>
    <x v="3"/>
    <x v="0"/>
    <s v="USD"/>
    <x v="2919"/>
    <x v="2919"/>
    <n v="1407621026"/>
    <x v="2940"/>
    <b v="0"/>
    <x v="312"/>
    <b v="0"/>
    <s v="photography/photobooks"/>
    <n v="3.3333333333333335"/>
    <n v="7.5"/>
    <x v="6"/>
    <x v="9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x v="2920"/>
    <x v="2920"/>
    <n v="1489439669"/>
    <x v="2941"/>
    <b v="0"/>
    <x v="215"/>
    <b v="0"/>
    <s v="theater/plays"/>
    <n v="3.3333333333333335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x v="2921"/>
    <x v="2921"/>
    <n v="1268255751"/>
    <x v="2942"/>
    <b v="0"/>
    <x v="198"/>
    <b v="0"/>
    <s v="film &amp; video/animation"/>
    <n v="3.3076923076923079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x v="2922"/>
    <x v="2922"/>
    <n v="1435951033"/>
    <x v="2943"/>
    <b v="0"/>
    <x v="134"/>
    <b v="0"/>
    <s v="technology/wearables"/>
    <n v="3.3033333333333332"/>
    <n v="66.066666666666663"/>
    <x v="0"/>
    <x v="3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x v="2923"/>
    <x v="2923"/>
    <n v="1398363095"/>
    <x v="2944"/>
    <b v="0"/>
    <x v="198"/>
    <b v="0"/>
    <s v="film &amp; video/animation"/>
    <n v="3.280400000000000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x v="2924"/>
    <x v="2924"/>
    <n v="1427247571"/>
    <x v="2945"/>
    <b v="0"/>
    <x v="460"/>
    <b v="0"/>
    <s v="technology/web"/>
    <n v="3.2727272727272729"/>
    <n v="30"/>
    <x v="0"/>
    <x v="38"/>
  </r>
  <r>
    <n v="3789"/>
    <s v="Austen a New Musical Play"/>
    <s v="This fabulous new play explores the little known love life of England's most famous romantic novelist, Jane Austen."/>
    <x v="336"/>
    <n v="116"/>
    <x v="3"/>
    <x v="1"/>
    <s v="GBP"/>
    <x v="2925"/>
    <x v="2925"/>
    <n v="1431630618"/>
    <x v="2946"/>
    <b v="0"/>
    <x v="198"/>
    <b v="0"/>
    <s v="theater/musical"/>
    <n v="3.267605633802817"/>
    <n v="29"/>
    <x v="3"/>
    <x v="20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x v="2926"/>
    <x v="2926"/>
    <n v="1438385283"/>
    <x v="2947"/>
    <b v="0"/>
    <x v="183"/>
    <b v="0"/>
    <s v="film &amp; video/drama"/>
    <n v="3.25"/>
    <n v="32.5"/>
    <x v="4"/>
    <x v="30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x v="2927"/>
    <x v="2927"/>
    <n v="1405989930"/>
    <x v="2948"/>
    <b v="0"/>
    <x v="297"/>
    <b v="0"/>
    <s v="music/indie rock"/>
    <n v="3.25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x v="2928"/>
    <x v="2928"/>
    <n v="1340296440"/>
    <x v="2949"/>
    <b v="0"/>
    <x v="278"/>
    <b v="0"/>
    <s v="music/jazz"/>
    <n v="3.25"/>
    <n v="65"/>
    <x v="2"/>
    <x v="27"/>
  </r>
  <r>
    <n v="3946"/>
    <s v="DR. Mecurio's Mythical Marvels &amp; Beastiry"/>
    <s v="Dr. Mecurio's is an original work of fantasy designed and written for the stage."/>
    <x v="26"/>
    <n v="195"/>
    <x v="3"/>
    <x v="0"/>
    <s v="USD"/>
    <x v="2929"/>
    <x v="2929"/>
    <n v="1422388822"/>
    <x v="2950"/>
    <b v="0"/>
    <x v="78"/>
    <b v="0"/>
    <s v="theater/plays"/>
    <n v="3.25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x v="2930"/>
    <x v="2930"/>
    <n v="1446562494"/>
    <x v="2951"/>
    <b v="0"/>
    <x v="5"/>
    <b v="0"/>
    <s v="theater/plays"/>
    <n v="3.214285714285714"/>
    <n v="15"/>
    <x v="3"/>
    <x v="4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x v="2931"/>
    <x v="2931"/>
    <n v="1346799657"/>
    <x v="2952"/>
    <b v="0"/>
    <x v="183"/>
    <b v="0"/>
    <s v="film &amp; video/animation"/>
    <n v="3.2"/>
    <n v="64"/>
    <x v="4"/>
    <x v="28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x v="2932"/>
    <x v="2932"/>
    <n v="1346180780"/>
    <x v="2953"/>
    <b v="0"/>
    <x v="198"/>
    <b v="0"/>
    <s v="music/jazz"/>
    <n v="3.2"/>
    <n v="40"/>
    <x v="2"/>
    <x v="27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x v="2933"/>
    <x v="2933"/>
    <n v="1437754137"/>
    <x v="2954"/>
    <b v="0"/>
    <x v="5"/>
    <b v="0"/>
    <s v="theater/plays"/>
    <n v="3.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x v="2934"/>
    <x v="2934"/>
    <n v="1467650771"/>
    <x v="2955"/>
    <b v="0"/>
    <x v="198"/>
    <b v="0"/>
    <s v="photography/people"/>
    <n v="3.1875"/>
    <n v="12.75"/>
    <x v="6"/>
    <x v="35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x v="2935"/>
    <x v="2935"/>
    <n v="1489181369"/>
    <x v="2956"/>
    <b v="0"/>
    <x v="198"/>
    <b v="0"/>
    <s v="food/small batch"/>
    <n v="3.1481481481481479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x v="2936"/>
    <x v="2936"/>
    <n v="1435731041"/>
    <x v="2957"/>
    <b v="0"/>
    <x v="197"/>
    <b v="0"/>
    <s v="film &amp; video/science fiction"/>
    <n v="3.1413333333333333"/>
    <n v="81.241379310344826"/>
    <x v="4"/>
    <x v="22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x v="2937"/>
    <x v="2937"/>
    <n v="1422155740"/>
    <x v="2958"/>
    <b v="0"/>
    <x v="460"/>
    <b v="0"/>
    <s v="theater/plays"/>
    <n v="3.1333333333333333"/>
    <n v="15.666666666666666"/>
    <x v="3"/>
    <x v="4"/>
  </r>
  <r>
    <n v="1018"/>
    <s v="Owl (Canceled)"/>
    <s v="Owl is a fitness tracker along with an accompanying iOS app, that is both fun and interactive for children."/>
    <x v="12"/>
    <n v="621"/>
    <x v="1"/>
    <x v="0"/>
    <s v="USD"/>
    <x v="2938"/>
    <x v="2938"/>
    <n v="1465904933"/>
    <x v="2959"/>
    <b v="0"/>
    <x v="352"/>
    <b v="0"/>
    <s v="technology/wearables"/>
    <n v="3.105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x v="2939"/>
    <x v="2939"/>
    <n v="1439057397"/>
    <x v="2960"/>
    <b v="0"/>
    <x v="5"/>
    <b v="0"/>
    <s v="theater/plays"/>
    <n v="3.0833333333333335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x v="2940"/>
    <x v="2940"/>
    <n v="1436805660"/>
    <x v="2961"/>
    <b v="0"/>
    <x v="175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x v="2941"/>
    <x v="2941"/>
    <n v="1412963279"/>
    <x v="2962"/>
    <b v="0"/>
    <x v="176"/>
    <b v="0"/>
    <s v="technology/wearables"/>
    <n v="3.0579999999999998"/>
    <n v="84.944444444444443"/>
    <x v="0"/>
    <x v="3"/>
  </r>
  <r>
    <n v="905"/>
    <s v="Jazz For Everyone!"/>
    <s v="Working hard to get into the studio to record, produce, and edit my break out CD. I hope to realize my vision!"/>
    <x v="67"/>
    <n v="196"/>
    <x v="3"/>
    <x v="0"/>
    <s v="USD"/>
    <x v="2942"/>
    <x v="2942"/>
    <n v="1290663926"/>
    <x v="2963"/>
    <b v="0"/>
    <x v="460"/>
    <b v="0"/>
    <s v="music/jazz"/>
    <n v="3.0153846153846153"/>
    <n v="32.666666666666664"/>
    <x v="2"/>
    <x v="27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x v="2943"/>
    <x v="2943"/>
    <n v="1368579457"/>
    <x v="2964"/>
    <b v="0"/>
    <x v="278"/>
    <b v="0"/>
    <s v="music/world music"/>
    <n v="3.0124999999999997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x v="2944"/>
    <x v="2944"/>
    <n v="1404944846"/>
    <x v="2965"/>
    <b v="0"/>
    <x v="234"/>
    <b v="0"/>
    <s v="theater/spaces"/>
    <n v="3.0066666666666664"/>
    <n v="41"/>
    <x v="3"/>
    <x v="12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x v="2945"/>
    <x v="2945"/>
    <n v="1362640582"/>
    <x v="2966"/>
    <b v="0"/>
    <x v="78"/>
    <b v="0"/>
    <s v="film &amp; video/animation"/>
    <n v="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x v="2946"/>
    <x v="2946"/>
    <n v="1427184843"/>
    <x v="2967"/>
    <b v="0"/>
    <x v="5"/>
    <b v="0"/>
    <s v="technology/web"/>
    <n v="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x v="2947"/>
    <x v="2947"/>
    <n v="1459198499"/>
    <x v="2968"/>
    <b v="0"/>
    <x v="27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x v="2948"/>
    <x v="2948"/>
    <n v="1447962505"/>
    <x v="2969"/>
    <b v="0"/>
    <x v="215"/>
    <b v="0"/>
    <s v="technology/web"/>
    <n v="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x v="2949"/>
    <x v="2949"/>
    <n v="1321402754"/>
    <x v="2970"/>
    <b v="0"/>
    <x v="31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x v="2950"/>
    <x v="2950"/>
    <n v="1462531427"/>
    <x v="2971"/>
    <b v="0"/>
    <x v="215"/>
    <b v="0"/>
    <s v="theater/spaces"/>
    <n v="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x v="2951"/>
    <x v="2951"/>
    <n v="1348731738"/>
    <x v="2972"/>
    <b v="0"/>
    <x v="278"/>
    <b v="0"/>
    <s v="music/indie rock"/>
    <n v="2.9894179894179893"/>
    <n v="14.125"/>
    <x v="2"/>
    <x v="13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x v="2952"/>
    <x v="2952"/>
    <n v="1409066349"/>
    <x v="2973"/>
    <b v="1"/>
    <x v="278"/>
    <b v="0"/>
    <s v="photography/photobooks"/>
    <n v="2.9550000000000001"/>
    <n v="73.875"/>
    <x v="6"/>
    <x v="9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x v="2953"/>
    <x v="2953"/>
    <n v="1329146235"/>
    <x v="2974"/>
    <b v="0"/>
    <x v="262"/>
    <b v="0"/>
    <s v="games/video games"/>
    <n v="2.9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x v="2954"/>
    <x v="2954"/>
    <n v="1434389339"/>
    <x v="2975"/>
    <b v="0"/>
    <x v="297"/>
    <b v="0"/>
    <s v="food/food trucks"/>
    <n v="2.9250000000000003"/>
    <n v="65"/>
    <x v="7"/>
    <x v="37"/>
  </r>
  <r>
    <n v="1456"/>
    <s v="Sometimes you don't need love (Canceled)"/>
    <s v="English Version of my auto-published novel"/>
    <x v="2"/>
    <n v="145"/>
    <x v="1"/>
    <x v="4"/>
    <s v="EUR"/>
    <x v="2955"/>
    <x v="2955"/>
    <n v="1480867365"/>
    <x v="2976"/>
    <b v="0"/>
    <x v="5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x v="2956"/>
    <x v="2956"/>
    <n v="1408380319"/>
    <x v="2977"/>
    <b v="0"/>
    <x v="103"/>
    <b v="0"/>
    <s v="film &amp; video/animation"/>
    <n v="2.87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x v="2957"/>
    <x v="2957"/>
    <n v="1400604056"/>
    <x v="2978"/>
    <b v="0"/>
    <x v="78"/>
    <b v="0"/>
    <s v="theater/plays"/>
    <n v="2.85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x v="2958"/>
    <x v="2958"/>
    <n v="1456108456"/>
    <x v="2979"/>
    <b v="0"/>
    <x v="235"/>
    <b v="0"/>
    <s v="technology/wearables"/>
    <n v="2.8420000000000001"/>
    <n v="74.78947368421052"/>
    <x v="0"/>
    <x v="3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x v="2959"/>
    <x v="2959"/>
    <n v="1322763110"/>
    <x v="2980"/>
    <b v="0"/>
    <x v="312"/>
    <b v="0"/>
    <s v="music/indie rock"/>
    <n v="2.800000000000000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x v="2960"/>
    <x v="2960"/>
    <n v="1383621299"/>
    <x v="2981"/>
    <b v="0"/>
    <x v="460"/>
    <b v="0"/>
    <s v="music/world music"/>
    <n v="2.7873639500929119"/>
    <n v="35"/>
    <x v="2"/>
    <x v="33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x v="2961"/>
    <x v="2961"/>
    <n v="1422474546"/>
    <x v="2982"/>
    <b v="0"/>
    <x v="352"/>
    <b v="0"/>
    <s v="film &amp; video/drama"/>
    <n v="2.75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x v="2962"/>
    <x v="2962"/>
    <n v="1462815219"/>
    <x v="2983"/>
    <b v="0"/>
    <x v="78"/>
    <b v="0"/>
    <s v="theater/plays"/>
    <n v="2.75"/>
    <n v="52.8"/>
    <x v="3"/>
    <x v="4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x v="2963"/>
    <x v="2963"/>
    <n v="1455570728"/>
    <x v="2984"/>
    <b v="0"/>
    <x v="183"/>
    <b v="0"/>
    <s v="theater/plays"/>
    <n v="2.73"/>
    <n v="27.3"/>
    <x v="3"/>
    <x v="4"/>
  </r>
  <r>
    <n v="1420"/>
    <s v="Shakespeare in the Hood - Romeo and Juliet"/>
    <s v="Help me butcher Shakespeare in a satirical fashion."/>
    <x v="49"/>
    <n v="3"/>
    <x v="3"/>
    <x v="0"/>
    <s v="USD"/>
    <x v="2964"/>
    <x v="2964"/>
    <n v="1464969686"/>
    <x v="2985"/>
    <b v="0"/>
    <x v="5"/>
    <b v="0"/>
    <s v="publishing/translations"/>
    <n v="2.7272727272727271"/>
    <n v="1"/>
    <x v="5"/>
    <x v="39"/>
  </r>
  <r>
    <n v="2659"/>
    <s v="test (Canceled)"/>
    <s v="test"/>
    <x v="282"/>
    <n v="1333"/>
    <x v="1"/>
    <x v="0"/>
    <s v="USD"/>
    <x v="2965"/>
    <x v="2965"/>
    <n v="1426729210"/>
    <x v="2986"/>
    <b v="0"/>
    <x v="183"/>
    <b v="0"/>
    <s v="technology/space exploration"/>
    <n v="2.7204081632653061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x v="2966"/>
    <x v="2966"/>
    <n v="1433776622"/>
    <x v="2987"/>
    <b v="0"/>
    <x v="278"/>
    <b v="0"/>
    <s v="technology/web"/>
    <n v="2.7199999999999998"/>
    <n v="8.5"/>
    <x v="0"/>
    <x v="38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x v="2967"/>
    <x v="2967"/>
    <n v="1418585959"/>
    <x v="2988"/>
    <b v="1"/>
    <x v="163"/>
    <b v="0"/>
    <s v="photography/photobooks"/>
    <n v="2.7025000000000001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x v="2968"/>
    <x v="2968"/>
    <n v="1390381722"/>
    <x v="2989"/>
    <b v="0"/>
    <x v="78"/>
    <b v="0"/>
    <s v="games/video games"/>
    <n v="2.7"/>
    <n v="16.2"/>
    <x v="1"/>
    <x v="29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x v="2969"/>
    <x v="2969"/>
    <n v="1409721542"/>
    <x v="2990"/>
    <b v="1"/>
    <x v="278"/>
    <b v="0"/>
    <s v="theater/plays"/>
    <n v="2.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x v="2970"/>
    <x v="2970"/>
    <n v="1429707729"/>
    <x v="2991"/>
    <b v="0"/>
    <x v="36"/>
    <b v="0"/>
    <s v="technology/gadgets"/>
    <n v="2.696969696969696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x v="2971"/>
    <x v="2971"/>
    <n v="1481473881"/>
    <x v="2992"/>
    <b v="0"/>
    <x v="257"/>
    <b v="0"/>
    <s v="technology/wearables"/>
    <n v="2.6866666666666665"/>
    <n v="13"/>
    <x v="0"/>
    <x v="3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x v="2972"/>
    <x v="2972"/>
    <n v="1429621695"/>
    <x v="2993"/>
    <b v="0"/>
    <x v="5"/>
    <b v="0"/>
    <s v="film &amp; video/science fiction"/>
    <n v="2.666666666666667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x v="2973"/>
    <x v="2973"/>
    <n v="1284567905"/>
    <x v="2994"/>
    <b v="0"/>
    <x v="460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x v="2974"/>
    <x v="2974"/>
    <n v="1382994511"/>
    <x v="2995"/>
    <b v="0"/>
    <x v="78"/>
    <b v="0"/>
    <s v="music/jazz"/>
    <n v="2.666666666666667"/>
    <n v="32"/>
    <x v="2"/>
    <x v="27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x v="2975"/>
    <x v="2975"/>
    <n v="1445893495"/>
    <x v="2996"/>
    <b v="0"/>
    <x v="460"/>
    <b v="0"/>
    <s v="technology/wearables"/>
    <n v="2.666666666666667"/>
    <n v="40"/>
    <x v="0"/>
    <x v="3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x v="2976"/>
    <x v="2976"/>
    <n v="1485629050"/>
    <x v="2997"/>
    <b v="0"/>
    <x v="5"/>
    <b v="0"/>
    <s v="theater/musical"/>
    <n v="2.666666666666667"/>
    <n v="13.333333333333334"/>
    <x v="3"/>
    <x v="20"/>
  </r>
  <r>
    <n v="4095"/>
    <s v="LOPE ENAMORADO"/>
    <s v="Proyecto teatral dirigido por MartÃ­n Acosta que habla y reflexiona sobre el amor y su naturaleza."/>
    <x v="3"/>
    <n v="800"/>
    <x v="3"/>
    <x v="18"/>
    <s v="MXN"/>
    <x v="2977"/>
    <x v="2977"/>
    <n v="1479516350"/>
    <x v="2998"/>
    <b v="0"/>
    <x v="215"/>
    <b v="0"/>
    <s v="theater/plays"/>
    <n v="2.666666666666667"/>
    <n v="800"/>
    <x v="3"/>
    <x v="4"/>
  </r>
  <r>
    <n v="2156"/>
    <s v="Beyond Black Space"/>
    <s v="Captain and manage your ship along with your crew in this deep space adventure! (PC/Linux/Mac)"/>
    <x v="341"/>
    <n v="1493"/>
    <x v="3"/>
    <x v="0"/>
    <s v="USD"/>
    <x v="2978"/>
    <x v="2978"/>
    <n v="1375475406"/>
    <x v="2999"/>
    <b v="0"/>
    <x v="348"/>
    <b v="0"/>
    <s v="games/video games"/>
    <n v="2.6660714285714282"/>
    <n v="17.987951807228917"/>
    <x v="1"/>
    <x v="29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x v="2979"/>
    <x v="2979"/>
    <n v="1406235550"/>
    <x v="3000"/>
    <b v="0"/>
    <x v="27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x v="2"/>
    <n v="131"/>
    <x v="1"/>
    <x v="0"/>
    <s v="USD"/>
    <x v="2980"/>
    <x v="2980"/>
    <n v="1436430908"/>
    <x v="3001"/>
    <b v="0"/>
    <x v="278"/>
    <b v="0"/>
    <s v="technology/web"/>
    <n v="2.6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x v="2981"/>
    <x v="2981"/>
    <n v="1461072936"/>
    <x v="3002"/>
    <b v="0"/>
    <x v="176"/>
    <b v="0"/>
    <s v="games/video games"/>
    <n v="2.6076923076923078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x v="2982"/>
    <x v="2982"/>
    <n v="1461948185"/>
    <x v="3003"/>
    <b v="0"/>
    <x v="133"/>
    <b v="0"/>
    <s v="technology/wearables"/>
    <n v="2.6069999999999998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x v="2983"/>
    <x v="2983"/>
    <n v="1440787104"/>
    <x v="3004"/>
    <b v="0"/>
    <x v="352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x v="201"/>
    <n v="95"/>
    <x v="3"/>
    <x v="0"/>
    <s v="USD"/>
    <x v="935"/>
    <x v="935"/>
    <n v="1458178044"/>
    <x v="3005"/>
    <b v="0"/>
    <x v="198"/>
    <b v="0"/>
    <s v="theater/plays"/>
    <n v="2.5333333333333332"/>
    <n v="23.75"/>
    <x v="3"/>
    <x v="4"/>
  </r>
  <r>
    <n v="556"/>
    <s v="Braille Academy"/>
    <s v="An educational platform for learning Unified English Braille Code"/>
    <x v="14"/>
    <n v="200"/>
    <x v="3"/>
    <x v="0"/>
    <s v="USD"/>
    <x v="2984"/>
    <x v="2984"/>
    <n v="1449520717"/>
    <x v="3006"/>
    <b v="0"/>
    <x v="215"/>
    <b v="0"/>
    <s v="technology/web"/>
    <n v="2.5"/>
    <n v="200"/>
    <x v="0"/>
    <x v="38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x v="2985"/>
    <x v="2985"/>
    <n v="1452825571"/>
    <x v="3007"/>
    <b v="0"/>
    <x v="183"/>
    <b v="0"/>
    <s v="games/video games"/>
    <n v="2.5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x v="2986"/>
    <x v="2986"/>
    <n v="1304962261"/>
    <x v="3008"/>
    <b v="0"/>
    <x v="215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x v="2987"/>
    <x v="2987"/>
    <n v="1436502603"/>
    <x v="3009"/>
    <b v="0"/>
    <x v="312"/>
    <b v="0"/>
    <s v="technology/web"/>
    <n v="2.5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x v="2988"/>
    <x v="2988"/>
    <n v="1445370317"/>
    <x v="3010"/>
    <b v="0"/>
    <x v="312"/>
    <b v="0"/>
    <s v="theater/spaces"/>
    <n v="2.5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x v="2989"/>
    <x v="2989"/>
    <n v="1439245879"/>
    <x v="3011"/>
    <b v="0"/>
    <x v="215"/>
    <b v="0"/>
    <s v="theater/spaces"/>
    <n v="2.5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x v="2990"/>
    <x v="2990"/>
    <n v="1424819871"/>
    <x v="3012"/>
    <b v="0"/>
    <x v="215"/>
    <b v="0"/>
    <s v="theater/plays"/>
    <n v="2.5"/>
    <n v="25"/>
    <x v="3"/>
    <x v="4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x v="2991"/>
    <x v="2991"/>
    <n v="1408116152"/>
    <x v="3013"/>
    <b v="0"/>
    <x v="352"/>
    <b v="0"/>
    <s v="theater/plays"/>
    <n v="2.5"/>
    <n v="35.714285714285715"/>
    <x v="3"/>
    <x v="4"/>
  </r>
  <r>
    <n v="945"/>
    <s v="CT BAND"/>
    <s v="Make your watch Smart ! CT Band is an ultra-thin, high-tech smart watch-strap awarded twice at CES 2017 las vegas"/>
    <x v="24"/>
    <n v="2484"/>
    <x v="3"/>
    <x v="3"/>
    <s v="EUR"/>
    <x v="2992"/>
    <x v="2992"/>
    <n v="1482958626"/>
    <x v="3014"/>
    <b v="0"/>
    <x v="224"/>
    <b v="0"/>
    <s v="technology/wearables"/>
    <n v="2.484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x v="2993"/>
    <x v="2993"/>
    <n v="1487548802"/>
    <x v="3015"/>
    <b v="0"/>
    <x v="5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x v="2994"/>
    <x v="2994"/>
    <n v="1464889468"/>
    <x v="3016"/>
    <b v="0"/>
    <x v="5"/>
    <b v="0"/>
    <s v="theater/plays"/>
    <n v="2.450000000000000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x v="2995"/>
    <x v="2995"/>
    <n v="1440969159"/>
    <x v="3017"/>
    <b v="0"/>
    <x v="297"/>
    <b v="0"/>
    <s v="theater/spaces"/>
    <n v="2.44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x v="2996"/>
    <x v="2996"/>
    <n v="1284087829"/>
    <x v="3018"/>
    <b v="0"/>
    <x v="352"/>
    <b v="0"/>
    <s v="music/indie rock"/>
    <n v="2.4375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x v="2997"/>
    <x v="2997"/>
    <n v="1448899953"/>
    <x v="3019"/>
    <b v="0"/>
    <x v="460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x v="2998"/>
    <x v="2998"/>
    <n v="1480471435"/>
    <x v="3020"/>
    <b v="0"/>
    <x v="278"/>
    <b v="0"/>
    <s v="technology/wearables"/>
    <n v="2.4299999999999997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x v="2999"/>
    <x v="2999"/>
    <n v="1394078379"/>
    <x v="3021"/>
    <b v="0"/>
    <x v="5"/>
    <b v="0"/>
    <s v="games/video games"/>
    <n v="2.4222222222222221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x v="3000"/>
    <x v="3000"/>
    <n v="1377570867"/>
    <x v="3022"/>
    <b v="0"/>
    <x v="78"/>
    <b v="0"/>
    <s v="film &amp; video/animation"/>
    <n v="2.4"/>
    <n v="4.8"/>
    <x v="4"/>
    <x v="28"/>
  </r>
  <r>
    <n v="1488"/>
    <s v="Nanolution"/>
    <s v="A blockbuster sci-fi adventure. What would you do if one day your life changed to beyond the imaginable?"/>
    <x v="38"/>
    <n v="360"/>
    <x v="3"/>
    <x v="6"/>
    <s v="AUD"/>
    <x v="3001"/>
    <x v="3001"/>
    <n v="1386336660"/>
    <x v="3023"/>
    <b v="0"/>
    <x v="460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x v="3002"/>
    <x v="3002"/>
    <n v="1435088093"/>
    <x v="3024"/>
    <b v="0"/>
    <x v="198"/>
    <b v="0"/>
    <s v="theater/plays"/>
    <n v="2.4"/>
    <n v="15"/>
    <x v="3"/>
    <x v="4"/>
  </r>
  <r>
    <n v="3746"/>
    <s v="Stage Play Production - &quot;I Love You to Death&quot;"/>
    <s v="Generational curses CAN be broken...right?"/>
    <x v="132"/>
    <n v="202"/>
    <x v="3"/>
    <x v="0"/>
    <s v="USD"/>
    <x v="3003"/>
    <x v="3003"/>
    <n v="1473326439"/>
    <x v="3025"/>
    <b v="0"/>
    <x v="215"/>
    <b v="0"/>
    <s v="theater/plays"/>
    <n v="2.3764705882352941"/>
    <n v="202"/>
    <x v="3"/>
    <x v="4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x v="3004"/>
    <x v="3004"/>
    <n v="1425481141"/>
    <x v="3026"/>
    <b v="0"/>
    <x v="198"/>
    <b v="0"/>
    <s v="film &amp; video/science fiction"/>
    <n v="2.375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x v="3005"/>
    <x v="3005"/>
    <n v="1412835530"/>
    <x v="3027"/>
    <b v="0"/>
    <x v="234"/>
    <b v="0"/>
    <s v="technology/wearables"/>
    <n v="2.334500000000000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x v="3006"/>
    <x v="3006"/>
    <n v="1472570734"/>
    <x v="3028"/>
    <b v="0"/>
    <x v="134"/>
    <b v="0"/>
    <s v="technology/wearables"/>
    <n v="2.3306666666666667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x v="3007"/>
    <x v="3007"/>
    <n v="1484101145"/>
    <x v="3029"/>
    <b v="0"/>
    <x v="257"/>
    <b v="0"/>
    <s v="technology/wearables"/>
    <n v="2.3220000000000001"/>
    <n v="37.451612903225808"/>
    <x v="0"/>
    <x v="3"/>
  </r>
  <r>
    <n v="1596"/>
    <s v="The Town We Live In"/>
    <s v="London is beautiful. I want to create a book of stunning images from in and around our great city"/>
    <x v="223"/>
    <n v="75"/>
    <x v="3"/>
    <x v="1"/>
    <s v="GBP"/>
    <x v="3008"/>
    <x v="3008"/>
    <n v="1414577969"/>
    <x v="3030"/>
    <b v="0"/>
    <x v="5"/>
    <b v="0"/>
    <s v="photography/places"/>
    <n v="2.3076923076923079"/>
    <n v="25"/>
    <x v="6"/>
    <x v="24"/>
  </r>
  <r>
    <n v="2155"/>
    <s v="VoxelMaze"/>
    <s v="A Level Editor, Turned up to eleven. Infinite creativity in one package, solo or with up to 16 of your friends."/>
    <x v="2"/>
    <n v="115"/>
    <x v="3"/>
    <x v="1"/>
    <s v="GBP"/>
    <x v="3009"/>
    <x v="3009"/>
    <n v="1456854985"/>
    <x v="3031"/>
    <b v="0"/>
    <x v="78"/>
    <b v="0"/>
    <s v="games/video games"/>
    <n v="2.2999999999999998"/>
    <n v="23"/>
    <x v="1"/>
    <x v="29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x v="3010"/>
    <x v="3010"/>
    <n v="1311699753"/>
    <x v="3032"/>
    <b v="0"/>
    <x v="234"/>
    <b v="0"/>
    <s v="film &amp; video/animation"/>
    <n v="2.2727272727272729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x v="3011"/>
    <x v="3011"/>
    <n v="1471636265"/>
    <x v="3033"/>
    <b v="0"/>
    <x v="103"/>
    <b v="0"/>
    <s v="theater/plays"/>
    <n v="2.2650000000000001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x v="3012"/>
    <x v="3012"/>
    <n v="1379425085"/>
    <x v="3034"/>
    <b v="0"/>
    <x v="78"/>
    <b v="0"/>
    <s v="film &amp; video/animation"/>
    <n v="2.25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x v="3013"/>
    <x v="3013"/>
    <n v="1471475404"/>
    <x v="3035"/>
    <b v="0"/>
    <x v="312"/>
    <b v="0"/>
    <s v="music/jazz"/>
    <n v="2.2444444444444445"/>
    <n v="50.5"/>
    <x v="2"/>
    <x v="27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x v="3014"/>
    <x v="3014"/>
    <n v="1430939173"/>
    <x v="3036"/>
    <b v="0"/>
    <x v="5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x v="3015"/>
    <x v="3015"/>
    <n v="1439865112"/>
    <x v="3037"/>
    <b v="0"/>
    <x v="312"/>
    <b v="0"/>
    <s v="food/food trucks"/>
    <n v="2.2307692307692308"/>
    <n v="72.5"/>
    <x v="7"/>
    <x v="37"/>
  </r>
  <r>
    <n v="476"/>
    <s v="Sight Word Music Videos"/>
    <s v="Animated Music Videos that teach kids how to read."/>
    <x v="342"/>
    <n v="4906.59"/>
    <x v="3"/>
    <x v="0"/>
    <s v="USD"/>
    <x v="3016"/>
    <x v="3016"/>
    <n v="1398727441"/>
    <x v="3038"/>
    <b v="0"/>
    <x v="471"/>
    <b v="0"/>
    <s v="film &amp; video/animation"/>
    <n v="2.23026818181818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x v="3017"/>
    <x v="3017"/>
    <n v="1484357160"/>
    <x v="3039"/>
    <b v="0"/>
    <x v="460"/>
    <b v="0"/>
    <s v="technology/wearables"/>
    <n v="2.2157147647256061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x v="3018"/>
    <x v="3018"/>
    <n v="1414018923"/>
    <x v="3040"/>
    <b v="0"/>
    <x v="460"/>
    <b v="0"/>
    <s v="music/jazz"/>
    <n v="2.1999999999999997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x v="3019"/>
    <x v="3019"/>
    <n v="1418862743"/>
    <x v="3041"/>
    <b v="0"/>
    <x v="198"/>
    <b v="0"/>
    <s v="theater/plays"/>
    <n v="2.1999999999999997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x v="3020"/>
    <x v="3020"/>
    <n v="1408648573"/>
    <x v="3042"/>
    <b v="0"/>
    <x v="197"/>
    <b v="0"/>
    <s v="theater/spaces"/>
    <n v="2.1919999999999997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x v="3021"/>
    <x v="3021"/>
    <n v="1445369727"/>
    <x v="3043"/>
    <b v="0"/>
    <x v="312"/>
    <b v="0"/>
    <s v="theater/musical"/>
    <n v="2.1428571428571428"/>
    <n v="7.5"/>
    <x v="3"/>
    <x v="20"/>
  </r>
  <r>
    <n v="3988"/>
    <s v="Folk-Tales: What Stories Do Your Folks Tell?"/>
    <s v="An evening of of stories based both in myth and truth."/>
    <x v="51"/>
    <n v="32"/>
    <x v="3"/>
    <x v="0"/>
    <s v="USD"/>
    <x v="3022"/>
    <x v="3022"/>
    <n v="1439517413"/>
    <x v="3044"/>
    <b v="0"/>
    <x v="198"/>
    <b v="0"/>
    <s v="theater/plays"/>
    <n v="2.1333333333333333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x v="3023"/>
    <x v="3023"/>
    <n v="1445609021"/>
    <x v="3045"/>
    <b v="0"/>
    <x v="215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x v="3024"/>
    <x v="3024"/>
    <n v="1388835692"/>
    <x v="3046"/>
    <b v="0"/>
    <x v="165"/>
    <b v="0"/>
    <s v="games/video games"/>
    <n v="2.1129899999999995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x v="3025"/>
    <x v="3025"/>
    <n v="1441119774"/>
    <x v="3047"/>
    <b v="1"/>
    <x v="233"/>
    <b v="0"/>
    <s v="theater/plays"/>
    <n v="2.105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x v="3026"/>
    <x v="3026"/>
    <n v="1380838145"/>
    <x v="3048"/>
    <b v="0"/>
    <x v="460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x v="3027"/>
    <x v="3027"/>
    <n v="1430750795"/>
    <x v="3049"/>
    <b v="0"/>
    <x v="198"/>
    <b v="0"/>
    <s v="theater/plays"/>
    <n v="2.1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x v="3028"/>
    <x v="3028"/>
    <n v="1404151396"/>
    <x v="3050"/>
    <b v="0"/>
    <x v="198"/>
    <b v="0"/>
    <s v="photography/photobooks"/>
    <n v="2.083333333333333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x v="3029"/>
    <x v="3029"/>
    <n v="1441844493"/>
    <x v="3051"/>
    <b v="0"/>
    <x v="278"/>
    <b v="0"/>
    <s v="technology/wearables"/>
    <n v="2.0549999999999997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x v="3030"/>
    <x v="3030"/>
    <n v="1486580435"/>
    <x v="3052"/>
    <b v="1"/>
    <x v="32"/>
    <b v="0"/>
    <s v="technology/space exploration"/>
    <n v="2.0529999999999999"/>
    <n v="39.480769230769234"/>
    <x v="0"/>
    <x v="5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x v="3031"/>
    <x v="3031"/>
    <n v="1409608801"/>
    <x v="3053"/>
    <b v="0"/>
    <x v="198"/>
    <b v="0"/>
    <s v="theater/plays"/>
    <n v="2.0500000000000003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x v="3032"/>
    <x v="3032"/>
    <n v="1353177197"/>
    <x v="3054"/>
    <b v="0"/>
    <x v="312"/>
    <b v="0"/>
    <s v="music/jazz"/>
    <n v="2.0454545454545454"/>
    <n v="22.5"/>
    <x v="2"/>
    <x v="27"/>
  </r>
  <r>
    <n v="1816"/>
    <s v="Moments of Passion"/>
    <s v="A unique Photographic Book Project about the Passionate Moments and Strong Emotions that lie within Karate"/>
    <x v="19"/>
    <n v="509"/>
    <x v="3"/>
    <x v="17"/>
    <s v="CHF"/>
    <x v="3033"/>
    <x v="3033"/>
    <n v="1467061303"/>
    <x v="3055"/>
    <b v="0"/>
    <x v="460"/>
    <b v="0"/>
    <s v="photography/photobooks"/>
    <n v="2.03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x v="3034"/>
    <x v="3034"/>
    <n v="1434973656"/>
    <x v="3056"/>
    <b v="0"/>
    <x v="460"/>
    <b v="0"/>
    <s v="film &amp; video/animation"/>
    <n v="2.0066666666666668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x v="3035"/>
    <x v="3035"/>
    <n v="1426518289"/>
    <x v="3057"/>
    <b v="0"/>
    <x v="215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x v="2"/>
    <n v="100"/>
    <x v="1"/>
    <x v="0"/>
    <s v="USD"/>
    <x v="3036"/>
    <x v="3036"/>
    <n v="1426014562"/>
    <x v="3058"/>
    <b v="0"/>
    <x v="215"/>
    <b v="0"/>
    <s v="technology/web"/>
    <n v="2"/>
    <n v="100"/>
    <x v="0"/>
    <x v="38"/>
  </r>
  <r>
    <n v="2148"/>
    <s v="ZomBlock's"/>
    <s v="zomblock's is a online zombie survival game where you can craft new weapons,find food and water to keep yourself alive."/>
    <x v="17"/>
    <n v="2"/>
    <x v="3"/>
    <x v="1"/>
    <s v="GBP"/>
    <x v="3037"/>
    <x v="3037"/>
    <n v="1425404182"/>
    <x v="3059"/>
    <b v="0"/>
    <x v="312"/>
    <b v="0"/>
    <s v="games/video games"/>
    <n v="2"/>
    <n v="1"/>
    <x v="1"/>
    <x v="29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x v="3038"/>
    <x v="3038"/>
    <n v="1310486518"/>
    <x v="3060"/>
    <b v="0"/>
    <x v="198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x v="3039"/>
    <x v="3039"/>
    <n v="1407388144"/>
    <x v="3061"/>
    <b v="0"/>
    <x v="198"/>
    <b v="0"/>
    <s v="theater/plays"/>
    <n v="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x v="3040"/>
    <x v="3040"/>
    <n v="1430734844"/>
    <x v="3062"/>
    <b v="0"/>
    <x v="215"/>
    <b v="0"/>
    <s v="theater/plays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x v="3041"/>
    <x v="3041"/>
    <n v="1446179553"/>
    <x v="3063"/>
    <b v="0"/>
    <x v="312"/>
    <b v="0"/>
    <s v="theater/plays"/>
    <n v="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x v="3042"/>
    <x v="3042"/>
    <n v="1423600995"/>
    <x v="3064"/>
    <b v="1"/>
    <x v="134"/>
    <b v="0"/>
    <s v="photography/photobooks"/>
    <n v="1.990000000000000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x v="3043"/>
    <x v="3043"/>
    <n v="1485909937"/>
    <x v="3065"/>
    <b v="0"/>
    <x v="215"/>
    <b v="0"/>
    <s v="theater/plays"/>
    <n v="1.9666666666666666"/>
    <n v="59"/>
    <x v="3"/>
    <x v="4"/>
  </r>
  <r>
    <n v="957"/>
    <s v="DUALBAND, the Leather NFC Smart Watch Band"/>
    <s v="A Leather Smart watch Band, that NEVER needs to be charged for only $37!"/>
    <x v="18"/>
    <n v="233"/>
    <x v="3"/>
    <x v="0"/>
    <s v="USD"/>
    <x v="3044"/>
    <x v="3044"/>
    <n v="1476710133"/>
    <x v="3066"/>
    <b v="0"/>
    <x v="352"/>
    <b v="0"/>
    <s v="technology/wearables"/>
    <n v="1.9416666666666664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x v="3045"/>
    <x v="3045"/>
    <n v="1435627497"/>
    <x v="3067"/>
    <b v="0"/>
    <x v="176"/>
    <b v="0"/>
    <s v="technology/wearables"/>
    <n v="1.9259999999999999"/>
    <n v="160.5"/>
    <x v="0"/>
    <x v="3"/>
  </r>
  <r>
    <n v="946"/>
    <s v="OmniTrade Apron"/>
    <s v="Soft edged-Hard working. The perfect wearable organization for the home and professional shop."/>
    <x v="38"/>
    <n v="286"/>
    <x v="3"/>
    <x v="0"/>
    <s v="USD"/>
    <x v="3046"/>
    <x v="3046"/>
    <n v="1470852048"/>
    <x v="3068"/>
    <b v="0"/>
    <x v="78"/>
    <b v="0"/>
    <s v="technology/wearables"/>
    <n v="1.9066666666666665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x v="3047"/>
    <x v="3047"/>
    <n v="1405899378"/>
    <x v="3069"/>
    <b v="0"/>
    <x v="5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x v="2"/>
    <n v="95"/>
    <x v="3"/>
    <x v="0"/>
    <s v="USD"/>
    <x v="3048"/>
    <x v="3048"/>
    <n v="1400720703"/>
    <x v="3070"/>
    <b v="0"/>
    <x v="460"/>
    <b v="0"/>
    <s v="theater/plays"/>
    <n v="1.9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x v="3049"/>
    <x v="3049"/>
    <n v="1447960809"/>
    <x v="3071"/>
    <b v="0"/>
    <x v="118"/>
    <b v="0"/>
    <s v="technology/space exploration"/>
    <n v="1.8689285714285715"/>
    <n v="307.8235294117647"/>
    <x v="0"/>
    <x v="5"/>
  </r>
  <r>
    <n v="128"/>
    <s v="Ralphi3 (Canceled)"/>
    <s v="A Science Fiction film filled with entertainment and Excitement"/>
    <x v="24"/>
    <n v="1867"/>
    <x v="1"/>
    <x v="0"/>
    <s v="USD"/>
    <x v="3050"/>
    <x v="3050"/>
    <n v="1473917293"/>
    <x v="3072"/>
    <b v="0"/>
    <x v="460"/>
    <b v="0"/>
    <s v="film &amp; video/science fiction"/>
    <n v="1.867"/>
    <n v="311.16666666666669"/>
    <x v="4"/>
    <x v="22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x v="3051"/>
    <x v="3051"/>
    <n v="1422317772"/>
    <x v="3073"/>
    <b v="0"/>
    <x v="5"/>
    <b v="0"/>
    <s v="theater/spaces"/>
    <n v="1.8666666666666669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x v="3052"/>
    <x v="3052"/>
    <n v="1437339675"/>
    <x v="3074"/>
    <b v="0"/>
    <x v="460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x v="3053"/>
    <x v="3053"/>
    <n v="1409187761"/>
    <x v="3075"/>
    <b v="0"/>
    <x v="198"/>
    <b v="0"/>
    <s v="theater/plays"/>
    <n v="1.8399999999999999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x v="3054"/>
    <x v="3054"/>
    <n v="1425678057"/>
    <x v="3076"/>
    <b v="0"/>
    <x v="460"/>
    <b v="0"/>
    <s v="theater/plays"/>
    <n v="1.8333333333333333"/>
    <n v="18.333333333333332"/>
    <x v="3"/>
    <x v="4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x v="3055"/>
    <x v="3055"/>
    <n v="1426112848"/>
    <x v="3077"/>
    <b v="0"/>
    <x v="352"/>
    <b v="0"/>
    <s v="technology/web"/>
    <n v="1.8193398957730169"/>
    <n v="224.42857142857142"/>
    <x v="0"/>
    <x v="38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x v="3056"/>
    <x v="3056"/>
    <n v="1450628773"/>
    <x v="3078"/>
    <b v="0"/>
    <x v="5"/>
    <b v="0"/>
    <s v="theater/plays"/>
    <n v="1.7999999999999998"/>
    <n v="30"/>
    <x v="3"/>
    <x v="4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x v="3057"/>
    <x v="3057"/>
    <n v="1418906303"/>
    <x v="3079"/>
    <b v="0"/>
    <x v="297"/>
    <b v="0"/>
    <s v="film &amp; video/animation"/>
    <n v="1.7538461538461538"/>
    <n v="12.666666666666666"/>
    <x v="4"/>
    <x v="28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x v="3058"/>
    <x v="3058"/>
    <n v="1407057677"/>
    <x v="3080"/>
    <b v="0"/>
    <x v="198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x v="29"/>
    <n v="35"/>
    <x v="3"/>
    <x v="6"/>
    <s v="AUD"/>
    <x v="3059"/>
    <x v="3059"/>
    <n v="1439800904"/>
    <x v="3081"/>
    <b v="0"/>
    <x v="215"/>
    <b v="0"/>
    <s v="theater/plays"/>
    <n v="1.750000000000000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x v="3060"/>
    <x v="3060"/>
    <n v="1426538129"/>
    <x v="3082"/>
    <b v="0"/>
    <x v="312"/>
    <b v="0"/>
    <s v="theater/musical"/>
    <n v="1.7500000000000002"/>
    <n v="17.5"/>
    <x v="3"/>
    <x v="20"/>
  </r>
  <r>
    <n v="1799"/>
    <s v="The UnDiscovered Image"/>
    <s v="The UnDiscovered Image, a monthly publication dedicated to photographers."/>
    <x v="6"/>
    <n v="69.83"/>
    <x v="3"/>
    <x v="1"/>
    <s v="GBP"/>
    <x v="3061"/>
    <x v="3061"/>
    <n v="1414008808"/>
    <x v="3083"/>
    <b v="1"/>
    <x v="460"/>
    <b v="0"/>
    <s v="photography/photobooks"/>
    <n v="1.7457500000000001"/>
    <n v="11.638333333333334"/>
    <x v="6"/>
    <x v="9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x v="3062"/>
    <x v="3062"/>
    <n v="1364505391"/>
    <x v="3084"/>
    <b v="0"/>
    <x v="5"/>
    <b v="0"/>
    <s v="games/video games"/>
    <n v="1.7333333333333332"/>
    <n v="34.666666666666664"/>
    <x v="1"/>
    <x v="29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x v="3063"/>
    <x v="3063"/>
    <n v="1452721524"/>
    <x v="3085"/>
    <b v="0"/>
    <x v="31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x v="3064"/>
    <x v="3064"/>
    <n v="1480456900"/>
    <x v="3086"/>
    <b v="0"/>
    <x v="198"/>
    <b v="0"/>
    <s v="technology/gadgets"/>
    <n v="1.7319999999999998"/>
    <n v="108.25"/>
    <x v="0"/>
    <x v="31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x v="3065"/>
    <x v="3065"/>
    <n v="1424901359"/>
    <x v="3087"/>
    <b v="0"/>
    <x v="118"/>
    <b v="0"/>
    <s v="technology/wearables"/>
    <n v="1.722"/>
    <n v="50.647058823529413"/>
    <x v="0"/>
    <x v="3"/>
  </r>
  <r>
    <n v="2144"/>
    <s v="Project Starborn"/>
    <s v="A thousand community-built sandbox games (and more!) with a fully-customizable game engine."/>
    <x v="346"/>
    <n v="607"/>
    <x v="3"/>
    <x v="0"/>
    <s v="USD"/>
    <x v="3066"/>
    <x v="3066"/>
    <n v="1376399240"/>
    <x v="3088"/>
    <b v="0"/>
    <x v="133"/>
    <b v="0"/>
    <s v="games/video games"/>
    <n v="1.7098591549295776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x v="3067"/>
    <x v="3067"/>
    <n v="1321406795"/>
    <x v="3089"/>
    <b v="0"/>
    <x v="78"/>
    <b v="0"/>
    <s v="publishing/fiction"/>
    <n v="1.7000000000000002"/>
    <n v="34"/>
    <x v="5"/>
    <x v="26"/>
  </r>
  <r>
    <n v="1590"/>
    <s v="An Italian Adventure"/>
    <s v="Discover Italy through photography."/>
    <x v="64"/>
    <n v="1020"/>
    <x v="3"/>
    <x v="4"/>
    <s v="EUR"/>
    <x v="3068"/>
    <x v="3068"/>
    <n v="1440448464"/>
    <x v="3090"/>
    <b v="0"/>
    <x v="312"/>
    <b v="0"/>
    <s v="photography/places"/>
    <n v="1.7000000000000002"/>
    <n v="510"/>
    <x v="6"/>
    <x v="24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x v="3069"/>
    <x v="3069"/>
    <n v="1413318600"/>
    <x v="3091"/>
    <b v="0"/>
    <x v="232"/>
    <b v="0"/>
    <s v="games/mobile games"/>
    <n v="1.6714285714285713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x v="3070"/>
    <x v="3070"/>
    <n v="1409944412"/>
    <x v="3092"/>
    <b v="0"/>
    <x v="215"/>
    <b v="0"/>
    <s v="music/faith"/>
    <n v="1.6666666666666667"/>
    <n v="50"/>
    <x v="2"/>
    <x v="21"/>
  </r>
  <r>
    <n v="3795"/>
    <s v="Duodeca"/>
    <s v="Poppin Productions are currently entering the development stage of their very first production -  &quot;Duodeca&quot;."/>
    <x v="59"/>
    <n v="10"/>
    <x v="3"/>
    <x v="1"/>
    <s v="GBP"/>
    <x v="3071"/>
    <x v="3071"/>
    <n v="1437042490"/>
    <x v="3093"/>
    <b v="0"/>
    <x v="312"/>
    <b v="0"/>
    <s v="theater/musical"/>
    <n v="1.6666666666666667"/>
    <n v="5"/>
    <x v="3"/>
    <x v="20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x v="3072"/>
    <x v="3072"/>
    <n v="1422447285"/>
    <x v="3094"/>
    <b v="1"/>
    <x v="78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x v="3073"/>
    <x v="3073"/>
    <n v="1487333939"/>
    <x v="3095"/>
    <b v="0"/>
    <x v="5"/>
    <b v="0"/>
    <s v="theater/plays"/>
    <n v="1.6363636363636365"/>
    <n v="15"/>
    <x v="3"/>
    <x v="4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x v="3074"/>
    <x v="3074"/>
    <n v="1407865095"/>
    <x v="3096"/>
    <b v="0"/>
    <x v="224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x v="6"/>
    <n v="65"/>
    <x v="3"/>
    <x v="0"/>
    <s v="USD"/>
    <x v="3075"/>
    <x v="3075"/>
    <n v="1403902060"/>
    <x v="3097"/>
    <b v="0"/>
    <x v="78"/>
    <b v="0"/>
    <s v="technology/wearables"/>
    <n v="1.625"/>
    <n v="13"/>
    <x v="0"/>
    <x v="3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x v="3076"/>
    <x v="3076"/>
    <n v="1461043190"/>
    <x v="3098"/>
    <b v="0"/>
    <x v="134"/>
    <b v="0"/>
    <s v="games/video games"/>
    <n v="1.6199999999999999"/>
    <n v="16.2"/>
    <x v="1"/>
    <x v="29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x v="3077"/>
    <x v="3077"/>
    <n v="1407892222"/>
    <x v="3099"/>
    <b v="0"/>
    <x v="198"/>
    <b v="0"/>
    <s v="technology/gadgets"/>
    <n v="1.6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x v="3078"/>
    <x v="3078"/>
    <n v="1300328399"/>
    <x v="3100"/>
    <b v="0"/>
    <x v="5"/>
    <b v="0"/>
    <s v="games/video games"/>
    <n v="1.6"/>
    <n v="5.333333333333333"/>
    <x v="1"/>
    <x v="29"/>
  </r>
  <r>
    <n v="2864"/>
    <s v="'Haunting Julia' by Alan Ayckbourn"/>
    <s v="Accessible, original theatre for all!"/>
    <x v="8"/>
    <n v="40"/>
    <x v="3"/>
    <x v="1"/>
    <s v="GBP"/>
    <x v="3079"/>
    <x v="3079"/>
    <n v="1434552207"/>
    <x v="3101"/>
    <b v="0"/>
    <x v="5"/>
    <b v="0"/>
    <s v="theater/plays"/>
    <n v="1.6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x v="3080"/>
    <x v="3080"/>
    <n v="1406824948"/>
    <x v="3102"/>
    <b v="0"/>
    <x v="215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x v="3081"/>
    <x v="3081"/>
    <n v="1412607880"/>
    <x v="3103"/>
    <b v="0"/>
    <x v="5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x v="3082"/>
    <x v="3082"/>
    <n v="1469543676"/>
    <x v="3104"/>
    <b v="0"/>
    <x v="215"/>
    <b v="0"/>
    <s v="technology/web"/>
    <n v="1.5"/>
    <n v="15"/>
    <x v="0"/>
    <x v="38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x v="3083"/>
    <x v="3083"/>
    <n v="1449260256"/>
    <x v="3105"/>
    <b v="0"/>
    <x v="198"/>
    <b v="0"/>
    <s v="theater/plays"/>
    <n v="1.5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x v="3084"/>
    <x v="3084"/>
    <n v="1425509050"/>
    <x v="3106"/>
    <b v="0"/>
    <x v="312"/>
    <b v="0"/>
    <s v="theater/plays"/>
    <n v="1.4814814814814816"/>
    <n v="100"/>
    <x v="3"/>
    <x v="4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x v="3085"/>
    <x v="3085"/>
    <n v="1417651630"/>
    <x v="3107"/>
    <b v="0"/>
    <x v="297"/>
    <b v="0"/>
    <s v="theater/plays"/>
    <n v="1.4749999999999999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x v="3086"/>
    <x v="3086"/>
    <n v="1420741581"/>
    <x v="3108"/>
    <b v="0"/>
    <x v="133"/>
    <b v="0"/>
    <s v="technology/wearables"/>
    <n v="1.4710000000000001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x v="3087"/>
    <x v="3087"/>
    <n v="1405099248"/>
    <x v="3109"/>
    <b v="0"/>
    <x v="78"/>
    <b v="0"/>
    <s v="theater/musical"/>
    <n v="1.4642857142857144"/>
    <n v="205"/>
    <x v="3"/>
    <x v="20"/>
  </r>
  <r>
    <n v="579"/>
    <s v="Course: Learn Cryptography"/>
    <s v="Learn classic and public key cryptography with a full proof-of-concept system in JavaScript."/>
    <x v="18"/>
    <n v="175"/>
    <x v="3"/>
    <x v="0"/>
    <s v="USD"/>
    <x v="3088"/>
    <x v="3088"/>
    <n v="1416947223"/>
    <x v="3110"/>
    <b v="0"/>
    <x v="78"/>
    <b v="0"/>
    <s v="technology/web"/>
    <n v="1.4583333333333333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x v="3089"/>
    <x v="3089"/>
    <n v="1369246738"/>
    <x v="3111"/>
    <b v="0"/>
    <x v="312"/>
    <b v="0"/>
    <s v="music/jazz"/>
    <n v="1.4545454545454546"/>
    <n v="20"/>
    <x v="2"/>
    <x v="27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x v="3090"/>
    <x v="3090"/>
    <n v="1466621732"/>
    <x v="3112"/>
    <b v="0"/>
    <x v="460"/>
    <b v="0"/>
    <s v="theater/plays"/>
    <n v="1.450000000000000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x v="3091"/>
    <x v="3091"/>
    <n v="1436941019"/>
    <x v="3113"/>
    <b v="0"/>
    <x v="5"/>
    <b v="0"/>
    <s v="technology/space exploration"/>
    <n v="1.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x v="3092"/>
    <x v="3092"/>
    <n v="1483131966"/>
    <x v="3114"/>
    <b v="0"/>
    <x v="198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x v="3093"/>
    <x v="3093"/>
    <n v="1451462429"/>
    <x v="3115"/>
    <b v="0"/>
    <x v="312"/>
    <b v="0"/>
    <s v="music/jazz"/>
    <n v="1.4285714285714286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x v="3094"/>
    <x v="3094"/>
    <n v="1401294084"/>
    <x v="3116"/>
    <b v="0"/>
    <x v="297"/>
    <b v="0"/>
    <s v="theater/plays"/>
    <n v="1.4210526315789473"/>
    <n v="15"/>
    <x v="3"/>
    <x v="4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x v="3095"/>
    <x v="3095"/>
    <n v="1436142833"/>
    <x v="3117"/>
    <b v="0"/>
    <x v="295"/>
    <b v="0"/>
    <s v="games/video games"/>
    <n v="1.420000000000000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x v="3096"/>
    <x v="3096"/>
    <n v="1389635351"/>
    <x v="3118"/>
    <b v="0"/>
    <x v="31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x v="3097"/>
    <x v="3097"/>
    <n v="1471310189"/>
    <x v="3119"/>
    <b v="0"/>
    <x v="198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x v="3098"/>
    <x v="3098"/>
    <n v="1417034139"/>
    <x v="3120"/>
    <b v="0"/>
    <x v="460"/>
    <b v="0"/>
    <s v="technology/web"/>
    <n v="1.4000000000000001"/>
    <n v="23.333333333333332"/>
    <x v="0"/>
    <x v="38"/>
  </r>
  <r>
    <n v="1788"/>
    <s v="Beyond the Pale"/>
    <s v="A photo book celebrating Goths, exploring their lives and giving an insight into what Goth is for them."/>
    <x v="63"/>
    <n v="76"/>
    <x v="3"/>
    <x v="1"/>
    <s v="GBP"/>
    <x v="3099"/>
    <x v="3099"/>
    <n v="1412203542"/>
    <x v="3121"/>
    <b v="1"/>
    <x v="198"/>
    <b v="0"/>
    <s v="photography/photobooks"/>
    <n v="1.3818181818181818"/>
    <n v="19"/>
    <x v="6"/>
    <x v="9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x v="3100"/>
    <x v="3100"/>
    <n v="1461954729"/>
    <x v="3122"/>
    <b v="0"/>
    <x v="297"/>
    <b v="0"/>
    <s v="technology/web"/>
    <n v="1.38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x v="3101"/>
    <x v="3101"/>
    <n v="1328916987"/>
    <x v="3123"/>
    <b v="0"/>
    <x v="78"/>
    <b v="0"/>
    <s v="film &amp; video/animation"/>
    <n v="1.367346938775510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x v="3102"/>
    <x v="3102"/>
    <n v="1468843554"/>
    <x v="3124"/>
    <b v="0"/>
    <x v="204"/>
    <b v="0"/>
    <s v="technology/wearables"/>
    <n v="1.3668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x v="3103"/>
    <x v="3103"/>
    <n v="1483454761"/>
    <x v="3125"/>
    <b v="0"/>
    <x v="5"/>
    <b v="0"/>
    <s v="film &amp; video/animation"/>
    <n v="1.3666666666666667"/>
    <n v="68.333333333333329"/>
    <x v="4"/>
    <x v="28"/>
  </r>
  <r>
    <n v="949"/>
    <s v="INBED"/>
    <s v="Der INBED ist ein innovatives Multisensor-Wearable fÃ¼r die SturzprÃ¤vention motorisch eingeschrÃ¤nkter Personen."/>
    <x v="12"/>
    <n v="273"/>
    <x v="3"/>
    <x v="2"/>
    <s v="EUR"/>
    <x v="3104"/>
    <x v="3104"/>
    <n v="1450832576"/>
    <x v="3126"/>
    <b v="0"/>
    <x v="352"/>
    <b v="0"/>
    <s v="technology/wearables"/>
    <n v="1.365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x v="3105"/>
    <x v="3105"/>
    <n v="1456442216"/>
    <x v="3127"/>
    <b v="0"/>
    <x v="103"/>
    <b v="0"/>
    <s v="technology/web"/>
    <n v="1.34"/>
    <n v="47.857142857142854"/>
    <x v="0"/>
    <x v="38"/>
  </r>
  <r>
    <n v="1073"/>
    <s v="Rainbow Ball to the Iphone"/>
    <s v="We want to bring our Game Rainbow Ball to the iphone and to do that we need a little help"/>
    <x v="11"/>
    <n v="10"/>
    <x v="3"/>
    <x v="0"/>
    <s v="USD"/>
    <x v="3106"/>
    <x v="3106"/>
    <n v="1316214541"/>
    <x v="3128"/>
    <b v="0"/>
    <x v="215"/>
    <b v="0"/>
    <s v="games/video games"/>
    <n v="1.3333333333333335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x v="3107"/>
    <x v="3107"/>
    <n v="1414531440"/>
    <x v="3129"/>
    <b v="1"/>
    <x v="312"/>
    <b v="0"/>
    <s v="photography/photobooks"/>
    <n v="1.3333333333333335"/>
    <n v="20"/>
    <x v="6"/>
    <x v="9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x v="3108"/>
    <x v="3108"/>
    <n v="1408648985"/>
    <x v="3130"/>
    <b v="0"/>
    <x v="312"/>
    <b v="0"/>
    <s v="theater/plays"/>
    <n v="1.3333333333333335"/>
    <n v="20"/>
    <x v="3"/>
    <x v="4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x v="3109"/>
    <x v="3109"/>
    <n v="1454259914"/>
    <x v="3131"/>
    <b v="0"/>
    <x v="278"/>
    <b v="0"/>
    <s v="film &amp; video/animation"/>
    <n v="1.3299999999999998"/>
    <n v="16.625"/>
    <x v="4"/>
    <x v="28"/>
  </r>
  <r>
    <n v="1913"/>
    <s v="Tibio - Spreading warmth in everyones home"/>
    <s v="Tibio is a revolutionary new product designed to solve an age old problem."/>
    <x v="86"/>
    <n v="637"/>
    <x v="3"/>
    <x v="1"/>
    <s v="GBP"/>
    <x v="3110"/>
    <x v="3110"/>
    <n v="1410178578"/>
    <x v="3132"/>
    <b v="0"/>
    <x v="87"/>
    <b v="0"/>
    <s v="technology/gadgets"/>
    <n v="1.3270833333333334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x v="3111"/>
    <x v="3111"/>
    <n v="1405542034"/>
    <x v="3133"/>
    <b v="0"/>
    <x v="198"/>
    <b v="0"/>
    <s v="technology/wearables"/>
    <n v="1.325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x v="3112"/>
    <x v="3112"/>
    <n v="1479923937"/>
    <x v="3134"/>
    <b v="0"/>
    <x v="352"/>
    <b v="0"/>
    <s v="technology/wearables"/>
    <n v="1.3028138528138529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x v="3113"/>
    <x v="3113"/>
    <n v="1290490524"/>
    <x v="3135"/>
    <b v="0"/>
    <x v="312"/>
    <b v="0"/>
    <s v="music/jazz"/>
    <n v="1.3"/>
    <n v="32.5"/>
    <x v="2"/>
    <x v="27"/>
  </r>
  <r>
    <n v="997"/>
    <s v="iPhanny"/>
    <s v="The iPhanny keeps your iPhone 6 safe from bending in those dangerous pants pockets."/>
    <x v="2"/>
    <n v="65"/>
    <x v="3"/>
    <x v="0"/>
    <s v="USD"/>
    <x v="3114"/>
    <x v="3114"/>
    <n v="1414549697"/>
    <x v="3136"/>
    <b v="0"/>
    <x v="278"/>
    <b v="0"/>
    <s v="technology/wearables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x v="3115"/>
    <x v="3115"/>
    <n v="1421478823"/>
    <x v="3137"/>
    <b v="0"/>
    <x v="312"/>
    <b v="0"/>
    <s v="theater/plays"/>
    <n v="1.3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x v="3116"/>
    <x v="3116"/>
    <n v="1454979476"/>
    <x v="3138"/>
    <b v="0"/>
    <x v="183"/>
    <b v="0"/>
    <s v="technology/wearables"/>
    <n v="1.2933333333333332"/>
    <n v="19.399999999999999"/>
    <x v="0"/>
    <x v="3"/>
  </r>
  <r>
    <n v="873"/>
    <s v="The Dreamer-An Original Jazz CD"/>
    <s v="Fall in love with &quot;The Dreamer&quot;, new original music from trumpeter Freddie Dunn!"/>
    <x v="27"/>
    <n v="45"/>
    <x v="3"/>
    <x v="0"/>
    <s v="USD"/>
    <x v="3117"/>
    <x v="3117"/>
    <n v="1349150440"/>
    <x v="3139"/>
    <b v="0"/>
    <x v="78"/>
    <b v="0"/>
    <s v="music/jazz"/>
    <n v="1.2857142857142856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x v="3118"/>
    <x v="3118"/>
    <n v="1418761759"/>
    <x v="3140"/>
    <b v="0"/>
    <x v="278"/>
    <b v="0"/>
    <s v="technology/web"/>
    <n v="1.2513513513513512"/>
    <n v="57.875"/>
    <x v="0"/>
    <x v="38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x v="3119"/>
    <x v="3119"/>
    <n v="1407695077"/>
    <x v="3141"/>
    <b v="0"/>
    <x v="312"/>
    <b v="0"/>
    <s v="theater/musical"/>
    <n v="1.25"/>
    <n v="12.5"/>
    <x v="3"/>
    <x v="20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x v="3120"/>
    <x v="3120"/>
    <n v="1406140561"/>
    <x v="3142"/>
    <b v="0"/>
    <x v="312"/>
    <b v="0"/>
    <s v="theater/plays"/>
    <n v="1.2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x v="3121"/>
    <x v="3121"/>
    <n v="1438445097"/>
    <x v="3143"/>
    <b v="0"/>
    <x v="215"/>
    <b v="0"/>
    <s v="theater/plays"/>
    <n v="1.25"/>
    <n v="10"/>
    <x v="3"/>
    <x v="4"/>
  </r>
  <r>
    <n v="2424"/>
    <s v="Lily and Memphs"/>
    <s v="Great and creative food from the heart in the form of a sweet food truck!"/>
    <x v="19"/>
    <n v="310"/>
    <x v="3"/>
    <x v="0"/>
    <s v="USD"/>
    <x v="3122"/>
    <x v="3122"/>
    <n v="1411853108"/>
    <x v="3144"/>
    <b v="0"/>
    <x v="297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x v="103"/>
    <n v="55"/>
    <x v="3"/>
    <x v="0"/>
    <s v="USD"/>
    <x v="3123"/>
    <x v="3123"/>
    <n v="1439696174"/>
    <x v="3145"/>
    <b v="0"/>
    <x v="31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x v="3124"/>
    <x v="3124"/>
    <n v="1436201432"/>
    <x v="3146"/>
    <b v="0"/>
    <x v="352"/>
    <b v="0"/>
    <s v="technology/web"/>
    <n v="1.2123076923076923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x v="3125"/>
    <x v="3125"/>
    <n v="1465055160"/>
    <x v="3147"/>
    <b v="0"/>
    <x v="312"/>
    <b v="0"/>
    <s v="technology/web"/>
    <n v="1.2"/>
    <n v="3"/>
    <x v="0"/>
    <x v="38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x v="3126"/>
    <x v="3126"/>
    <n v="1422903447"/>
    <x v="3148"/>
    <b v="0"/>
    <x v="5"/>
    <b v="0"/>
    <s v="technology/gadgets"/>
    <n v="1.2"/>
    <n v="4"/>
    <x v="0"/>
    <x v="31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x v="3127"/>
    <x v="3127"/>
    <n v="1445203454"/>
    <x v="3149"/>
    <b v="0"/>
    <x v="5"/>
    <b v="0"/>
    <s v="theater/plays"/>
    <n v="1.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x v="3128"/>
    <x v="3128"/>
    <n v="1474676646"/>
    <x v="3150"/>
    <b v="0"/>
    <x v="460"/>
    <b v="0"/>
    <s v="technology/wearables"/>
    <n v="1.1919999999999999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x v="3129"/>
    <x v="3129"/>
    <n v="1441723912"/>
    <x v="3151"/>
    <b v="0"/>
    <x v="262"/>
    <b v="0"/>
    <s v="theater/spaces"/>
    <n v="1.183190000000000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x v="3130"/>
    <x v="3130"/>
    <n v="1329484625"/>
    <x v="3152"/>
    <b v="0"/>
    <x v="198"/>
    <b v="0"/>
    <s v="film &amp; video/animation"/>
    <n v="1.149999999999999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x v="3131"/>
    <x v="3131"/>
    <n v="1380913757"/>
    <x v="3153"/>
    <b v="0"/>
    <x v="312"/>
    <b v="0"/>
    <s v="music/jazz"/>
    <n v="1.1428571428571428"/>
    <n v="20"/>
    <x v="2"/>
    <x v="27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x v="3132"/>
    <x v="3132"/>
    <n v="1404165425"/>
    <x v="3154"/>
    <b v="0"/>
    <x v="198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x v="3133"/>
    <x v="3133"/>
    <n v="1417460428"/>
    <x v="3155"/>
    <b v="0"/>
    <x v="234"/>
    <b v="0"/>
    <s v="technology/wearables"/>
    <n v="1.1299999999999999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x v="3134"/>
    <x v="3134"/>
    <n v="1471881860"/>
    <x v="3156"/>
    <b v="0"/>
    <x v="234"/>
    <b v="0"/>
    <s v="technology/wearables"/>
    <n v="1.1266666666666667"/>
    <n v="184.36363636363637"/>
    <x v="0"/>
    <x v="3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x v="3135"/>
    <x v="3135"/>
    <n v="1335855631"/>
    <x v="3157"/>
    <b v="0"/>
    <x v="198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x v="3136"/>
    <x v="3136"/>
    <n v="1436811769"/>
    <x v="3158"/>
    <b v="0"/>
    <x v="5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x v="3137"/>
    <x v="3137"/>
    <n v="1409908322"/>
    <x v="3159"/>
    <b v="0"/>
    <x v="460"/>
    <b v="0"/>
    <s v="film &amp; video/drama"/>
    <n v="1.1159999999999999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x v="3138"/>
    <x v="3138"/>
    <n v="1468959873"/>
    <x v="3160"/>
    <b v="0"/>
    <x v="215"/>
    <b v="0"/>
    <s v="theater/plays"/>
    <n v="1.1111111111111112"/>
    <n v="50"/>
    <x v="3"/>
    <x v="4"/>
  </r>
  <r>
    <n v="2749"/>
    <s v="A Tree is a Tree, no matter what you see.  CHILDREN'S BOOK"/>
    <s v="Self-publishing my children's book."/>
    <x v="9"/>
    <n v="110"/>
    <x v="3"/>
    <x v="0"/>
    <s v="USD"/>
    <x v="3139"/>
    <x v="3139"/>
    <n v="1425582637"/>
    <x v="3161"/>
    <b v="0"/>
    <x v="31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x v="31"/>
    <n v="377"/>
    <x v="3"/>
    <x v="0"/>
    <s v="USD"/>
    <x v="3140"/>
    <x v="3140"/>
    <n v="1473693319"/>
    <x v="3162"/>
    <b v="0"/>
    <x v="297"/>
    <b v="0"/>
    <s v="technology/wearables"/>
    <n v="1.077142857142857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x v="3141"/>
    <x v="3141"/>
    <n v="1407824097"/>
    <x v="3163"/>
    <b v="0"/>
    <x v="233"/>
    <b v="0"/>
    <s v="film &amp; video/animation"/>
    <n v="1.075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x v="3142"/>
    <x v="3142"/>
    <n v="1412166620"/>
    <x v="3164"/>
    <b v="0"/>
    <x v="352"/>
    <b v="0"/>
    <s v="technology/wearables"/>
    <n v="1.06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x v="3143"/>
    <x v="3143"/>
    <n v="1424918808"/>
    <x v="3165"/>
    <b v="0"/>
    <x v="5"/>
    <b v="0"/>
    <s v="technology/wearables"/>
    <n v="1.06"/>
    <n v="35.333333333333336"/>
    <x v="0"/>
    <x v="3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x v="3144"/>
    <x v="3144"/>
    <n v="1433041602"/>
    <x v="3166"/>
    <b v="0"/>
    <x v="175"/>
    <b v="0"/>
    <s v="games/mobile games"/>
    <n v="1.06"/>
    <n v="16.307692307692307"/>
    <x v="1"/>
    <x v="25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x v="3145"/>
    <x v="3145"/>
    <n v="1470243802"/>
    <x v="3167"/>
    <b v="0"/>
    <x v="198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x v="3146"/>
    <x v="3146"/>
    <n v="1426407426"/>
    <x v="3168"/>
    <b v="0"/>
    <x v="312"/>
    <b v="0"/>
    <s v="theater/plays"/>
    <n v="1.057142857142857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x v="3147"/>
    <x v="3147"/>
    <n v="1424719549"/>
    <x v="3169"/>
    <b v="0"/>
    <x v="24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x v="3148"/>
    <x v="3148"/>
    <n v="1354840638"/>
    <x v="3170"/>
    <b v="0"/>
    <x v="352"/>
    <b v="0"/>
    <s v="games/video games"/>
    <n v="1.05"/>
    <n v="3"/>
    <x v="1"/>
    <x v="29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x v="3149"/>
    <x v="3149"/>
    <n v="1405100992"/>
    <x v="3171"/>
    <b v="0"/>
    <x v="5"/>
    <b v="0"/>
    <s v="theater/plays"/>
    <n v="1.05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x v="3150"/>
    <x v="3150"/>
    <n v="1407254874"/>
    <x v="3172"/>
    <b v="0"/>
    <x v="312"/>
    <b v="0"/>
    <s v="theater/plays"/>
    <n v="1.05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x v="3151"/>
    <x v="3151"/>
    <n v="1465342937"/>
    <x v="3173"/>
    <b v="0"/>
    <x v="5"/>
    <b v="0"/>
    <s v="technology/web"/>
    <n v="1.04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x v="3152"/>
    <x v="3152"/>
    <n v="1404845851"/>
    <x v="3174"/>
    <b v="0"/>
    <x v="297"/>
    <b v="0"/>
    <s v="technology/gadgets"/>
    <n v="1.04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x v="3153"/>
    <x v="3153"/>
    <n v="1385524889"/>
    <x v="3175"/>
    <b v="0"/>
    <x v="312"/>
    <b v="0"/>
    <s v="film &amp; video/animation"/>
    <n v="1.02"/>
    <n v="25.5"/>
    <x v="4"/>
    <x v="28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x v="3154"/>
    <x v="3154"/>
    <n v="1435819537"/>
    <x v="3176"/>
    <b v="0"/>
    <x v="312"/>
    <b v="0"/>
    <s v="music/faith"/>
    <n v="1.02"/>
    <n v="25.5"/>
    <x v="2"/>
    <x v="21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x v="3155"/>
    <x v="3155"/>
    <n v="1421274859"/>
    <x v="3177"/>
    <b v="0"/>
    <x v="278"/>
    <b v="0"/>
    <s v="theater/musical"/>
    <n v="1.0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x v="3156"/>
    <x v="3156"/>
    <n v="1449785223"/>
    <x v="3178"/>
    <b v="0"/>
    <x v="78"/>
    <b v="0"/>
    <s v="technology/web"/>
    <n v="1"/>
    <n v="49"/>
    <x v="0"/>
    <x v="38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x v="3157"/>
    <x v="3157"/>
    <n v="1423933916"/>
    <x v="3179"/>
    <b v="0"/>
    <x v="312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x v="3158"/>
    <x v="3158"/>
    <n v="1405098738"/>
    <x v="3180"/>
    <b v="0"/>
    <x v="215"/>
    <b v="0"/>
    <s v="technology/web"/>
    <n v="1"/>
    <n v="300"/>
    <x v="0"/>
    <x v="38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x v="3159"/>
    <x v="3159"/>
    <n v="1331666146"/>
    <x v="3181"/>
    <b v="0"/>
    <x v="312"/>
    <b v="0"/>
    <s v="music/indie rock"/>
    <n v="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x v="3160"/>
    <x v="3160"/>
    <n v="1486613332"/>
    <x v="3182"/>
    <b v="0"/>
    <x v="215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x v="3161"/>
    <x v="3161"/>
    <n v="1426542893"/>
    <x v="3183"/>
    <b v="0"/>
    <x v="215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x v="3162"/>
    <x v="3162"/>
    <n v="1478881208"/>
    <x v="3184"/>
    <b v="0"/>
    <x v="215"/>
    <b v="0"/>
    <s v="photography/people"/>
    <n v="1"/>
    <n v="50"/>
    <x v="6"/>
    <x v="35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x v="3163"/>
    <x v="3163"/>
    <n v="1457710589"/>
    <x v="3185"/>
    <b v="0"/>
    <x v="215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x v="3164"/>
    <x v="3164"/>
    <n v="1409341863"/>
    <x v="3186"/>
    <b v="0"/>
    <x v="215"/>
    <b v="0"/>
    <s v="technology/space exploration"/>
    <n v="1"/>
    <n v="15"/>
    <x v="0"/>
    <x v="5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x v="3165"/>
    <x v="3165"/>
    <n v="1444844697"/>
    <x v="3187"/>
    <b v="0"/>
    <x v="215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x v="3166"/>
    <x v="3166"/>
    <n v="1458814600"/>
    <x v="3188"/>
    <b v="0"/>
    <x v="215"/>
    <b v="0"/>
    <s v="theater/plays"/>
    <n v="1"/>
    <n v="5"/>
    <x v="3"/>
    <x v="4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x v="3167"/>
    <x v="3167"/>
    <n v="1431122198"/>
    <x v="3189"/>
    <b v="0"/>
    <x v="215"/>
    <b v="0"/>
    <s v="theater/spaces"/>
    <n v="1"/>
    <n v="100"/>
    <x v="3"/>
    <x v="12"/>
  </r>
  <r>
    <n v="3747"/>
    <s v="Counting Stars"/>
    <s v="The world premiere of an astonishing new play by acclaimed writer Atiha Sen Gupta."/>
    <x v="8"/>
    <n v="25"/>
    <x v="3"/>
    <x v="1"/>
    <s v="GBP"/>
    <x v="3168"/>
    <x v="3168"/>
    <n v="1433833896"/>
    <x v="3190"/>
    <b v="0"/>
    <x v="215"/>
    <b v="0"/>
    <s v="theater/plays"/>
    <n v="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x v="3169"/>
    <x v="3169"/>
    <n v="1431093354"/>
    <x v="3191"/>
    <b v="0"/>
    <x v="215"/>
    <b v="0"/>
    <s v="theater/musical"/>
    <n v="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x v="3170"/>
    <x v="3170"/>
    <n v="1404973504"/>
    <x v="3192"/>
    <b v="0"/>
    <x v="312"/>
    <b v="0"/>
    <s v="theater/plays"/>
    <n v="1"/>
    <n v="12.5"/>
    <x v="3"/>
    <x v="4"/>
  </r>
  <r>
    <n v="4068"/>
    <s v="Produce BELLE DAME SANS MERCI a stage play"/>
    <s v="Be a PRODUCER of the Original stage play BELLE DAME SANS MERCI by Michael Fenlason! :-) :-( !"/>
    <x v="352"/>
    <n v="34.950000000000003"/>
    <x v="3"/>
    <x v="0"/>
    <s v="USD"/>
    <x v="3171"/>
    <x v="3171"/>
    <n v="1481756855"/>
    <x v="3193"/>
    <b v="0"/>
    <x v="215"/>
    <b v="0"/>
    <s v="theater/plays"/>
    <n v="1"/>
    <n v="34.950000000000003"/>
    <x v="3"/>
    <x v="4"/>
  </r>
  <r>
    <n v="2599"/>
    <s v="Empty Ramekins Catering Group"/>
    <s v="The Empty Ramekins Catering Group is looking for your help to start up in Miami Florida!!!!"/>
    <x v="353"/>
    <n v="90"/>
    <x v="3"/>
    <x v="0"/>
    <s v="USD"/>
    <x v="3172"/>
    <x v="3172"/>
    <n v="1403201147"/>
    <x v="3194"/>
    <b v="0"/>
    <x v="78"/>
    <b v="0"/>
    <s v="food/food trucks"/>
    <n v="0.99546510341776351"/>
    <n v="18"/>
    <x v="7"/>
    <x v="37"/>
  </r>
  <r>
    <n v="705"/>
    <s v="SomnoScope"/>
    <s v="The closest thing ever to the Holy Grail of wearables technology"/>
    <x v="24"/>
    <n v="977"/>
    <x v="3"/>
    <x v="14"/>
    <s v="EUR"/>
    <x v="3173"/>
    <x v="3173"/>
    <n v="1482407278"/>
    <x v="3195"/>
    <b v="0"/>
    <x v="78"/>
    <b v="0"/>
    <s v="technology/wearables"/>
    <n v="0.97699999999999987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x v="3174"/>
    <x v="3174"/>
    <n v="1431813980"/>
    <x v="3196"/>
    <b v="0"/>
    <x v="78"/>
    <b v="0"/>
    <s v="technology/web"/>
    <n v="0.97400000000000009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x v="3175"/>
    <x v="3175"/>
    <n v="1403355126"/>
    <x v="3197"/>
    <b v="0"/>
    <x v="460"/>
    <b v="0"/>
    <s v="theater/plays"/>
    <n v="0.9714285714285713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x v="3176"/>
    <x v="3176"/>
    <n v="1488993303"/>
    <x v="3198"/>
    <b v="0"/>
    <x v="198"/>
    <b v="0"/>
    <s v="theater/plays"/>
    <n v="0.96"/>
    <n v="24"/>
    <x v="3"/>
    <x v="4"/>
  </r>
  <r>
    <n v="661"/>
    <s v="AirString"/>
    <s v="AirString keeps your AirPods from getting lost by keeping the pair together with a  durable and premium quality string."/>
    <x v="9"/>
    <n v="95"/>
    <x v="3"/>
    <x v="0"/>
    <s v="USD"/>
    <x v="3177"/>
    <x v="3177"/>
    <n v="1474644559"/>
    <x v="3199"/>
    <b v="0"/>
    <x v="297"/>
    <b v="0"/>
    <s v="technology/wearables"/>
    <n v="0.95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x v="3178"/>
    <x v="3178"/>
    <n v="1416888470"/>
    <x v="3200"/>
    <b v="0"/>
    <x v="460"/>
    <b v="0"/>
    <s v="film &amp; video/science fiction"/>
    <n v="0.9199999999999999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x v="3179"/>
    <x v="3179"/>
    <n v="1478126203"/>
    <x v="3201"/>
    <b v="0"/>
    <x v="135"/>
    <b v="0"/>
    <s v="technology/web"/>
    <n v="0.91066666666666674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x v="3180"/>
    <x v="3180"/>
    <n v="1331982127"/>
    <x v="3202"/>
    <b v="0"/>
    <x v="215"/>
    <b v="0"/>
    <s v="music/world music"/>
    <n v="0.9090909090909090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x v="3181"/>
    <x v="3181"/>
    <n v="1414505137"/>
    <x v="3203"/>
    <b v="0"/>
    <x v="312"/>
    <b v="0"/>
    <s v="theater/plays"/>
    <n v="0.9090909090909090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x v="3182"/>
    <x v="3182"/>
    <n v="1473893721"/>
    <x v="3204"/>
    <b v="0"/>
    <x v="312"/>
    <b v="0"/>
    <s v="theater/plays"/>
    <n v="0.89999999999999991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x v="3183"/>
    <x v="3183"/>
    <n v="1415591325"/>
    <x v="3205"/>
    <b v="0"/>
    <x v="234"/>
    <b v="0"/>
    <s v="technology/space exploration"/>
    <n v="0.88500000000000001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x v="3184"/>
    <x v="3184"/>
    <n v="1466345681"/>
    <x v="3206"/>
    <b v="0"/>
    <x v="78"/>
    <b v="0"/>
    <s v="theater/plays"/>
    <n v="0.88500000000000001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x v="3185"/>
    <x v="3185"/>
    <n v="1454951360"/>
    <x v="3207"/>
    <b v="0"/>
    <x v="460"/>
    <b v="0"/>
    <s v="technology/space exploration"/>
    <n v="0.88333333333333341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x v="3186"/>
    <x v="3186"/>
    <n v="1408366191"/>
    <x v="3208"/>
    <b v="0"/>
    <x v="5"/>
    <b v="0"/>
    <s v="music/faith"/>
    <n v="0.87500000000000011"/>
    <n v="11.666666666666666"/>
    <x v="2"/>
    <x v="21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x v="3187"/>
    <x v="3187"/>
    <n v="1482381468"/>
    <x v="3209"/>
    <b v="0"/>
    <x v="198"/>
    <b v="0"/>
    <s v="technology/wearables"/>
    <n v="0.87454545454545463"/>
    <n v="120.25"/>
    <x v="0"/>
    <x v="3"/>
  </r>
  <r>
    <n v="2680"/>
    <s v="iHeart Pillow"/>
    <s v="iHeartPillow, Connecting loved ones"/>
    <x v="229"/>
    <n v="276"/>
    <x v="3"/>
    <x v="8"/>
    <s v="EUR"/>
    <x v="3188"/>
    <x v="3188"/>
    <n v="1457327091"/>
    <x v="3210"/>
    <b v="0"/>
    <x v="198"/>
    <b v="0"/>
    <s v="technology/makerspaces"/>
    <n v="0.86250000000000004"/>
    <n v="69"/>
    <x v="0"/>
    <x v="19"/>
  </r>
  <r>
    <n v="226"/>
    <s v="MAGGIE Film"/>
    <s v="A TRUE STORY OF DOMESTIC VILOLENCE THAT SEEKS TO OFFER THE VIEWER OUTLEST OF SUPPORT."/>
    <x v="333"/>
    <n v="250"/>
    <x v="3"/>
    <x v="1"/>
    <s v="GBP"/>
    <x v="3189"/>
    <x v="3189"/>
    <n v="1428854344"/>
    <x v="3211"/>
    <b v="0"/>
    <x v="312"/>
    <b v="0"/>
    <s v="film &amp; video/drama"/>
    <n v="0.86206896551724133"/>
    <n v="125"/>
    <x v="4"/>
    <x v="30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x v="3190"/>
    <x v="3190"/>
    <n v="1350009447"/>
    <x v="3212"/>
    <b v="0"/>
    <x v="312"/>
    <b v="0"/>
    <s v="music/jazz"/>
    <n v="0.85714285714285721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x v="3191"/>
    <x v="3191"/>
    <n v="1459716480"/>
    <x v="3213"/>
    <b v="0"/>
    <x v="215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x v="3192"/>
    <x v="3192"/>
    <n v="1474493764"/>
    <x v="3214"/>
    <b v="0"/>
    <x v="5"/>
    <b v="0"/>
    <s v="technology/wearables"/>
    <n v="0.85142857142857142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x v="354"/>
    <n v="32"/>
    <x v="3"/>
    <x v="1"/>
    <s v="GBP"/>
    <x v="3193"/>
    <x v="3193"/>
    <n v="1428341985"/>
    <x v="3215"/>
    <b v="0"/>
    <x v="31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x v="3194"/>
    <x v="3194"/>
    <n v="1334855105"/>
    <x v="3216"/>
    <b v="0"/>
    <x v="224"/>
    <b v="0"/>
    <s v="games/video games"/>
    <n v="0.85000000000000009"/>
    <n v="5.3125"/>
    <x v="1"/>
    <x v="29"/>
  </r>
  <r>
    <n v="2767"/>
    <s v="the Giant Turnip"/>
    <s v="An animated bedtime story with Dedka, Babka and the rest of the family working together on a BIG problem"/>
    <x v="6"/>
    <n v="34"/>
    <x v="3"/>
    <x v="7"/>
    <s v="CAD"/>
    <x v="3195"/>
    <x v="3195"/>
    <n v="1434582050"/>
    <x v="3217"/>
    <b v="0"/>
    <x v="5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x v="3196"/>
    <x v="3196"/>
    <n v="1483998035"/>
    <x v="3218"/>
    <b v="0"/>
    <x v="31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x v="3197"/>
    <x v="3197"/>
    <n v="1424452035"/>
    <x v="3219"/>
    <b v="0"/>
    <x v="295"/>
    <b v="0"/>
    <s v="theater/spaces"/>
    <n v="0.8417399858735245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x v="356"/>
    <n v="28"/>
    <x v="1"/>
    <x v="0"/>
    <s v="USD"/>
    <x v="3198"/>
    <x v="3198"/>
    <n v="1374882891"/>
    <x v="3220"/>
    <b v="0"/>
    <x v="31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x v="3199"/>
    <x v="3199"/>
    <n v="1419566199"/>
    <x v="3221"/>
    <b v="0"/>
    <x v="78"/>
    <b v="0"/>
    <s v="technology/wearables"/>
    <n v="0.84"/>
    <n v="25.2"/>
    <x v="0"/>
    <x v="3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x v="3200"/>
    <x v="3200"/>
    <n v="1398911882"/>
    <x v="3222"/>
    <b v="0"/>
    <x v="5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x v="3201"/>
    <x v="3201"/>
    <n v="1447098599"/>
    <x v="3223"/>
    <b v="0"/>
    <x v="215"/>
    <b v="0"/>
    <s v="theater/plays"/>
    <n v="0.83333333333333337"/>
    <n v="25"/>
    <x v="3"/>
    <x v="4"/>
  </r>
  <r>
    <n v="4021"/>
    <s v="Angels in Houston"/>
    <s v="Help a group of actors end bigotry in Houston, TX by supporting a  full production of Angels in America."/>
    <x v="38"/>
    <n v="125"/>
    <x v="3"/>
    <x v="0"/>
    <s v="USD"/>
    <x v="3202"/>
    <x v="3202"/>
    <n v="1409176358"/>
    <x v="3224"/>
    <b v="0"/>
    <x v="312"/>
    <b v="0"/>
    <s v="theater/plays"/>
    <n v="0.83333333333333337"/>
    <n v="62.5"/>
    <x v="3"/>
    <x v="4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x v="3203"/>
    <x v="3203"/>
    <n v="1455725596"/>
    <x v="3225"/>
    <b v="0"/>
    <x v="198"/>
    <b v="0"/>
    <s v="theater/plays"/>
    <n v="0.82857142857142851"/>
    <n v="7.25"/>
    <x v="3"/>
    <x v="4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x v="3204"/>
    <x v="3204"/>
    <n v="1414343571"/>
    <x v="3226"/>
    <b v="0"/>
    <x v="78"/>
    <b v="0"/>
    <s v="film &amp; video/animation"/>
    <n v="0.82000000000000006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x v="3205"/>
    <x v="3205"/>
    <n v="1401810583"/>
    <x v="3227"/>
    <b v="0"/>
    <x v="215"/>
    <b v="0"/>
    <s v="games/video games"/>
    <n v="0.82000000000000006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x v="3206"/>
    <x v="3206"/>
    <n v="1414041545"/>
    <x v="3228"/>
    <b v="0"/>
    <x v="297"/>
    <b v="0"/>
    <s v="technology/wearables"/>
    <n v="0.81600000000000006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x v="3207"/>
    <x v="3207"/>
    <n v="1295898527"/>
    <x v="3229"/>
    <b v="0"/>
    <x v="312"/>
    <b v="0"/>
    <s v="music/jazz"/>
    <n v="0.8125"/>
    <n v="32.5"/>
    <x v="2"/>
    <x v="27"/>
  </r>
  <r>
    <n v="2150"/>
    <s v="The Unknown Door"/>
    <s v="A pixel styled open world detective game."/>
    <x v="16"/>
    <n v="405"/>
    <x v="3"/>
    <x v="12"/>
    <s v="NOK"/>
    <x v="3208"/>
    <x v="3208"/>
    <n v="1465800599"/>
    <x v="3230"/>
    <b v="0"/>
    <x v="198"/>
    <b v="0"/>
    <s v="games/video games"/>
    <n v="0.80999999999999994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x v="3209"/>
    <x v="3209"/>
    <n v="1332808501"/>
    <x v="3231"/>
    <b v="0"/>
    <x v="5"/>
    <b v="0"/>
    <s v="film &amp; video/animation"/>
    <n v="0.8"/>
    <n v="133.33333333333334"/>
    <x v="4"/>
    <x v="28"/>
  </r>
  <r>
    <n v="569"/>
    <s v="Mioti"/>
    <s v="Mioti is an indie game marketplace that doubles as a community for developers to join networks and discuss projects."/>
    <x v="8"/>
    <n v="20"/>
    <x v="3"/>
    <x v="7"/>
    <s v="CAD"/>
    <x v="3210"/>
    <x v="3210"/>
    <n v="1449087612"/>
    <x v="3232"/>
    <b v="0"/>
    <x v="215"/>
    <b v="0"/>
    <s v="technology/web"/>
    <n v="0.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x v="3211"/>
    <x v="3211"/>
    <n v="1322632886"/>
    <x v="3233"/>
    <b v="0"/>
    <x v="215"/>
    <b v="0"/>
    <s v="music/indie rock"/>
    <n v="0.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x v="3212"/>
    <x v="3212"/>
    <n v="1377030070"/>
    <x v="3234"/>
    <b v="0"/>
    <x v="215"/>
    <b v="0"/>
    <s v="music/world music"/>
    <n v="0.8"/>
    <n v="40"/>
    <x v="2"/>
    <x v="33"/>
  </r>
  <r>
    <n v="2154"/>
    <s v="Demigods - Rise of the Children - Part 1 (Design)"/>
    <s v="A Real Time Strategy game based on Greek mythology in a fictional world."/>
    <x v="54"/>
    <n v="2"/>
    <x v="3"/>
    <x v="0"/>
    <s v="USD"/>
    <x v="3213"/>
    <x v="3213"/>
    <n v="1389193827"/>
    <x v="3235"/>
    <b v="0"/>
    <x v="312"/>
    <b v="0"/>
    <s v="games/video games"/>
    <n v="0.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x v="3214"/>
    <x v="3214"/>
    <n v="1413337043"/>
    <x v="3236"/>
    <b v="0"/>
    <x v="278"/>
    <b v="0"/>
    <s v="technology/web"/>
    <n v="0.8"/>
    <n v="1"/>
    <x v="0"/>
    <x v="38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x v="3215"/>
    <x v="3215"/>
    <n v="1405307966"/>
    <x v="3237"/>
    <b v="0"/>
    <x v="5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x v="3216"/>
    <x v="3216"/>
    <n v="1418161339"/>
    <x v="3238"/>
    <b v="0"/>
    <x v="312"/>
    <b v="0"/>
    <s v="theater/plays"/>
    <n v="0.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x v="3217"/>
    <x v="3217"/>
    <n v="1489090419"/>
    <x v="3239"/>
    <b v="0"/>
    <x v="215"/>
    <b v="0"/>
    <s v="theater/plays"/>
    <n v="0.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x v="3218"/>
    <x v="3218"/>
    <n v="1437663919"/>
    <x v="3240"/>
    <b v="0"/>
    <x v="231"/>
    <b v="0"/>
    <s v="technology/wearables"/>
    <n v="0.79909090909090907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x v="3219"/>
    <x v="3219"/>
    <n v="1462538532"/>
    <x v="3241"/>
    <b v="0"/>
    <x v="215"/>
    <b v="0"/>
    <s v="technology/wearables"/>
    <n v="0.79600000000000004"/>
    <n v="199"/>
    <x v="0"/>
    <x v="3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x v="3220"/>
    <x v="3220"/>
    <n v="1389825800"/>
    <x v="3242"/>
    <b v="0"/>
    <x v="352"/>
    <b v="0"/>
    <s v="film &amp; video/animation"/>
    <n v="0.79200000000000004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x v="3221"/>
    <x v="3221"/>
    <n v="1436587218"/>
    <x v="3243"/>
    <b v="0"/>
    <x v="198"/>
    <b v="0"/>
    <s v="theater/plays"/>
    <n v="0.7799999999999999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x v="3222"/>
    <x v="3222"/>
    <n v="1453451057"/>
    <x v="3244"/>
    <b v="0"/>
    <x v="31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x v="223"/>
    <n v="25"/>
    <x v="3"/>
    <x v="0"/>
    <s v="USD"/>
    <x v="3223"/>
    <x v="3223"/>
    <n v="1326934395"/>
    <x v="3245"/>
    <b v="0"/>
    <x v="215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x v="3224"/>
    <x v="3224"/>
    <n v="1367878430"/>
    <x v="3246"/>
    <b v="0"/>
    <x v="175"/>
    <b v="0"/>
    <s v="film &amp; video/animation"/>
    <n v="0.76500000000000001"/>
    <n v="11.76923076923077"/>
    <x v="4"/>
    <x v="28"/>
  </r>
  <r>
    <n v="1999"/>
    <s v="Planet Venus"/>
    <s v="This is a portrait photo project aiming to inspire women to explore themselves and live their passion"/>
    <x v="239"/>
    <n v="236"/>
    <x v="3"/>
    <x v="1"/>
    <s v="GBP"/>
    <x v="3225"/>
    <x v="3225"/>
    <n v="1413286508"/>
    <x v="3247"/>
    <b v="0"/>
    <x v="352"/>
    <b v="0"/>
    <s v="photography/people"/>
    <n v="0.76129032258064511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x v="3226"/>
    <x v="3226"/>
    <n v="1344465464"/>
    <x v="3248"/>
    <b v="0"/>
    <x v="78"/>
    <b v="0"/>
    <s v="film &amp; video/animation"/>
    <n v="0.76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x v="3227"/>
    <x v="3227"/>
    <n v="1405448408"/>
    <x v="3249"/>
    <b v="0"/>
    <x v="27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x v="3228"/>
    <x v="3228"/>
    <n v="1484684247"/>
    <x v="3250"/>
    <b v="0"/>
    <x v="198"/>
    <b v="0"/>
    <s v="technology/wearables"/>
    <n v="0.75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x v="3229"/>
    <x v="3229"/>
    <n v="1305839646"/>
    <x v="3251"/>
    <b v="0"/>
    <x v="31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x v="3230"/>
    <x v="3230"/>
    <n v="1471005339"/>
    <x v="3252"/>
    <b v="0"/>
    <x v="5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x v="32"/>
    <n v="22"/>
    <x v="3"/>
    <x v="0"/>
    <s v="USD"/>
    <x v="3231"/>
    <x v="3231"/>
    <n v="1444423233"/>
    <x v="3253"/>
    <b v="0"/>
    <x v="215"/>
    <b v="0"/>
    <s v="music/faith"/>
    <n v="0.73333333333333328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x v="3232"/>
    <x v="3232"/>
    <n v="1308245574"/>
    <x v="3254"/>
    <b v="0"/>
    <x v="312"/>
    <b v="0"/>
    <s v="games/video games"/>
    <n v="0.72222222222222221"/>
    <n v="13"/>
    <x v="1"/>
    <x v="29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x v="3233"/>
    <x v="3233"/>
    <n v="1436542030"/>
    <x v="3255"/>
    <b v="0"/>
    <x v="5"/>
    <b v="0"/>
    <s v="film &amp; video/drama"/>
    <n v="0.7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x v="3234"/>
    <x v="3234"/>
    <n v="1489106948"/>
    <x v="3256"/>
    <b v="0"/>
    <x v="215"/>
    <b v="0"/>
    <s v="food/small batch"/>
    <n v="0.72"/>
    <n v="108"/>
    <x v="7"/>
    <x v="11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x v="3235"/>
    <x v="3235"/>
    <n v="1354584693"/>
    <x v="3257"/>
    <b v="0"/>
    <x v="198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x v="3236"/>
    <x v="3236"/>
    <n v="1413900244"/>
    <x v="3258"/>
    <b v="0"/>
    <x v="183"/>
    <b v="0"/>
    <s v="film &amp; video/science fiction"/>
    <n v="0.71799999999999997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x v="3237"/>
    <x v="3237"/>
    <n v="1452023096"/>
    <x v="3259"/>
    <b v="0"/>
    <x v="297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x v="3238"/>
    <x v="3238"/>
    <n v="1474281507"/>
    <x v="3260"/>
    <b v="0"/>
    <x v="198"/>
    <b v="0"/>
    <s v="technology/web"/>
    <n v="0.7155635062611807"/>
    <n v="20"/>
    <x v="0"/>
    <x v="38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x v="3239"/>
    <x v="3239"/>
    <n v="1467002275"/>
    <x v="3261"/>
    <b v="0"/>
    <x v="31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x v="3240"/>
    <x v="3240"/>
    <n v="1424678460"/>
    <x v="3262"/>
    <b v="0"/>
    <x v="215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x v="3241"/>
    <x v="3241"/>
    <n v="1408481972"/>
    <x v="3263"/>
    <b v="0"/>
    <x v="198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x v="3242"/>
    <x v="3242"/>
    <n v="1484756245"/>
    <x v="3264"/>
    <b v="0"/>
    <x v="198"/>
    <b v="0"/>
    <s v="technology/web"/>
    <n v="0.70000000000000007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x v="3243"/>
    <x v="3243"/>
    <n v="1372721577"/>
    <x v="3265"/>
    <b v="0"/>
    <x v="5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x v="3244"/>
    <x v="3244"/>
    <n v="1347322622"/>
    <x v="3266"/>
    <b v="0"/>
    <x v="312"/>
    <b v="0"/>
    <s v="games/video games"/>
    <n v="0.70000000000000007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x v="3245"/>
    <x v="3245"/>
    <n v="1452654504"/>
    <x v="3267"/>
    <b v="0"/>
    <x v="312"/>
    <b v="0"/>
    <s v="food/food trucks"/>
    <n v="0.70000000000000007"/>
    <n v="10.5"/>
    <x v="7"/>
    <x v="37"/>
  </r>
  <r>
    <n v="2147"/>
    <s v="Johnny Rocketfingers 3"/>
    <s v="A Point and Click Adventure on Steroids."/>
    <x v="275"/>
    <n v="2716"/>
    <x v="3"/>
    <x v="0"/>
    <s v="USD"/>
    <x v="3246"/>
    <x v="3246"/>
    <n v="1413356748"/>
    <x v="3268"/>
    <b v="0"/>
    <x v="214"/>
    <b v="0"/>
    <s v="games/video games"/>
    <n v="0.69641025641025645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x v="3247"/>
    <x v="3247"/>
    <n v="1428012136"/>
    <x v="3269"/>
    <b v="0"/>
    <x v="312"/>
    <b v="0"/>
    <s v="technology/web"/>
    <n v="0.6875"/>
    <n v="27.5"/>
    <x v="0"/>
    <x v="38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x v="3248"/>
    <x v="3248"/>
    <n v="1402867750"/>
    <x v="3270"/>
    <b v="0"/>
    <x v="31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x v="3249"/>
    <x v="3249"/>
    <n v="1380559201"/>
    <x v="3271"/>
    <b v="0"/>
    <x v="5"/>
    <b v="0"/>
    <s v="film &amp; video/animation"/>
    <n v="0.68631863186318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x v="3250"/>
    <x v="3250"/>
    <n v="1465311740"/>
    <x v="3272"/>
    <b v="0"/>
    <x v="5"/>
    <b v="0"/>
    <s v="technology/web"/>
    <n v="0.68399999999999994"/>
    <n v="342"/>
    <x v="0"/>
    <x v="38"/>
  </r>
  <r>
    <n v="1710"/>
    <s v="Producing a live album of our upcoming Europe tour"/>
    <s v="We want to create a gospel live album which has never been produced before."/>
    <x v="2"/>
    <n v="34"/>
    <x v="3"/>
    <x v="2"/>
    <s v="EUR"/>
    <x v="3251"/>
    <x v="3251"/>
    <n v="1449151888"/>
    <x v="3273"/>
    <b v="0"/>
    <x v="215"/>
    <b v="0"/>
    <s v="music/faith"/>
    <n v="0.67999999999999994"/>
    <n v="34"/>
    <x v="2"/>
    <x v="21"/>
  </r>
  <r>
    <n v="4065"/>
    <s v="A Midsummer's Night's Dream"/>
    <s v="A classical/ fantasy version of midsummers done by professionally trained actors in Tulsa!"/>
    <x v="6"/>
    <n v="27"/>
    <x v="3"/>
    <x v="0"/>
    <s v="USD"/>
    <x v="3252"/>
    <x v="3252"/>
    <n v="1405291811"/>
    <x v="3274"/>
    <b v="0"/>
    <x v="198"/>
    <b v="0"/>
    <s v="theater/plays"/>
    <n v="0.6750000000000000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x v="3253"/>
    <x v="3253"/>
    <n v="1381194003"/>
    <x v="3275"/>
    <b v="0"/>
    <x v="215"/>
    <b v="0"/>
    <s v="publishing/art books"/>
    <n v="0.67"/>
    <n v="67"/>
    <x v="5"/>
    <x v="36"/>
  </r>
  <r>
    <n v="497"/>
    <s v="Galaxy Probe Kids"/>
    <s v="live-action/animated series pilot."/>
    <x v="359"/>
    <n v="30"/>
    <x v="3"/>
    <x v="0"/>
    <s v="USD"/>
    <x v="3254"/>
    <x v="3254"/>
    <n v="1414889665"/>
    <x v="3276"/>
    <b v="0"/>
    <x v="5"/>
    <b v="0"/>
    <s v="film &amp; video/animation"/>
    <n v="0.6696428571428571"/>
    <n v="10"/>
    <x v="4"/>
    <x v="28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x v="3255"/>
    <x v="3255"/>
    <n v="1404207981"/>
    <x v="3277"/>
    <b v="0"/>
    <x v="215"/>
    <b v="0"/>
    <s v="games/mobile games"/>
    <n v="0.66666666666666674"/>
    <n v="20"/>
    <x v="1"/>
    <x v="25"/>
  </r>
  <r>
    <n v="2757"/>
    <s v="C is for Crooked"/>
    <s v="A children's letter book that Lampoons Hillary Clinton"/>
    <x v="51"/>
    <n v="10"/>
    <x v="3"/>
    <x v="0"/>
    <s v="USD"/>
    <x v="3256"/>
    <x v="3256"/>
    <n v="1469202332"/>
    <x v="3278"/>
    <b v="0"/>
    <x v="31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x v="3257"/>
    <x v="3257"/>
    <n v="1406564335"/>
    <x v="3279"/>
    <b v="0"/>
    <x v="215"/>
    <b v="0"/>
    <s v="theater/spaces"/>
    <n v="0.66666666666666674"/>
    <n v="10"/>
    <x v="3"/>
    <x v="12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x v="3258"/>
    <x v="3258"/>
    <n v="1423847093"/>
    <x v="3280"/>
    <b v="0"/>
    <x v="215"/>
    <b v="0"/>
    <s v="theater/plays"/>
    <n v="0.66666666666666674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x v="3259"/>
    <x v="3259"/>
    <n v="1448469719"/>
    <x v="3281"/>
    <b v="0"/>
    <x v="215"/>
    <b v="0"/>
    <s v="theater/musical"/>
    <n v="0.66666666666666674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x v="3260"/>
    <x v="3260"/>
    <n v="1432146483"/>
    <x v="3282"/>
    <b v="0"/>
    <x v="198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x v="361"/>
    <n v="5"/>
    <x v="1"/>
    <x v="1"/>
    <s v="GBP"/>
    <x v="3261"/>
    <x v="3261"/>
    <n v="1446166144"/>
    <x v="3283"/>
    <b v="0"/>
    <x v="215"/>
    <b v="0"/>
    <s v="technology/web"/>
    <n v="0.64102564102564097"/>
    <n v="5"/>
    <x v="0"/>
    <x v="38"/>
  </r>
  <r>
    <n v="1153"/>
    <s v="The Cold Spot Mobile Trailer"/>
    <s v="A mobile concession trailer for snow cones, ice cream, smoothies and more"/>
    <x v="14"/>
    <n v="50"/>
    <x v="3"/>
    <x v="0"/>
    <s v="USD"/>
    <x v="3262"/>
    <x v="3262"/>
    <n v="1432055305"/>
    <x v="3284"/>
    <b v="0"/>
    <x v="215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x v="3263"/>
    <x v="3263"/>
    <n v="1477107390"/>
    <x v="3285"/>
    <b v="0"/>
    <x v="312"/>
    <b v="0"/>
    <s v="theater/spaces"/>
    <n v="0.625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x v="3264"/>
    <x v="3264"/>
    <n v="1457628680"/>
    <x v="3286"/>
    <b v="0"/>
    <x v="215"/>
    <b v="0"/>
    <s v="theater/plays"/>
    <n v="0.625"/>
    <n v="25"/>
    <x v="3"/>
    <x v="4"/>
  </r>
  <r>
    <n v="1312"/>
    <s v="GoSolo Hat for GoPro (Canceled)"/>
    <s v="People loved the original Black and Gray GoSolo hats and asked for more. So we received sample for 3 more colors!"/>
    <x v="161"/>
    <n v="28"/>
    <x v="1"/>
    <x v="0"/>
    <s v="USD"/>
    <x v="3265"/>
    <x v="3265"/>
    <n v="1426783922"/>
    <x v="3287"/>
    <b v="0"/>
    <x v="215"/>
    <b v="0"/>
    <s v="technology/wearables"/>
    <n v="0.60869565217391308"/>
    <n v="28"/>
    <x v="0"/>
    <x v="3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x v="3266"/>
    <x v="3266"/>
    <n v="1437932082"/>
    <x v="3288"/>
    <b v="0"/>
    <x v="5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x v="3267"/>
    <x v="3267"/>
    <n v="1402612730"/>
    <x v="3289"/>
    <b v="0"/>
    <x v="215"/>
    <b v="0"/>
    <s v="music/jazz"/>
    <n v="0.6"/>
    <n v="30"/>
    <x v="2"/>
    <x v="27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x v="3268"/>
    <x v="3268"/>
    <n v="1441955269"/>
    <x v="3290"/>
    <b v="0"/>
    <x v="31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x v="132"/>
    <n v="51"/>
    <x v="1"/>
    <x v="0"/>
    <s v="USD"/>
    <x v="3269"/>
    <x v="3269"/>
    <n v="1429170603"/>
    <x v="3291"/>
    <b v="0"/>
    <x v="31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x v="3270"/>
    <x v="3270"/>
    <n v="1402506278"/>
    <x v="3292"/>
    <b v="0"/>
    <x v="312"/>
    <b v="0"/>
    <s v="theater/plays"/>
    <n v="0.6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x v="3271"/>
    <x v="3271"/>
    <n v="1479740343"/>
    <x v="3293"/>
    <b v="0"/>
    <x v="78"/>
    <b v="0"/>
    <s v="technology/space exploration"/>
    <n v="0.59666666666666668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x v="3272"/>
    <x v="3272"/>
    <n v="1412115762"/>
    <x v="3294"/>
    <b v="0"/>
    <x v="198"/>
    <b v="0"/>
    <s v="music/faith"/>
    <n v="0.58333333333333337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x v="3273"/>
    <x v="3273"/>
    <n v="1479514998"/>
    <x v="3295"/>
    <b v="0"/>
    <x v="5"/>
    <b v="0"/>
    <s v="film &amp; video/science fiction"/>
    <n v="0.57499999999999996"/>
    <n v="38.333333333333336"/>
    <x v="4"/>
    <x v="22"/>
  </r>
  <r>
    <n v="2351"/>
    <s v="NZ Auction site.  No listing or success fees. Only $2 p/m"/>
    <s v="Donate $30 or more and receive a free selfie stick."/>
    <x v="362"/>
    <n v="108"/>
    <x v="1"/>
    <x v="11"/>
    <s v="NZD"/>
    <x v="3274"/>
    <x v="3274"/>
    <n v="1427768739"/>
    <x v="3296"/>
    <b v="0"/>
    <x v="352"/>
    <b v="0"/>
    <s v="technology/web"/>
    <n v="0.5714285714285714"/>
    <n v="15.428571428571429"/>
    <x v="0"/>
    <x v="38"/>
  </r>
  <r>
    <n v="2121"/>
    <s v="Legend of Decay"/>
    <s v="Join us on an epic journey to discover a millennia old secret which will change the world forever."/>
    <x v="16"/>
    <n v="284"/>
    <x v="3"/>
    <x v="17"/>
    <s v="CHF"/>
    <x v="3275"/>
    <x v="3275"/>
    <n v="1481564948"/>
    <x v="3297"/>
    <b v="0"/>
    <x v="183"/>
    <b v="0"/>
    <s v="games/video games"/>
    <n v="0.56800000000000006"/>
    <n v="28.4"/>
    <x v="1"/>
    <x v="29"/>
  </r>
  <r>
    <n v="586"/>
    <s v="Employ College 2K"/>
    <s v="Employ College is a movement for companies to hire college graduates from their respected institutions."/>
    <x v="9"/>
    <n v="56"/>
    <x v="3"/>
    <x v="0"/>
    <s v="USD"/>
    <x v="3276"/>
    <x v="3276"/>
    <n v="1421440207"/>
    <x v="3298"/>
    <b v="0"/>
    <x v="198"/>
    <b v="0"/>
    <s v="technology/web"/>
    <n v="0.55999999999999994"/>
    <n v="14"/>
    <x v="0"/>
    <x v="38"/>
  </r>
  <r>
    <n v="974"/>
    <s v="KneeJack"/>
    <s v="The device that allows those with artificial knees or arthritic knees to kneel down without putting pressure on their knees."/>
    <x v="16"/>
    <n v="280"/>
    <x v="3"/>
    <x v="0"/>
    <s v="USD"/>
    <x v="3277"/>
    <x v="3277"/>
    <n v="1456336756"/>
    <x v="3299"/>
    <b v="0"/>
    <x v="5"/>
    <b v="0"/>
    <s v="technology/wearables"/>
    <n v="0.55999999999999994"/>
    <n v="93.333333333333329"/>
    <x v="0"/>
    <x v="3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x v="3278"/>
    <x v="3278"/>
    <n v="1342043088"/>
    <x v="3300"/>
    <b v="0"/>
    <x v="5"/>
    <b v="0"/>
    <s v="games/video games"/>
    <n v="0.55999999999999994"/>
    <n v="18.666666666666668"/>
    <x v="1"/>
    <x v="29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x v="3279"/>
    <x v="3279"/>
    <n v="1466023346"/>
    <x v="3301"/>
    <b v="0"/>
    <x v="460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x v="103"/>
    <n v="25"/>
    <x v="3"/>
    <x v="0"/>
    <s v="USD"/>
    <x v="3280"/>
    <x v="3280"/>
    <n v="1443488834"/>
    <x v="3302"/>
    <b v="0"/>
    <x v="215"/>
    <b v="0"/>
    <s v="technology/web"/>
    <n v="0.55555555555555558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x v="3281"/>
    <x v="3281"/>
    <n v="1337977248"/>
    <x v="3303"/>
    <b v="0"/>
    <x v="31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x v="29"/>
    <n v="11"/>
    <x v="3"/>
    <x v="0"/>
    <s v="USD"/>
    <x v="3282"/>
    <x v="3282"/>
    <n v="1454453021"/>
    <x v="3304"/>
    <b v="0"/>
    <x v="312"/>
    <b v="0"/>
    <s v="theater/plays"/>
    <n v="0.5499999999999999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x v="3283"/>
    <x v="3283"/>
    <n v="1314417502"/>
    <x v="3305"/>
    <b v="0"/>
    <x v="215"/>
    <b v="0"/>
    <s v="music/world music"/>
    <n v="0.54884742041712409"/>
    <n v="5"/>
    <x v="2"/>
    <x v="33"/>
  </r>
  <r>
    <n v="164"/>
    <s v="Angelix"/>
    <s v="Two cousins are caught up in the private war between warrior class angels and demons. You may be caught up too and not realize it yet."/>
    <x v="364"/>
    <n v="640"/>
    <x v="3"/>
    <x v="0"/>
    <s v="USD"/>
    <x v="3284"/>
    <x v="3284"/>
    <n v="1405966701"/>
    <x v="3306"/>
    <b v="0"/>
    <x v="352"/>
    <b v="0"/>
    <s v="film &amp; video/drama"/>
    <n v="0.5333333333333333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x v="3285"/>
    <x v="3285"/>
    <n v="1433292046"/>
    <x v="3307"/>
    <b v="0"/>
    <x v="183"/>
    <b v="0"/>
    <s v="technology/wearables"/>
    <n v="0.52"/>
    <n v="26"/>
    <x v="0"/>
    <x v="3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x v="3286"/>
    <x v="3286"/>
    <n v="1352327022"/>
    <x v="3308"/>
    <b v="0"/>
    <x v="234"/>
    <b v="0"/>
    <s v="games/video games"/>
    <n v="0.51"/>
    <n v="23.181818181818183"/>
    <x v="1"/>
    <x v="29"/>
  </r>
  <r>
    <n v="1875"/>
    <s v="Claws &amp; Fins"/>
    <s v="Sea opposition of Crab's family and angry fishes. Who is going to win, and who is going to loose ?!"/>
    <x v="9"/>
    <n v="51"/>
    <x v="3"/>
    <x v="0"/>
    <s v="USD"/>
    <x v="3287"/>
    <x v="3287"/>
    <n v="1465335308"/>
    <x v="3309"/>
    <b v="0"/>
    <x v="5"/>
    <b v="0"/>
    <s v="games/mobile games"/>
    <n v="0.51"/>
    <n v="17"/>
    <x v="1"/>
    <x v="25"/>
  </r>
  <r>
    <n v="1916"/>
    <s v="The Paint Can Holder by U.S. Green Products"/>
    <s v="The Paint Can Holder Makes Painting Easier and Safer on Extension Ladders."/>
    <x v="12"/>
    <n v="102"/>
    <x v="3"/>
    <x v="0"/>
    <s v="USD"/>
    <x v="3288"/>
    <x v="3288"/>
    <n v="1476378775"/>
    <x v="3310"/>
    <b v="0"/>
    <x v="460"/>
    <b v="0"/>
    <s v="technology/gadgets"/>
    <n v="0.51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x v="3289"/>
    <x v="3289"/>
    <n v="1480610046"/>
    <x v="3311"/>
    <b v="0"/>
    <x v="5"/>
    <b v="0"/>
    <s v="technology/wearables"/>
    <n v="0.503"/>
    <n v="167.66666666666666"/>
    <x v="0"/>
    <x v="3"/>
  </r>
  <r>
    <n v="919"/>
    <s v="Jazz CD:  Out of The Blue"/>
    <s v="Cool jazz with a New Orleans flavor."/>
    <x v="12"/>
    <n v="100"/>
    <x v="3"/>
    <x v="0"/>
    <s v="USD"/>
    <x v="3290"/>
    <x v="3290"/>
    <n v="1352906645"/>
    <x v="3312"/>
    <b v="0"/>
    <x v="215"/>
    <b v="0"/>
    <s v="music/jazz"/>
    <n v="0.5"/>
    <n v="100"/>
    <x v="2"/>
    <x v="27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x v="3291"/>
    <x v="3291"/>
    <n v="1428955468"/>
    <x v="3313"/>
    <b v="0"/>
    <x v="215"/>
    <b v="0"/>
    <s v="games/video games"/>
    <n v="0.5"/>
    <n v="25"/>
    <x v="1"/>
    <x v="29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x v="3292"/>
    <x v="3292"/>
    <n v="1405466820"/>
    <x v="3314"/>
    <b v="0"/>
    <x v="215"/>
    <b v="0"/>
    <s v="games/video games"/>
    <n v="0.5"/>
    <n v="5"/>
    <x v="1"/>
    <x v="29"/>
  </r>
  <r>
    <n v="1126"/>
    <s v="GAMING TO LEARN"/>
    <s v="Imagine a science class where the teacher walks in a says &quot;Take out your cell phone and play a game.&quot;"/>
    <x v="29"/>
    <n v="10"/>
    <x v="3"/>
    <x v="0"/>
    <s v="USD"/>
    <x v="3293"/>
    <x v="3293"/>
    <n v="1465890694"/>
    <x v="3315"/>
    <b v="0"/>
    <x v="312"/>
    <b v="0"/>
    <s v="games/mobile games"/>
    <n v="0.5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x v="3294"/>
    <x v="3294"/>
    <n v="1405687978"/>
    <x v="3316"/>
    <b v="0"/>
    <x v="31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x v="3295"/>
    <x v="3295"/>
    <n v="1447757190"/>
    <x v="3317"/>
    <b v="0"/>
    <x v="215"/>
    <b v="0"/>
    <s v="photography/places"/>
    <n v="0.5"/>
    <n v="5"/>
    <x v="6"/>
    <x v="24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x v="3296"/>
    <x v="3296"/>
    <n v="1415858403"/>
    <x v="3318"/>
    <b v="1"/>
    <x v="198"/>
    <b v="0"/>
    <s v="photography/photobooks"/>
    <n v="0.5"/>
    <n v="10"/>
    <x v="6"/>
    <x v="9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x v="3297"/>
    <x v="3297"/>
    <n v="1483768497"/>
    <x v="3319"/>
    <b v="0"/>
    <x v="312"/>
    <b v="0"/>
    <s v="games/mobile games"/>
    <n v="0.5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x v="3298"/>
    <x v="3298"/>
    <n v="1470153594"/>
    <x v="3320"/>
    <b v="0"/>
    <x v="215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x v="7"/>
    <n v="5"/>
    <x v="3"/>
    <x v="0"/>
    <s v="USD"/>
    <x v="3299"/>
    <x v="3299"/>
    <n v="1421346480"/>
    <x v="3321"/>
    <b v="0"/>
    <x v="78"/>
    <b v="0"/>
    <s v="food/food trucks"/>
    <n v="0.5"/>
    <n v="1"/>
    <x v="7"/>
    <x v="37"/>
  </r>
  <r>
    <n v="2893"/>
    <s v="REDISCOVERING KIA THE PLAY"/>
    <s v="Fundraising for REDISCOVERING KIA THE PLAY"/>
    <x v="2"/>
    <n v="25"/>
    <x v="3"/>
    <x v="0"/>
    <s v="USD"/>
    <x v="3300"/>
    <x v="3300"/>
    <n v="1415644395"/>
    <x v="3322"/>
    <b v="0"/>
    <x v="312"/>
    <b v="0"/>
    <s v="theater/plays"/>
    <n v="0.5"/>
    <n v="12.5"/>
    <x v="3"/>
    <x v="4"/>
  </r>
  <r>
    <n v="553"/>
    <s v="sellorshopusa.com"/>
    <s v="Groundbreaking New Classifieds Website Grows Into Largest Nationwide Coverage By Turning Users Into Entrepreneurs"/>
    <x v="19"/>
    <n v="123"/>
    <x v="3"/>
    <x v="0"/>
    <s v="USD"/>
    <x v="3301"/>
    <x v="3301"/>
    <n v="1413393391"/>
    <x v="3323"/>
    <b v="0"/>
    <x v="460"/>
    <b v="0"/>
    <s v="technology/web"/>
    <n v="0.4919999999999999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x v="3302"/>
    <x v="3302"/>
    <n v="1441435186"/>
    <x v="3324"/>
    <b v="0"/>
    <x v="198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x v="38"/>
    <n v="73"/>
    <x v="3"/>
    <x v="0"/>
    <s v="USD"/>
    <x v="3303"/>
    <x v="3303"/>
    <n v="1477973181"/>
    <x v="3325"/>
    <b v="0"/>
    <x v="5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x v="3304"/>
    <x v="3304"/>
    <n v="1485903478"/>
    <x v="3326"/>
    <b v="0"/>
    <x v="312"/>
    <b v="0"/>
    <s v="theater/spaces"/>
    <n v="0.47727272727272729"/>
    <n v="52.5"/>
    <x v="3"/>
    <x v="12"/>
  </r>
  <r>
    <n v="2695"/>
    <s v="Fat daddy mac food truck"/>
    <s v="I am creating food magic on the go! Amazing food isn't just for sitdown restaraunts anymore!"/>
    <x v="38"/>
    <n v="71"/>
    <x v="3"/>
    <x v="0"/>
    <s v="USD"/>
    <x v="3305"/>
    <x v="3305"/>
    <n v="1423801318"/>
    <x v="3327"/>
    <b v="0"/>
    <x v="5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x v="3306"/>
    <x v="3306"/>
    <n v="1427817651"/>
    <x v="3328"/>
    <b v="0"/>
    <x v="352"/>
    <b v="0"/>
    <s v="games/mobile games"/>
    <n v="0.47222222222222221"/>
    <n v="60.714285714285715"/>
    <x v="1"/>
    <x v="25"/>
  </r>
  <r>
    <n v="992"/>
    <s v="WairConditioning"/>
    <s v="The HOTTEST and COOLEST thing yet! WairConditioning... an entirely new level of comfortability!"/>
    <x v="24"/>
    <n v="467"/>
    <x v="3"/>
    <x v="0"/>
    <s v="USD"/>
    <x v="3307"/>
    <x v="3307"/>
    <n v="1457475119"/>
    <x v="3329"/>
    <b v="0"/>
    <x v="198"/>
    <b v="0"/>
    <s v="technology/wearables"/>
    <n v="0.46699999999999997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x v="3308"/>
    <x v="3308"/>
    <n v="1415499128"/>
    <x v="3330"/>
    <b v="0"/>
    <x v="5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x v="3309"/>
    <x v="3309"/>
    <n v="1476900190"/>
    <x v="3331"/>
    <b v="0"/>
    <x v="5"/>
    <b v="0"/>
    <s v="games/video games"/>
    <n v="0.44999999999999996"/>
    <n v="15"/>
    <x v="1"/>
    <x v="29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x v="3310"/>
    <x v="3310"/>
    <n v="1433861210"/>
    <x v="3332"/>
    <b v="0"/>
    <x v="312"/>
    <b v="0"/>
    <s v="games/mobile games"/>
    <n v="0.44999999999999996"/>
    <n v="18"/>
    <x v="1"/>
    <x v="25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x v="3311"/>
    <x v="3311"/>
    <n v="1414066434"/>
    <x v="3333"/>
    <b v="0"/>
    <x v="215"/>
    <b v="0"/>
    <s v="photography/nature"/>
    <n v="0.44444444444444442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x v="3312"/>
    <x v="3312"/>
    <n v="1392183631"/>
    <x v="3334"/>
    <b v="0"/>
    <x v="5"/>
    <b v="0"/>
    <s v="film &amp; video/animation"/>
    <n v="0.43939393939393934"/>
    <n v="4.833333333333333"/>
    <x v="4"/>
    <x v="28"/>
  </r>
  <r>
    <n v="2741"/>
    <s v="Mrs. Brown and Her Lost Puppy."/>
    <s v="Help me publish my 1st children's book as an aspiring author!"/>
    <x v="14"/>
    <n v="35"/>
    <x v="3"/>
    <x v="0"/>
    <s v="USD"/>
    <x v="3313"/>
    <x v="3313"/>
    <n v="1412005602"/>
    <x v="3335"/>
    <b v="0"/>
    <x v="198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x v="3314"/>
    <x v="3314"/>
    <n v="1447122086"/>
    <x v="3336"/>
    <b v="0"/>
    <x v="103"/>
    <b v="0"/>
    <s v="film &amp; video/animation"/>
    <n v="0.43333333333333329"/>
    <n v="3.7142857142857144"/>
    <x v="4"/>
    <x v="28"/>
  </r>
  <r>
    <n v="2402"/>
    <s v="Cupcake Truck Unite"/>
    <s v="Small town, delicious treats, and a mobile truck"/>
    <x v="18"/>
    <n v="52"/>
    <x v="3"/>
    <x v="0"/>
    <s v="USD"/>
    <x v="3315"/>
    <x v="3315"/>
    <n v="1428941931"/>
    <x v="3337"/>
    <b v="0"/>
    <x v="215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x v="365"/>
    <n v="55"/>
    <x v="3"/>
    <x v="0"/>
    <s v="USD"/>
    <x v="3316"/>
    <x v="3316"/>
    <n v="1401044229"/>
    <x v="3338"/>
    <b v="0"/>
    <x v="5"/>
    <b v="0"/>
    <s v="theater/plays"/>
    <n v="0.43307086614173229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x v="3317"/>
    <x v="3317"/>
    <n v="1431621443"/>
    <x v="3339"/>
    <b v="0"/>
    <x v="198"/>
    <b v="0"/>
    <s v="technology/web"/>
    <n v="0.43166666666666664"/>
    <n v="64.75"/>
    <x v="0"/>
    <x v="38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x v="3318"/>
    <x v="3318"/>
    <n v="1426815638"/>
    <x v="3340"/>
    <b v="0"/>
    <x v="278"/>
    <b v="0"/>
    <s v="technology/web"/>
    <n v="0.42599999999999999"/>
    <n v="53.25"/>
    <x v="0"/>
    <x v="38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x v="3319"/>
    <x v="3319"/>
    <n v="1436297723"/>
    <x v="3341"/>
    <b v="0"/>
    <x v="312"/>
    <b v="0"/>
    <s v="technology/web"/>
    <n v="0.42399999999999999"/>
    <n v="53"/>
    <x v="0"/>
    <x v="38"/>
  </r>
  <r>
    <n v="900"/>
    <s v="Project Revive: Protecting the Creative Impulse"/>
    <s v="With Project Revive, I aim to protect and nurture the creative impulse through music."/>
    <x v="2"/>
    <n v="21"/>
    <x v="3"/>
    <x v="0"/>
    <s v="USD"/>
    <x v="3320"/>
    <x v="3320"/>
    <n v="1456777402"/>
    <x v="3342"/>
    <b v="0"/>
    <x v="312"/>
    <b v="0"/>
    <s v="music/jazz"/>
    <n v="0.42"/>
    <n v="10.5"/>
    <x v="2"/>
    <x v="27"/>
  </r>
  <r>
    <n v="1405"/>
    <s v="The Bible translated into Emoticons"/>
    <s v="Will more people read the Bible if it were translated into Emoticons?"/>
    <x v="19"/>
    <n v="105"/>
    <x v="3"/>
    <x v="0"/>
    <s v="USD"/>
    <x v="3321"/>
    <x v="3321"/>
    <n v="1414599601"/>
    <x v="3343"/>
    <b v="1"/>
    <x v="118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x v="3322"/>
    <x v="3322"/>
    <n v="1397683410"/>
    <x v="3344"/>
    <b v="0"/>
    <x v="312"/>
    <b v="0"/>
    <s v="theater/plays"/>
    <n v="0.42"/>
    <n v="10.5"/>
    <x v="3"/>
    <x v="4"/>
  </r>
  <r>
    <n v="4041"/>
    <s v="In the Land of Gold"/>
    <s v="A bold, colouful, vibrant play centred around the last remaining monarchy of Africa."/>
    <x v="2"/>
    <n v="21"/>
    <x v="3"/>
    <x v="1"/>
    <s v="GBP"/>
    <x v="3323"/>
    <x v="3323"/>
    <n v="1467976954"/>
    <x v="3345"/>
    <b v="0"/>
    <x v="312"/>
    <b v="0"/>
    <s v="theater/plays"/>
    <n v="0.42"/>
    <n v="10.5"/>
    <x v="3"/>
    <x v="4"/>
  </r>
  <r>
    <n v="190"/>
    <s v="REGIONRAT, the movie"/>
    <s v="Because hope can be a 4 letter word"/>
    <x v="18"/>
    <n v="50"/>
    <x v="3"/>
    <x v="0"/>
    <s v="USD"/>
    <x v="3324"/>
    <x v="3324"/>
    <n v="1465227446"/>
    <x v="3346"/>
    <b v="0"/>
    <x v="215"/>
    <b v="0"/>
    <s v="film &amp; video/drama"/>
    <n v="0.41666666666666669"/>
    <n v="50"/>
    <x v="4"/>
    <x v="30"/>
  </r>
  <r>
    <n v="1988"/>
    <s v="Phillip Michael Photography"/>
    <s v="Expressing art in an image!"/>
    <x v="26"/>
    <n v="25"/>
    <x v="3"/>
    <x v="0"/>
    <s v="USD"/>
    <x v="3325"/>
    <x v="3325"/>
    <n v="1437502742"/>
    <x v="3347"/>
    <b v="0"/>
    <x v="215"/>
    <b v="0"/>
    <s v="photography/people"/>
    <n v="0.41666666666666669"/>
    <n v="25"/>
    <x v="6"/>
    <x v="35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x v="3326"/>
    <x v="3326"/>
    <n v="1447735126"/>
    <x v="3348"/>
    <b v="0"/>
    <x v="278"/>
    <b v="0"/>
    <s v="games/mobile games"/>
    <n v="0.41333333333333333"/>
    <n v="23.25"/>
    <x v="1"/>
    <x v="25"/>
  </r>
  <r>
    <n v="2884"/>
    <s v="The Lizard King, a play by Jay Jeff Jones"/>
    <s v="Come explore the dream world of Jim Morrison, rock singer, mystic, poet, shaman."/>
    <x v="126"/>
    <n v="185"/>
    <x v="3"/>
    <x v="0"/>
    <s v="USD"/>
    <x v="3327"/>
    <x v="3327"/>
    <n v="1415208435"/>
    <x v="3349"/>
    <b v="0"/>
    <x v="198"/>
    <b v="0"/>
    <s v="theater/plays"/>
    <n v="0.41111111111111115"/>
    <n v="46.25"/>
    <x v="3"/>
    <x v="4"/>
  </r>
  <r>
    <n v="709"/>
    <s v="lumiglove"/>
    <s v="A &quot;handheld&quot; light, which eases the way you illuminate objects and/or paths."/>
    <x v="38"/>
    <n v="61"/>
    <x v="3"/>
    <x v="0"/>
    <s v="USD"/>
    <x v="3328"/>
    <x v="3328"/>
    <n v="1415149159"/>
    <x v="3350"/>
    <b v="0"/>
    <x v="312"/>
    <b v="0"/>
    <s v="technology/wearables"/>
    <n v="0.40666666666666662"/>
    <n v="30.5"/>
    <x v="0"/>
    <x v="3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x v="3329"/>
    <x v="3329"/>
    <n v="1430851151"/>
    <x v="3351"/>
    <b v="0"/>
    <x v="312"/>
    <b v="0"/>
    <s v="film &amp; video/drama"/>
    <n v="0.4"/>
    <n v="30"/>
    <x v="4"/>
    <x v="30"/>
  </r>
  <r>
    <n v="662"/>
    <s v="LW - the cool luminescent band with a watch"/>
    <s v="A stylish, durable safety light band on your wrist or ankle holds a watch or another modular accessory."/>
    <x v="366"/>
    <n v="156"/>
    <x v="3"/>
    <x v="0"/>
    <s v="USD"/>
    <x v="3330"/>
    <x v="3330"/>
    <n v="1418812247"/>
    <x v="3352"/>
    <b v="0"/>
    <x v="198"/>
    <b v="0"/>
    <s v="technology/wearables"/>
    <n v="0.4"/>
    <n v="39"/>
    <x v="0"/>
    <x v="3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x v="3331"/>
    <x v="3331"/>
    <n v="1396284680"/>
    <x v="3353"/>
    <b v="0"/>
    <x v="215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x v="3332"/>
    <x v="3332"/>
    <n v="1430429171"/>
    <x v="3354"/>
    <b v="0"/>
    <x v="31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x v="2"/>
    <n v="20"/>
    <x v="3"/>
    <x v="0"/>
    <s v="USD"/>
    <x v="3333"/>
    <x v="3333"/>
    <n v="1409691542"/>
    <x v="3355"/>
    <b v="0"/>
    <x v="215"/>
    <b v="0"/>
    <s v="music/faith"/>
    <n v="0.4"/>
    <n v="20"/>
    <x v="2"/>
    <x v="21"/>
  </r>
  <r>
    <n v="1863"/>
    <s v="Project: 20M813"/>
    <s v="This is an Android game where you take control of the zombies and try to eat your way to world domination!"/>
    <x v="8"/>
    <n v="10"/>
    <x v="3"/>
    <x v="0"/>
    <s v="USD"/>
    <x v="3334"/>
    <x v="3334"/>
    <n v="1400008085"/>
    <x v="3356"/>
    <b v="0"/>
    <x v="312"/>
    <b v="0"/>
    <s v="games/mobile games"/>
    <n v="0.4"/>
    <n v="5"/>
    <x v="1"/>
    <x v="25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x v="3335"/>
    <x v="3335"/>
    <n v="1407781013"/>
    <x v="3357"/>
    <b v="0"/>
    <x v="5"/>
    <b v="0"/>
    <s v="theater/spaces"/>
    <n v="0.4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x v="3336"/>
    <x v="3336"/>
    <n v="1403462111"/>
    <x v="3358"/>
    <b v="0"/>
    <x v="312"/>
    <b v="0"/>
    <s v="theater/plays"/>
    <n v="0.4"/>
    <n v="2"/>
    <x v="3"/>
    <x v="4"/>
  </r>
  <r>
    <n v="694"/>
    <s v="Airlock bike helmet"/>
    <s v="You can control how much air enters the helmet by opening or closing the vents. This is very useful in bad weather, or for competition."/>
    <x v="175"/>
    <n v="590"/>
    <x v="3"/>
    <x v="0"/>
    <s v="USD"/>
    <x v="3337"/>
    <x v="3337"/>
    <n v="1483372559"/>
    <x v="3359"/>
    <b v="0"/>
    <x v="352"/>
    <b v="0"/>
    <s v="technology/wearables"/>
    <n v="0.39333333333333331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x v="3338"/>
    <x v="3338"/>
    <n v="1416445931"/>
    <x v="3360"/>
    <b v="0"/>
    <x v="297"/>
    <b v="0"/>
    <s v="technology/web"/>
    <n v="0.38925389253892539"/>
    <n v="38.444444444444443"/>
    <x v="0"/>
    <x v="38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x v="3339"/>
    <x v="3339"/>
    <n v="1481181169"/>
    <x v="3361"/>
    <b v="0"/>
    <x v="5"/>
    <b v="0"/>
    <s v="games/video games"/>
    <n v="0.38750000000000001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x v="3340"/>
    <x v="3340"/>
    <n v="1450822938"/>
    <x v="3362"/>
    <b v="0"/>
    <x v="78"/>
    <b v="0"/>
    <s v="technology/web"/>
    <n v="0.3857142857142857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x v="3341"/>
    <x v="3341"/>
    <n v="1415050395"/>
    <x v="3363"/>
    <b v="0"/>
    <x v="215"/>
    <b v="0"/>
    <s v="technology/wearables"/>
    <n v="0.375"/>
    <n v="75"/>
    <x v="0"/>
    <x v="3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x v="3342"/>
    <x v="3342"/>
    <n v="1442850513"/>
    <x v="3364"/>
    <b v="0"/>
    <x v="312"/>
    <b v="0"/>
    <s v="technology/web"/>
    <n v="0.36666666666666664"/>
    <n v="27.5"/>
    <x v="0"/>
    <x v="38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x v="3343"/>
    <x v="3343"/>
    <n v="1441134142"/>
    <x v="3365"/>
    <b v="0"/>
    <x v="5"/>
    <b v="0"/>
    <s v="technology/web"/>
    <n v="0.36666666666666664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x v="3344"/>
    <x v="3344"/>
    <n v="1420798277"/>
    <x v="3366"/>
    <b v="0"/>
    <x v="5"/>
    <b v="0"/>
    <s v="theater/musical"/>
    <n v="0.36666666666666664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x v="3345"/>
    <x v="3345"/>
    <n v="1488140119"/>
    <x v="3367"/>
    <b v="0"/>
    <x v="215"/>
    <b v="0"/>
    <s v="music/faith"/>
    <n v="0.36"/>
    <n v="18"/>
    <x v="2"/>
    <x v="21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x v="3346"/>
    <x v="3346"/>
    <n v="1343993448"/>
    <x v="3368"/>
    <b v="0"/>
    <x v="215"/>
    <b v="0"/>
    <s v="music/jazz"/>
    <n v="0.35714285714285715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x v="3347"/>
    <x v="3347"/>
    <n v="1483307131"/>
    <x v="3369"/>
    <b v="0"/>
    <x v="198"/>
    <b v="0"/>
    <s v="games/mobile games"/>
    <n v="0.35714285714285715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x v="3348"/>
    <x v="3348"/>
    <n v="1434658456"/>
    <x v="3370"/>
    <b v="0"/>
    <x v="352"/>
    <b v="0"/>
    <s v="technology/wearables"/>
    <n v="0.3500000000000000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x v="3349"/>
    <x v="3349"/>
    <n v="1381583948"/>
    <x v="3371"/>
    <b v="0"/>
    <x v="198"/>
    <b v="0"/>
    <s v="music/jazz"/>
    <n v="0.33999999999999997"/>
    <n v="42.5"/>
    <x v="2"/>
    <x v="27"/>
  </r>
  <r>
    <n v="3095"/>
    <s v="The Old Howard Theatre Company"/>
    <s v="We are a small theatre company looking to provide world class theatre to the working class in the Greater New York area."/>
    <x v="368"/>
    <n v="50"/>
    <x v="3"/>
    <x v="0"/>
    <s v="USD"/>
    <x v="3350"/>
    <x v="3350"/>
    <n v="1464827780"/>
    <x v="3372"/>
    <b v="0"/>
    <x v="215"/>
    <b v="0"/>
    <s v="theater/spaces"/>
    <n v="0.33512064343163539"/>
    <n v="50"/>
    <x v="3"/>
    <x v="12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x v="3351"/>
    <x v="3351"/>
    <n v="1414358778"/>
    <x v="3373"/>
    <b v="0"/>
    <x v="215"/>
    <b v="0"/>
    <s v="film &amp; video/science fiction"/>
    <n v="0.33333333333333337"/>
    <n v="10"/>
    <x v="4"/>
    <x v="22"/>
  </r>
  <r>
    <n v="237"/>
    <s v="Making The Choice"/>
    <s v="Making The Choice is a christian short film series."/>
    <x v="38"/>
    <n v="50"/>
    <x v="3"/>
    <x v="0"/>
    <s v="USD"/>
    <x v="3352"/>
    <x v="3352"/>
    <n v="1452261069"/>
    <x v="3374"/>
    <b v="0"/>
    <x v="215"/>
    <b v="0"/>
    <s v="film &amp; video/drama"/>
    <n v="0.33333333333333337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x v="3353"/>
    <x v="3353"/>
    <n v="1449045531"/>
    <x v="3375"/>
    <b v="0"/>
    <x v="215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x v="38"/>
    <n v="50"/>
    <x v="3"/>
    <x v="0"/>
    <s v="USD"/>
    <x v="3354"/>
    <x v="3354"/>
    <n v="1428974199"/>
    <x v="3376"/>
    <b v="0"/>
    <x v="215"/>
    <b v="0"/>
    <s v="photography/nature"/>
    <n v="0.33333333333333337"/>
    <n v="50"/>
    <x v="6"/>
    <x v="34"/>
  </r>
  <r>
    <n v="2438"/>
    <s v="FOOD|Art"/>
    <s v="I'm starting a catering and food truck business of southern comfort food. My FOOD is my Art!  _x000a_Thanks for you help!"/>
    <x v="38"/>
    <n v="50"/>
    <x v="3"/>
    <x v="0"/>
    <s v="USD"/>
    <x v="3355"/>
    <x v="3355"/>
    <n v="1444341462"/>
    <x v="3377"/>
    <b v="0"/>
    <x v="215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x v="3356"/>
    <x v="3356"/>
    <n v="1434557004"/>
    <x v="3378"/>
    <b v="0"/>
    <x v="215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x v="51"/>
    <n v="5"/>
    <x v="3"/>
    <x v="1"/>
    <s v="GBP"/>
    <x v="3357"/>
    <x v="3357"/>
    <n v="1462232309"/>
    <x v="3379"/>
    <b v="0"/>
    <x v="215"/>
    <b v="0"/>
    <s v="theater/plays"/>
    <n v="0.33333333333333337"/>
    <n v="5"/>
    <x v="3"/>
    <x v="4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x v="3358"/>
    <x v="3358"/>
    <n v="1473416906"/>
    <x v="3380"/>
    <b v="0"/>
    <x v="215"/>
    <b v="0"/>
    <s v="theater/plays"/>
    <n v="0.33333333333333337"/>
    <n v="10"/>
    <x v="3"/>
    <x v="4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x v="3359"/>
    <x v="3359"/>
    <n v="1422489694"/>
    <x v="3381"/>
    <b v="0"/>
    <x v="5"/>
    <b v="0"/>
    <s v="technology/makerspaces"/>
    <n v="0.3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x v="3360"/>
    <x v="3360"/>
    <n v="1416285141"/>
    <x v="3382"/>
    <b v="0"/>
    <x v="198"/>
    <b v="0"/>
    <s v="technology/web"/>
    <n v="0.32800000000000001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x v="3361"/>
    <x v="3361"/>
    <n v="1401312808"/>
    <x v="3383"/>
    <b v="0"/>
    <x v="31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x v="3362"/>
    <x v="3362"/>
    <n v="1412215962"/>
    <x v="3384"/>
    <b v="0"/>
    <x v="312"/>
    <b v="0"/>
    <s v="technology/web"/>
    <n v="0.31818181818181818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x v="3363"/>
    <x v="3363"/>
    <n v="1375403523"/>
    <x v="3385"/>
    <b v="0"/>
    <x v="78"/>
    <b v="0"/>
    <s v="music/jazz"/>
    <n v="0.31"/>
    <n v="12.4"/>
    <x v="2"/>
    <x v="27"/>
  </r>
  <r>
    <n v="3118"/>
    <s v="Garden Eden, theatre, meeting, culture, music, art"/>
    <s v="a magical place for all kind of people, like a fairytaile in all colours"/>
    <x v="315"/>
    <n v="1550"/>
    <x v="3"/>
    <x v="10"/>
    <s v="SEK"/>
    <x v="3364"/>
    <x v="3364"/>
    <n v="1465832123"/>
    <x v="3386"/>
    <b v="0"/>
    <x v="312"/>
    <b v="0"/>
    <s v="theater/spaces"/>
    <n v="0.31"/>
    <n v="775"/>
    <x v="3"/>
    <x v="12"/>
  </r>
  <r>
    <n v="717"/>
    <s v="cool air belt"/>
    <s v="Cool air flowing under clothing keeps you cool."/>
    <x v="24"/>
    <n v="305"/>
    <x v="3"/>
    <x v="0"/>
    <s v="USD"/>
    <x v="3365"/>
    <x v="3365"/>
    <n v="1407357002"/>
    <x v="3387"/>
    <b v="0"/>
    <x v="198"/>
    <b v="0"/>
    <s v="technology/wearables"/>
    <n v="0.304999999999999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x v="3366"/>
    <x v="3366"/>
    <n v="1429631125"/>
    <x v="3388"/>
    <b v="0"/>
    <x v="198"/>
    <b v="0"/>
    <s v="technology/wearables"/>
    <n v="0.30285714285714288"/>
    <n v="26.5"/>
    <x v="0"/>
    <x v="3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x v="3367"/>
    <x v="3367"/>
    <n v="1449194137"/>
    <x v="3389"/>
    <b v="0"/>
    <x v="5"/>
    <b v="0"/>
    <s v="music/jazz"/>
    <n v="0.30199999999999999"/>
    <n v="50.333333333333336"/>
    <x v="2"/>
    <x v="2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x v="3368"/>
    <x v="3368"/>
    <n v="1404947422"/>
    <x v="3390"/>
    <b v="0"/>
    <x v="5"/>
    <b v="0"/>
    <s v="music/jazz"/>
    <n v="0.3"/>
    <n v="30"/>
    <x v="2"/>
    <x v="27"/>
  </r>
  <r>
    <n v="3926"/>
    <s v="Caryl Churchill's 'Top Girls' - NSW HSC Text"/>
    <s v="Producing syllabus-relevant theatre targeted to HSC students on the NSW Central Coast"/>
    <x v="2"/>
    <n v="15"/>
    <x v="3"/>
    <x v="6"/>
    <s v="AUD"/>
    <x v="3369"/>
    <x v="3369"/>
    <n v="1417053748"/>
    <x v="3391"/>
    <b v="0"/>
    <x v="215"/>
    <b v="0"/>
    <s v="theater/plays"/>
    <n v="0.3"/>
    <n v="15"/>
    <x v="3"/>
    <x v="4"/>
  </r>
  <r>
    <n v="460"/>
    <s v="Darwin's Kiss"/>
    <s v="An animated web series about biological evolution gone haywire."/>
    <x v="132"/>
    <n v="25"/>
    <x v="3"/>
    <x v="0"/>
    <s v="USD"/>
    <x v="3370"/>
    <x v="3370"/>
    <n v="1398862875"/>
    <x v="3392"/>
    <b v="0"/>
    <x v="312"/>
    <b v="0"/>
    <s v="film &amp; video/animation"/>
    <n v="0.29411764705882354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x v="3371"/>
    <x v="3371"/>
    <n v="1469725209"/>
    <x v="3393"/>
    <b v="0"/>
    <x v="215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x v="369"/>
    <n v="215"/>
    <x v="3"/>
    <x v="0"/>
    <s v="USD"/>
    <x v="3372"/>
    <x v="3372"/>
    <n v="1323084816"/>
    <x v="3394"/>
    <b v="0"/>
    <x v="5"/>
    <b v="0"/>
    <s v="film &amp; video/animation"/>
    <n v="0.2866781337920183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x v="3373"/>
    <x v="3373"/>
    <n v="1407847161"/>
    <x v="3395"/>
    <b v="0"/>
    <x v="215"/>
    <b v="0"/>
    <s v="theater/plays"/>
    <n v="0.2857142857142857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x v="3374"/>
    <x v="3374"/>
    <n v="1424701775"/>
    <x v="3396"/>
    <b v="0"/>
    <x v="215"/>
    <b v="0"/>
    <s v="theater/plays"/>
    <n v="0.2857142857142857"/>
    <n v="10"/>
    <x v="3"/>
    <x v="4"/>
  </r>
  <r>
    <n v="1907"/>
    <s v="Litter-Buddy"/>
    <s v="Litter-Buddy is great economical alternative to leading pet waste disposal systems with cartridge bag elements."/>
    <x v="3"/>
    <n v="85"/>
    <x v="3"/>
    <x v="0"/>
    <s v="USD"/>
    <x v="3375"/>
    <x v="3375"/>
    <n v="1399557925"/>
    <x v="3397"/>
    <b v="0"/>
    <x v="198"/>
    <b v="0"/>
    <s v="technology/gadgets"/>
    <n v="0.2833333333333333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x v="3376"/>
    <x v="3376"/>
    <n v="1400634728"/>
    <x v="3398"/>
    <b v="0"/>
    <x v="352"/>
    <b v="0"/>
    <s v="photography/places"/>
    <n v="0.2799999999999999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x v="3377"/>
    <x v="3377"/>
    <n v="1406986278"/>
    <x v="3399"/>
    <b v="0"/>
    <x v="5"/>
    <b v="0"/>
    <s v="theater/spaces"/>
    <n v="0.27999999999999997"/>
    <n v="18.666666666666668"/>
    <x v="3"/>
    <x v="12"/>
  </r>
  <r>
    <n v="3792"/>
    <s v="BorikÃ©n: The Show"/>
    <s v="A cultural and historic journey through Puerto Rico's music and dance!"/>
    <x v="55"/>
    <n v="35"/>
    <x v="3"/>
    <x v="0"/>
    <s v="USD"/>
    <x v="3378"/>
    <x v="3378"/>
    <n v="1434365022"/>
    <x v="3400"/>
    <b v="0"/>
    <x v="312"/>
    <b v="0"/>
    <s v="theater/musical"/>
    <n v="0.2799999999999999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x v="3379"/>
    <x v="3379"/>
    <n v="1411411564"/>
    <x v="3401"/>
    <b v="0"/>
    <x v="460"/>
    <b v="0"/>
    <s v="film &amp; video/science fiction"/>
    <n v="0.27454545454545454"/>
    <n v="25.166666666666668"/>
    <x v="4"/>
    <x v="22"/>
  </r>
  <r>
    <n v="3103"/>
    <s v="Professional Venue for local artists!!"/>
    <s v="Creating a place for local artists to perform, at substantially less cost for them"/>
    <x v="301"/>
    <n v="11"/>
    <x v="3"/>
    <x v="0"/>
    <s v="USD"/>
    <x v="3380"/>
    <x v="3380"/>
    <n v="1428896706"/>
    <x v="3402"/>
    <b v="0"/>
    <x v="312"/>
    <b v="0"/>
    <s v="theater/spaces"/>
    <n v="0.26829268292682928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x v="3381"/>
    <x v="3381"/>
    <n v="1480361115"/>
    <x v="3403"/>
    <b v="0"/>
    <x v="215"/>
    <b v="0"/>
    <s v="technology/wearables"/>
    <n v="0.26737967914438499"/>
    <n v="250"/>
    <x v="0"/>
    <x v="3"/>
  </r>
  <r>
    <n v="157"/>
    <s v="Forever Man (short film) (Canceled)"/>
    <s v="Man's cryogenic chamber and his soulmate's time travel from the distant future allows them to meet in the middle."/>
    <x v="371"/>
    <n v="8"/>
    <x v="1"/>
    <x v="0"/>
    <s v="USD"/>
    <x v="3382"/>
    <x v="3382"/>
    <n v="1453931572"/>
    <x v="3404"/>
    <b v="0"/>
    <x v="312"/>
    <b v="0"/>
    <s v="film &amp; video/science fiction"/>
    <n v="0.26711185308848079"/>
    <n v="4"/>
    <x v="4"/>
    <x v="22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x v="3383"/>
    <x v="3383"/>
    <n v="1466787335"/>
    <x v="3405"/>
    <b v="0"/>
    <x v="312"/>
    <b v="0"/>
    <s v="technology/web"/>
    <n v="0.26666666666666666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x v="3384"/>
    <x v="3384"/>
    <n v="1427231138"/>
    <x v="3406"/>
    <b v="0"/>
    <x v="31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x v="3385"/>
    <x v="3385"/>
    <n v="1464639614"/>
    <x v="3407"/>
    <b v="0"/>
    <x v="460"/>
    <b v="0"/>
    <s v="games/video games"/>
    <n v="0.26222222222222225"/>
    <n v="19.666666666666668"/>
    <x v="1"/>
    <x v="29"/>
  </r>
  <r>
    <n v="2879"/>
    <s v="Girls, Ladies and Women - A Gospel Drama"/>
    <s v="She that fines a husband? Wait, is that right? Girl... you better check yourself, before you wreck yourself!"/>
    <x v="372"/>
    <n v="29"/>
    <x v="3"/>
    <x v="0"/>
    <s v="USD"/>
    <x v="3386"/>
    <x v="3386"/>
    <n v="1450718661"/>
    <x v="3408"/>
    <b v="0"/>
    <x v="215"/>
    <b v="0"/>
    <s v="theater/plays"/>
    <n v="0.2589285714285714"/>
    <n v="29"/>
    <x v="3"/>
    <x v="4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x v="3387"/>
    <x v="3387"/>
    <n v="1465171833"/>
    <x v="3409"/>
    <b v="0"/>
    <x v="215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x v="3388"/>
    <x v="3388"/>
    <n v="1425143965"/>
    <x v="3410"/>
    <b v="0"/>
    <x v="312"/>
    <b v="0"/>
    <s v="technology/web"/>
    <n v="0.25"/>
    <n v="50"/>
    <x v="0"/>
    <x v="38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x v="3389"/>
    <x v="3389"/>
    <n v="1458461521"/>
    <x v="3411"/>
    <b v="0"/>
    <x v="198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x v="3390"/>
    <x v="3390"/>
    <n v="1397677790"/>
    <x v="3412"/>
    <b v="0"/>
    <x v="31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x v="3391"/>
    <x v="3391"/>
    <n v="1434643559"/>
    <x v="3413"/>
    <b v="0"/>
    <x v="5"/>
    <b v="0"/>
    <s v="theater/spaces"/>
    <n v="0.2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x v="3392"/>
    <x v="3392"/>
    <n v="1429125268"/>
    <x v="3414"/>
    <b v="0"/>
    <x v="215"/>
    <b v="0"/>
    <s v="theater/plays"/>
    <n v="0.25"/>
    <n v="5"/>
    <x v="3"/>
    <x v="4"/>
  </r>
  <r>
    <n v="3994"/>
    <s v="Poles Apart - A Play in 2 Acts"/>
    <s v="Is Henson willing to dare risk a theatrical speaking tour of his North Pole adventures...and more?"/>
    <x v="29"/>
    <n v="5"/>
    <x v="3"/>
    <x v="0"/>
    <s v="USD"/>
    <x v="3393"/>
    <x v="3393"/>
    <n v="1403169690"/>
    <x v="3415"/>
    <b v="0"/>
    <x v="215"/>
    <b v="0"/>
    <s v="theater/plays"/>
    <n v="0.25"/>
    <n v="5"/>
    <x v="3"/>
    <x v="4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x v="3394"/>
    <x v="3394"/>
    <n v="1406572381"/>
    <x v="3416"/>
    <b v="0"/>
    <x v="215"/>
    <b v="0"/>
    <s v="theater/plays"/>
    <n v="0.2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x v="3395"/>
    <x v="3395"/>
    <n v="1422417761"/>
    <x v="3417"/>
    <b v="0"/>
    <x v="5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x v="3396"/>
    <x v="3396"/>
    <n v="1422641240"/>
    <x v="3418"/>
    <b v="0"/>
    <x v="5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x v="3397"/>
    <x v="3397"/>
    <n v="1395687664"/>
    <x v="3419"/>
    <b v="0"/>
    <x v="215"/>
    <b v="0"/>
    <s v="games/video games"/>
    <n v="0.23809523809523811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x v="3398"/>
    <x v="3398"/>
    <n v="1420766700"/>
    <x v="3420"/>
    <b v="0"/>
    <x v="5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x v="373"/>
    <n v="90"/>
    <x v="3"/>
    <x v="0"/>
    <s v="USD"/>
    <x v="3399"/>
    <x v="3399"/>
    <n v="1365515684"/>
    <x v="3421"/>
    <b v="0"/>
    <x v="5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x v="190"/>
    <n v="10"/>
    <x v="3"/>
    <x v="1"/>
    <s v="GBP"/>
    <x v="3400"/>
    <x v="3400"/>
    <n v="1452058282"/>
    <x v="3422"/>
    <b v="0"/>
    <x v="215"/>
    <b v="0"/>
    <s v="film &amp; video/drama"/>
    <n v="0.22727272727272727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x v="3401"/>
    <x v="3401"/>
    <n v="1429290060"/>
    <x v="3423"/>
    <b v="0"/>
    <x v="78"/>
    <b v="0"/>
    <s v="technology/wearables"/>
    <n v="0.22599999999999998"/>
    <n v="45.2"/>
    <x v="0"/>
    <x v="3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x v="3402"/>
    <x v="3402"/>
    <n v="1407832642"/>
    <x v="3424"/>
    <b v="0"/>
    <x v="198"/>
    <b v="0"/>
    <s v="theater/plays"/>
    <n v="0.22499999999999998"/>
    <n v="33.75"/>
    <x v="3"/>
    <x v="4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x v="3403"/>
    <x v="3403"/>
    <n v="1395318848"/>
    <x v="3425"/>
    <b v="0"/>
    <x v="5"/>
    <b v="0"/>
    <s v="games/video games"/>
    <n v="0.22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x v="3404"/>
    <x v="3404"/>
    <n v="1411775700"/>
    <x v="3426"/>
    <b v="0"/>
    <x v="5"/>
    <b v="0"/>
    <s v="games/mobile games"/>
    <n v="0.22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x v="3405"/>
    <x v="3405"/>
    <n v="1425186785"/>
    <x v="3427"/>
    <b v="0"/>
    <x v="312"/>
    <b v="0"/>
    <s v="music/faith"/>
    <n v="0.22"/>
    <n v="5.5"/>
    <x v="2"/>
    <x v="21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x v="3406"/>
    <x v="3406"/>
    <n v="1416311351"/>
    <x v="3428"/>
    <b v="0"/>
    <x v="312"/>
    <b v="0"/>
    <s v="theater/plays"/>
    <n v="0.22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x v="3407"/>
    <x v="3407"/>
    <n v="1452874832"/>
    <x v="3429"/>
    <b v="0"/>
    <x v="198"/>
    <b v="0"/>
    <s v="technology/wearables"/>
    <n v="0.21649484536082475"/>
    <n v="26.25"/>
    <x v="0"/>
    <x v="3"/>
  </r>
  <r>
    <n v="1718"/>
    <s v="The Prodigal Son"/>
    <s v="A melody for the galaxy."/>
    <x v="31"/>
    <n v="75"/>
    <x v="3"/>
    <x v="0"/>
    <s v="USD"/>
    <x v="3408"/>
    <x v="3408"/>
    <n v="1459435149"/>
    <x v="3430"/>
    <b v="0"/>
    <x v="312"/>
    <b v="0"/>
    <s v="music/faith"/>
    <n v="0.214285714285714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x v="3409"/>
    <x v="3409"/>
    <n v="1440130891"/>
    <x v="3431"/>
    <b v="0"/>
    <x v="78"/>
    <b v="0"/>
    <s v="theater/spaces"/>
    <n v="0.21029999999999999"/>
    <n v="420.6"/>
    <x v="3"/>
    <x v="12"/>
  </r>
  <r>
    <n v="4042"/>
    <s v="Messages"/>
    <s v="Acting group and production for inner city youth, about inner city youth. The problems and stuation that they see everyday."/>
    <x v="9"/>
    <n v="21"/>
    <x v="3"/>
    <x v="0"/>
    <s v="USD"/>
    <x v="3410"/>
    <x v="3410"/>
    <n v="1419213664"/>
    <x v="3432"/>
    <b v="0"/>
    <x v="5"/>
    <b v="0"/>
    <s v="theater/plays"/>
    <n v="0.21"/>
    <n v="7"/>
    <x v="3"/>
    <x v="4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x v="3411"/>
    <x v="3411"/>
    <n v="1405714217"/>
    <x v="3433"/>
    <b v="0"/>
    <x v="5"/>
    <b v="0"/>
    <s v="technology/wearables"/>
    <n v="0.20500000000000002"/>
    <n v="68.333333333333329"/>
    <x v="0"/>
    <x v="3"/>
  </r>
  <r>
    <n v="2130"/>
    <s v="Wondrous Adventures: A Kid's Game"/>
    <s v="You are the hero tasked to save your home from the villainous Sanword."/>
    <x v="45"/>
    <n v="85"/>
    <x v="3"/>
    <x v="0"/>
    <s v="USD"/>
    <x v="3412"/>
    <x v="3412"/>
    <n v="1405130663"/>
    <x v="3434"/>
    <b v="0"/>
    <x v="198"/>
    <b v="0"/>
    <s v="games/video games"/>
    <n v="0.20238095238095236"/>
    <n v="21.25"/>
    <x v="1"/>
    <x v="29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x v="3413"/>
    <x v="3413"/>
    <n v="1432912170"/>
    <x v="3435"/>
    <b v="0"/>
    <x v="215"/>
    <b v="0"/>
    <s v="film &amp; video/animation"/>
    <n v="0.2"/>
    <n v="10"/>
    <x v="4"/>
    <x v="28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x v="3414"/>
    <x v="3414"/>
    <n v="1458569302"/>
    <x v="3436"/>
    <b v="0"/>
    <x v="215"/>
    <b v="0"/>
    <s v="technology/web"/>
    <n v="0.2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x v="3415"/>
    <x v="3415"/>
    <n v="1428507409"/>
    <x v="3437"/>
    <b v="0"/>
    <x v="215"/>
    <b v="0"/>
    <s v="technology/web"/>
    <n v="0.2"/>
    <n v="10"/>
    <x v="0"/>
    <x v="38"/>
  </r>
  <r>
    <n v="636"/>
    <s v="Keto Advice (Canceled)"/>
    <s v="With no central location for keto knowledge, keto advice will be a community run knowledge base."/>
    <x v="29"/>
    <n v="4"/>
    <x v="1"/>
    <x v="1"/>
    <s v="GBP"/>
    <x v="3416"/>
    <x v="3416"/>
    <n v="1430996150"/>
    <x v="3438"/>
    <b v="0"/>
    <x v="215"/>
    <b v="0"/>
    <s v="technology/web"/>
    <n v="0.2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x v="3417"/>
    <x v="3417"/>
    <n v="1434569739"/>
    <x v="3439"/>
    <b v="0"/>
    <x v="215"/>
    <b v="0"/>
    <s v="technology/wearables"/>
    <n v="0.2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x v="3418"/>
    <x v="3418"/>
    <n v="1480831467"/>
    <x v="3440"/>
    <b v="0"/>
    <x v="215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x v="3419"/>
    <x v="3419"/>
    <n v="1453805834"/>
    <x v="3441"/>
    <b v="0"/>
    <x v="215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x v="3420"/>
    <x v="3420"/>
    <n v="1442348558"/>
    <x v="3442"/>
    <b v="0"/>
    <x v="215"/>
    <b v="0"/>
    <s v="technology/web"/>
    <n v="0.2"/>
    <n v="10"/>
    <x v="0"/>
    <x v="38"/>
  </r>
  <r>
    <n v="2408"/>
    <s v="Sabroso On Wheels"/>
    <s v="A US Army Vet trying to get a Peruvian food truck going! Really good Peruvian food now mobile!"/>
    <x v="38"/>
    <n v="30"/>
    <x v="3"/>
    <x v="0"/>
    <s v="USD"/>
    <x v="3421"/>
    <x v="3421"/>
    <n v="1412652157"/>
    <x v="3443"/>
    <b v="0"/>
    <x v="312"/>
    <b v="0"/>
    <s v="food/food trucks"/>
    <n v="0.2"/>
    <n v="15"/>
    <x v="7"/>
    <x v="37"/>
  </r>
  <r>
    <n v="2422"/>
    <s v="Help starting a family owned food truck"/>
    <s v="Family owned business serving BBQ and seafood to the public"/>
    <x v="22"/>
    <n v="1"/>
    <x v="3"/>
    <x v="0"/>
    <s v="USD"/>
    <x v="3422"/>
    <x v="3422"/>
    <n v="1423502636"/>
    <x v="3444"/>
    <b v="0"/>
    <x v="215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x v="2"/>
    <n v="10"/>
    <x v="3"/>
    <x v="16"/>
    <s v="EUR"/>
    <x v="3423"/>
    <x v="3423"/>
    <n v="1452807313"/>
    <x v="3445"/>
    <b v="0"/>
    <x v="31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x v="3424"/>
    <x v="3424"/>
    <n v="1430321659"/>
    <x v="3446"/>
    <b v="0"/>
    <x v="5"/>
    <b v="0"/>
    <s v="theater/plays"/>
    <n v="0.2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x v="3425"/>
    <x v="3425"/>
    <n v="1425270876"/>
    <x v="3447"/>
    <b v="0"/>
    <x v="312"/>
    <b v="0"/>
    <s v="theater/plays"/>
    <n v="0.2"/>
    <n v="10"/>
    <x v="3"/>
    <x v="4"/>
  </r>
  <r>
    <n v="3868"/>
    <s v="1000 words (Canceled)"/>
    <s v="New collection of music by Scott Evan Davis!"/>
    <x v="2"/>
    <n v="10"/>
    <x v="1"/>
    <x v="1"/>
    <s v="GBP"/>
    <x v="3426"/>
    <x v="3426"/>
    <n v="1408031405"/>
    <x v="3448"/>
    <b v="0"/>
    <x v="215"/>
    <b v="0"/>
    <s v="theater/musical"/>
    <n v="0.2"/>
    <n v="10"/>
    <x v="3"/>
    <x v="20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x v="3427"/>
    <x v="3427"/>
    <n v="1406131023"/>
    <x v="3449"/>
    <b v="0"/>
    <x v="5"/>
    <b v="0"/>
    <s v="theater/plays"/>
    <n v="0.2"/>
    <n v="40"/>
    <x v="3"/>
    <x v="4"/>
  </r>
  <r>
    <n v="4004"/>
    <s v="South Florida Tours"/>
    <s v="Help Launch The Queen Into South Florida!"/>
    <x v="22"/>
    <n v="1"/>
    <x v="3"/>
    <x v="0"/>
    <s v="USD"/>
    <x v="3428"/>
    <x v="3428"/>
    <n v="1410148457"/>
    <x v="3450"/>
    <b v="0"/>
    <x v="215"/>
    <b v="0"/>
    <s v="theater/plays"/>
    <n v="0.2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x v="3429"/>
    <x v="3429"/>
    <n v="1450619123"/>
    <x v="3451"/>
    <b v="0"/>
    <x v="5"/>
    <b v="0"/>
    <s v="theater/plays"/>
    <n v="0.2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x v="3430"/>
    <x v="3430"/>
    <n v="1418745405"/>
    <x v="3452"/>
    <b v="0"/>
    <x v="312"/>
    <b v="0"/>
    <s v="music/faith"/>
    <n v="0.1980198019801980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x v="3431"/>
    <x v="3431"/>
    <n v="1418046247"/>
    <x v="3453"/>
    <b v="0"/>
    <x v="5"/>
    <b v="0"/>
    <s v="theater/spaces"/>
    <n v="0.1938461538461538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x v="3432"/>
    <x v="3432"/>
    <n v="1468180462"/>
    <x v="3454"/>
    <b v="0"/>
    <x v="198"/>
    <b v="0"/>
    <s v="technology/wearables"/>
    <n v="0.19088937093275488"/>
    <n v="55"/>
    <x v="0"/>
    <x v="3"/>
  </r>
  <r>
    <n v="2773"/>
    <s v="The Boat That Couldn't Float"/>
    <s v="Parents know the pain of rereading bad bedtime stories. I want to write stories that all ages will enjoy"/>
    <x v="377"/>
    <n v="1"/>
    <x v="3"/>
    <x v="7"/>
    <s v="CAD"/>
    <x v="3433"/>
    <x v="3433"/>
    <n v="1460666721"/>
    <x v="3455"/>
    <b v="0"/>
    <x v="215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x v="3434"/>
    <x v="3434"/>
    <n v="1435160452"/>
    <x v="3456"/>
    <b v="0"/>
    <x v="215"/>
    <b v="0"/>
    <s v="technology/web"/>
    <n v="0.187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x v="3435"/>
    <x v="3435"/>
    <n v="1443220372"/>
    <x v="3457"/>
    <b v="0"/>
    <x v="234"/>
    <b v="0"/>
    <s v="film &amp; video/animation"/>
    <n v="0.18625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x v="3436"/>
    <x v="3436"/>
    <n v="1460647108"/>
    <x v="3458"/>
    <b v="0"/>
    <x v="5"/>
    <b v="0"/>
    <s v="technology/web"/>
    <n v="0.17500000000000002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x v="3437"/>
    <x v="3437"/>
    <n v="1422001763"/>
    <x v="3459"/>
    <b v="0"/>
    <x v="5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x v="3438"/>
    <x v="3438"/>
    <n v="1407535994"/>
    <x v="3460"/>
    <b v="0"/>
    <x v="198"/>
    <b v="0"/>
    <s v="technology/gadgets"/>
    <n v="0.16800000000000001"/>
    <n v="10.5"/>
    <x v="0"/>
    <x v="31"/>
  </r>
  <r>
    <n v="570"/>
    <s v="Relaunching in May"/>
    <s v="Humans have AM/FM/Satellite radio, kids have radio Disney, pets have DogCatRadio."/>
    <x v="123"/>
    <n v="142"/>
    <x v="3"/>
    <x v="0"/>
    <s v="USD"/>
    <x v="3439"/>
    <x v="3439"/>
    <n v="1453230569"/>
    <x v="3461"/>
    <b v="0"/>
    <x v="215"/>
    <b v="0"/>
    <s v="technology/web"/>
    <n v="0.16705882352941176"/>
    <n v="142"/>
    <x v="0"/>
    <x v="38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x v="3440"/>
    <x v="3440"/>
    <n v="1378714687"/>
    <x v="3462"/>
    <b v="0"/>
    <x v="5"/>
    <b v="0"/>
    <s v="games/video games"/>
    <n v="0.16666666666666669"/>
    <n v="3.3333333333333335"/>
    <x v="1"/>
    <x v="29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x v="3441"/>
    <x v="3441"/>
    <n v="1406140369"/>
    <x v="3463"/>
    <b v="0"/>
    <x v="215"/>
    <b v="0"/>
    <s v="games/video games"/>
    <n v="0.16666666666666669"/>
    <n v="25"/>
    <x v="1"/>
    <x v="29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x v="3442"/>
    <x v="3442"/>
    <n v="1392321509"/>
    <x v="3464"/>
    <b v="0"/>
    <x v="198"/>
    <b v="0"/>
    <s v="games/video games"/>
    <n v="0.16666666666666669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x v="3443"/>
    <x v="3443"/>
    <n v="1402009632"/>
    <x v="3465"/>
    <b v="0"/>
    <x v="215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x v="32"/>
    <n v="5"/>
    <x v="3"/>
    <x v="1"/>
    <s v="GBP"/>
    <x v="3444"/>
    <x v="3444"/>
    <n v="1448438136"/>
    <x v="3466"/>
    <b v="0"/>
    <x v="215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x v="3445"/>
    <x v="3445"/>
    <n v="1409944421"/>
    <x v="3467"/>
    <b v="0"/>
    <x v="215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x v="3446"/>
    <x v="3446"/>
    <n v="1418379324"/>
    <x v="3468"/>
    <b v="0"/>
    <x v="215"/>
    <b v="0"/>
    <s v="theater/plays"/>
    <n v="0.16666666666666669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x v="3447"/>
    <x v="3447"/>
    <n v="1461027388"/>
    <x v="3469"/>
    <b v="0"/>
    <x v="215"/>
    <b v="0"/>
    <s v="theater/plays"/>
    <n v="0.16666666666666669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x v="3448"/>
    <x v="3448"/>
    <n v="1463783521"/>
    <x v="3470"/>
    <b v="0"/>
    <x v="215"/>
    <b v="0"/>
    <s v="theater/plays"/>
    <n v="0.16666666666666669"/>
    <n v="5"/>
    <x v="3"/>
    <x v="4"/>
  </r>
  <r>
    <n v="1105"/>
    <s v="Nightmare Zombies"/>
    <s v="Nightmare Zombies is the first Oculus Rift Only immersive zombie simulator in the Post-Apocalypse urban environment of New York City."/>
    <x v="378"/>
    <n v="1431"/>
    <x v="3"/>
    <x v="0"/>
    <s v="USD"/>
    <x v="3449"/>
    <x v="3449"/>
    <n v="1393038927"/>
    <x v="3471"/>
    <b v="0"/>
    <x v="135"/>
    <b v="0"/>
    <s v="games/video games"/>
    <n v="0.159"/>
    <n v="71.55"/>
    <x v="1"/>
    <x v="29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x v="3450"/>
    <x v="3450"/>
    <n v="1402343765"/>
    <x v="3472"/>
    <b v="0"/>
    <x v="5"/>
    <b v="0"/>
    <s v="film &amp; video/animation"/>
    <n v="0.155"/>
    <n v="10.333333333333334"/>
    <x v="4"/>
    <x v="28"/>
  </r>
  <r>
    <n v="3060"/>
    <s v="Save the Roxy Theatre in Bremerton WA"/>
    <s v="Save the historic Roxy theatre in Bremerton WA from being repurposed as office space."/>
    <x v="342"/>
    <n v="335"/>
    <x v="3"/>
    <x v="0"/>
    <s v="USD"/>
    <x v="3451"/>
    <x v="3451"/>
    <n v="1440830134"/>
    <x v="3473"/>
    <b v="0"/>
    <x v="460"/>
    <b v="0"/>
    <s v="theater/spaces"/>
    <n v="0.15227272727272728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x v="3452"/>
    <x v="3452"/>
    <n v="1441738821"/>
    <x v="3474"/>
    <b v="0"/>
    <x v="5"/>
    <b v="0"/>
    <s v="theater/spaces"/>
    <n v="0.1512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x v="3453"/>
    <x v="3453"/>
    <n v="1457686464"/>
    <x v="3475"/>
    <b v="0"/>
    <x v="198"/>
    <b v="0"/>
    <s v="games/video games"/>
    <n v="0.15"/>
    <n v="11.25"/>
    <x v="1"/>
    <x v="29"/>
  </r>
  <r>
    <n v="1149"/>
    <s v="The Floridian Food Truck"/>
    <s v="Bringing culturally diverse Floridian cuisine to the people!"/>
    <x v="16"/>
    <n v="75"/>
    <x v="3"/>
    <x v="0"/>
    <s v="USD"/>
    <x v="3454"/>
    <x v="3454"/>
    <n v="1463504566"/>
    <x v="3476"/>
    <b v="0"/>
    <x v="31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x v="3455"/>
    <x v="3455"/>
    <n v="1426463772"/>
    <x v="3477"/>
    <b v="0"/>
    <x v="31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x v="3456"/>
    <x v="3456"/>
    <n v="1430237094"/>
    <x v="3478"/>
    <b v="0"/>
    <x v="312"/>
    <b v="0"/>
    <s v="theater/spaces"/>
    <n v="0.15"/>
    <n v="37.5"/>
    <x v="3"/>
    <x v="12"/>
  </r>
  <r>
    <n v="2688"/>
    <s v="Mac N Cheez Food Truck"/>
    <s v="The amazing gourmet Mac N Cheez Food Truck Campaigne!"/>
    <x v="16"/>
    <n v="74"/>
    <x v="3"/>
    <x v="0"/>
    <s v="USD"/>
    <x v="3457"/>
    <x v="3457"/>
    <n v="1422067870"/>
    <x v="3479"/>
    <b v="0"/>
    <x v="103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x v="3458"/>
    <x v="3458"/>
    <n v="1405626903"/>
    <x v="3480"/>
    <b v="0"/>
    <x v="233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x v="3459"/>
    <x v="3459"/>
    <n v="1475776127"/>
    <x v="3481"/>
    <b v="0"/>
    <x v="312"/>
    <b v="0"/>
    <s v="film &amp; video/animation"/>
    <n v="0.13749999999999998"/>
    <n v="5.5"/>
    <x v="4"/>
    <x v="28"/>
  </r>
  <r>
    <n v="1992"/>
    <s v="The Wonderful World of Princes &amp; Princesses"/>
    <s v="A complete revamp of all the Disney Princes &amp; Princesses!"/>
    <x v="51"/>
    <n v="2"/>
    <x v="3"/>
    <x v="0"/>
    <s v="USD"/>
    <x v="3460"/>
    <x v="3460"/>
    <n v="1421637991"/>
    <x v="3482"/>
    <b v="0"/>
    <x v="312"/>
    <b v="0"/>
    <s v="photography/people"/>
    <n v="0.1333333333333333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x v="3461"/>
    <x v="3461"/>
    <n v="1456764095"/>
    <x v="3483"/>
    <b v="0"/>
    <x v="198"/>
    <b v="0"/>
    <s v="games/video games"/>
    <n v="0.1325000000000000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x v="3462"/>
    <x v="3462"/>
    <n v="1435206474"/>
    <x v="3484"/>
    <b v="0"/>
    <x v="31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x v="172"/>
    <n v="250"/>
    <x v="3"/>
    <x v="0"/>
    <s v="USD"/>
    <x v="3463"/>
    <x v="3463"/>
    <n v="1373548520"/>
    <x v="3485"/>
    <b v="0"/>
    <x v="215"/>
    <b v="0"/>
    <s v="film &amp; video/animation"/>
    <n v="0.125"/>
    <n v="250"/>
    <x v="4"/>
    <x v="28"/>
  </r>
  <r>
    <n v="1145"/>
    <s v="A FORK IN THE ROAD food truck"/>
    <s v="Emphasizing locally and responsibly raised ingredients, serving delicious food! I need your help."/>
    <x v="81"/>
    <n v="100"/>
    <x v="3"/>
    <x v="0"/>
    <s v="USD"/>
    <x v="3464"/>
    <x v="3464"/>
    <n v="1407088592"/>
    <x v="3486"/>
    <b v="0"/>
    <x v="215"/>
    <b v="0"/>
    <s v="food/food trucks"/>
    <n v="0.125"/>
    <n v="100"/>
    <x v="7"/>
    <x v="37"/>
  </r>
  <r>
    <n v="1406"/>
    <s v="Man Down! Translation project"/>
    <s v="The White coat and the battle dress uniform"/>
    <x v="18"/>
    <n v="15"/>
    <x v="3"/>
    <x v="4"/>
    <s v="EUR"/>
    <x v="3465"/>
    <x v="3465"/>
    <n v="1445336607"/>
    <x v="3487"/>
    <b v="0"/>
    <x v="5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x v="3466"/>
    <x v="3466"/>
    <n v="1432742458"/>
    <x v="3488"/>
    <b v="0"/>
    <x v="215"/>
    <b v="0"/>
    <s v="photography/places"/>
    <n v="0.125"/>
    <n v="1"/>
    <x v="6"/>
    <x v="24"/>
  </r>
  <r>
    <n v="2391"/>
    <s v="oToBOTS.com - Freedom from high cost auto repairs (Canceled)"/>
    <s v="Using the power of internet to help people save hundreds in car repair."/>
    <x v="12"/>
    <n v="25"/>
    <x v="1"/>
    <x v="0"/>
    <s v="USD"/>
    <x v="3467"/>
    <x v="3467"/>
    <n v="1425236644"/>
    <x v="3489"/>
    <b v="0"/>
    <x v="215"/>
    <b v="0"/>
    <s v="technology/web"/>
    <n v="0.125"/>
    <n v="25"/>
    <x v="0"/>
    <x v="38"/>
  </r>
  <r>
    <n v="4000"/>
    <s v="The Escorts"/>
    <s v="An Enticing Trip into the World of Assisted Dying"/>
    <x v="14"/>
    <n v="10"/>
    <x v="3"/>
    <x v="0"/>
    <s v="USD"/>
    <x v="3468"/>
    <x v="3468"/>
    <n v="1457450958"/>
    <x v="3490"/>
    <b v="0"/>
    <x v="215"/>
    <b v="0"/>
    <s v="theater/plays"/>
    <n v="0.125"/>
    <n v="10"/>
    <x v="3"/>
    <x v="4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x v="3469"/>
    <x v="3469"/>
    <n v="1452124531"/>
    <x v="3491"/>
    <b v="0"/>
    <x v="5"/>
    <b v="0"/>
    <s v="film &amp; video/drama"/>
    <n v="0.12"/>
    <n v="1"/>
    <x v="4"/>
    <x v="30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x v="3470"/>
    <x v="3470"/>
    <n v="1455377729"/>
    <x v="3492"/>
    <b v="0"/>
    <x v="312"/>
    <b v="0"/>
    <s v="games/mobile games"/>
    <n v="0.12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x v="3471"/>
    <x v="3471"/>
    <n v="1422328795"/>
    <x v="3493"/>
    <b v="0"/>
    <x v="5"/>
    <b v="0"/>
    <s v="theater/spaces"/>
    <n v="0.1183333333333333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x v="3472"/>
    <x v="3472"/>
    <n v="1373971408"/>
    <x v="3494"/>
    <b v="0"/>
    <x v="215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x v="3473"/>
    <x v="3473"/>
    <n v="1355342424"/>
    <x v="3495"/>
    <b v="0"/>
    <x v="234"/>
    <b v="0"/>
    <s v="games/video games"/>
    <n v="0.11199999999999999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x v="3474"/>
    <x v="3474"/>
    <n v="1386463198"/>
    <x v="3496"/>
    <b v="0"/>
    <x v="215"/>
    <b v="0"/>
    <s v="music/jazz"/>
    <n v="0.1111111111111111"/>
    <n v="50"/>
    <x v="2"/>
    <x v="27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x v="3475"/>
    <x v="3475"/>
    <n v="1486923722"/>
    <x v="3497"/>
    <b v="0"/>
    <x v="198"/>
    <b v="0"/>
    <s v="technology/wearables"/>
    <n v="0.106"/>
    <n v="13.25"/>
    <x v="0"/>
    <x v="3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x v="3476"/>
    <x v="3476"/>
    <n v="1462515693"/>
    <x v="3498"/>
    <b v="0"/>
    <x v="312"/>
    <b v="0"/>
    <s v="games/mobile games"/>
    <n v="0.105"/>
    <n v="10.5"/>
    <x v="1"/>
    <x v="25"/>
  </r>
  <r>
    <n v="594"/>
    <s v="Unleashed Fitness"/>
    <s v="Creating a fitness site that will change the fitness game forever!"/>
    <x v="19"/>
    <n v="26"/>
    <x v="3"/>
    <x v="0"/>
    <s v="USD"/>
    <x v="3477"/>
    <x v="3477"/>
    <n v="1458240206"/>
    <x v="3499"/>
    <b v="0"/>
    <x v="312"/>
    <b v="0"/>
    <s v="technology/web"/>
    <n v="0.104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x v="3478"/>
    <x v="3478"/>
    <n v="1407178164"/>
    <x v="3500"/>
    <b v="0"/>
    <x v="312"/>
    <b v="0"/>
    <s v="technology/wearables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x v="3479"/>
    <x v="3479"/>
    <n v="1471844704"/>
    <x v="3501"/>
    <b v="0"/>
    <x v="31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x v="2"/>
    <n v="5"/>
    <x v="3"/>
    <x v="0"/>
    <s v="USD"/>
    <x v="3480"/>
    <x v="3480"/>
    <n v="1456270753"/>
    <x v="3502"/>
    <b v="0"/>
    <x v="215"/>
    <b v="0"/>
    <s v="film &amp; video/animation"/>
    <n v="0.1"/>
    <n v="5"/>
    <x v="4"/>
    <x v="28"/>
  </r>
  <r>
    <n v="443"/>
    <s v="Bad Teddy Studios"/>
    <s v="We love cartoons!! We want to make more but it costs money to so. Be apart of your daily dose of WTF!?! Pledge now!!"/>
    <x v="9"/>
    <n v="10"/>
    <x v="3"/>
    <x v="7"/>
    <s v="CAD"/>
    <x v="3481"/>
    <x v="3481"/>
    <n v="1389399701"/>
    <x v="3503"/>
    <b v="0"/>
    <x v="312"/>
    <b v="0"/>
    <s v="film &amp; video/animation"/>
    <n v="0.1"/>
    <n v="5"/>
    <x v="4"/>
    <x v="28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x v="3482"/>
    <x v="3482"/>
    <n v="1458336690"/>
    <x v="3504"/>
    <b v="0"/>
    <x v="215"/>
    <b v="0"/>
    <s v="film &amp; video/animation"/>
    <n v="0.1"/>
    <n v="10"/>
    <x v="4"/>
    <x v="28"/>
  </r>
  <r>
    <n v="1128"/>
    <s v="Flying Turds"/>
    <s v="#havingfunFTW"/>
    <x v="7"/>
    <n v="1"/>
    <x v="3"/>
    <x v="1"/>
    <s v="GBP"/>
    <x v="3483"/>
    <x v="3483"/>
    <n v="1404833717"/>
    <x v="3505"/>
    <b v="0"/>
    <x v="215"/>
    <b v="0"/>
    <s v="games/mobile games"/>
    <n v="0.1"/>
    <n v="1"/>
    <x v="1"/>
    <x v="25"/>
  </r>
  <r>
    <n v="1171"/>
    <s v="The Mean Green Purple Machine"/>
    <s v="Tulsa's first true biodiesel, alternative energy powered food truck! Oh yeah, and delicious food!"/>
    <x v="19"/>
    <n v="25"/>
    <x v="3"/>
    <x v="0"/>
    <s v="USD"/>
    <x v="3484"/>
    <x v="3484"/>
    <n v="1414351127"/>
    <x v="3506"/>
    <b v="0"/>
    <x v="215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x v="3485"/>
    <x v="3485"/>
    <n v="1420840709"/>
    <x v="3507"/>
    <b v="0"/>
    <x v="31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x v="3486"/>
    <x v="3486"/>
    <n v="1441997020"/>
    <x v="3508"/>
    <b v="0"/>
    <x v="31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x v="3487"/>
    <x v="3487"/>
    <n v="1345062936"/>
    <x v="3509"/>
    <b v="0"/>
    <x v="215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x v="3488"/>
    <x v="3488"/>
    <n v="1430124509"/>
    <x v="3510"/>
    <b v="0"/>
    <x v="215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x v="3489"/>
    <x v="3489"/>
    <n v="1457297932"/>
    <x v="3511"/>
    <b v="0"/>
    <x v="215"/>
    <b v="0"/>
    <s v="music/faith"/>
    <n v="0.1"/>
    <n v="1"/>
    <x v="2"/>
    <x v="21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x v="3490"/>
    <x v="3490"/>
    <n v="1447864021"/>
    <x v="3512"/>
    <b v="0"/>
    <x v="312"/>
    <b v="0"/>
    <s v="technology/gadgets"/>
    <n v="0.1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x v="3491"/>
    <x v="3491"/>
    <n v="1464197269"/>
    <x v="3513"/>
    <b v="0"/>
    <x v="215"/>
    <b v="0"/>
    <s v="technology/web"/>
    <n v="0.1"/>
    <n v="1"/>
    <x v="0"/>
    <x v="38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x v="3492"/>
    <x v="3492"/>
    <n v="1468673092"/>
    <x v="3514"/>
    <b v="0"/>
    <x v="312"/>
    <b v="0"/>
    <s v="theater/spaces"/>
    <n v="0.1"/>
    <n v="1"/>
    <x v="3"/>
    <x v="12"/>
  </r>
  <r>
    <n v="3117"/>
    <s v="Cowes and The Sea"/>
    <s v="Performing Arts workshops, for young people aged 5 -16, exploring how the sea has shaped Cowes as a settlement."/>
    <x v="7"/>
    <n v="1"/>
    <x v="3"/>
    <x v="1"/>
    <s v="GBP"/>
    <x v="3493"/>
    <x v="3493"/>
    <n v="1463648360"/>
    <x v="3515"/>
    <b v="0"/>
    <x v="215"/>
    <b v="0"/>
    <s v="theater/spaces"/>
    <n v="0.1"/>
    <n v="1"/>
    <x v="3"/>
    <x v="12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x v="3494"/>
    <x v="3494"/>
    <n v="1477178238"/>
    <x v="3516"/>
    <b v="0"/>
    <x v="215"/>
    <b v="0"/>
    <s v="theater/musical"/>
    <n v="0.1"/>
    <n v="1"/>
    <x v="3"/>
    <x v="20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x v="3495"/>
    <x v="3495"/>
    <n v="1412328979"/>
    <x v="3517"/>
    <b v="0"/>
    <x v="215"/>
    <b v="0"/>
    <s v="theater/plays"/>
    <n v="0.1"/>
    <n v="5"/>
    <x v="3"/>
    <x v="4"/>
  </r>
  <r>
    <n v="2649"/>
    <s v="The Mission - Please Check Back Soon (Canceled)"/>
    <s v="They have launched a Kickstarter."/>
    <x v="57"/>
    <n v="124"/>
    <x v="1"/>
    <x v="0"/>
    <s v="USD"/>
    <x v="3496"/>
    <x v="3496"/>
    <n v="1449186941"/>
    <x v="3518"/>
    <b v="0"/>
    <x v="5"/>
    <b v="0"/>
    <s v="technology/space exploration"/>
    <n v="9.920000000000001E-2"/>
    <n v="41.333333333333336"/>
    <x v="0"/>
    <x v="5"/>
  </r>
  <r>
    <n v="464"/>
    <s v="PokÃ©Movie - A PokÃ©monâ„¢ school project"/>
    <s v="We are three students that want to make a short PokÃ©mon movie as a school project!"/>
    <x v="380"/>
    <n v="1"/>
    <x v="3"/>
    <x v="2"/>
    <s v="EUR"/>
    <x v="3497"/>
    <x v="3497"/>
    <n v="1461874935"/>
    <x v="3519"/>
    <b v="0"/>
    <x v="215"/>
    <b v="0"/>
    <s v="film &amp; video/animation"/>
    <n v="9.9009900990099015E-2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x v="3498"/>
    <x v="3498"/>
    <n v="1440701890"/>
    <x v="3520"/>
    <b v="0"/>
    <x v="215"/>
    <b v="0"/>
    <s v="theater/plays"/>
    <n v="9.6153846153846159E-2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x v="3499"/>
    <x v="3499"/>
    <n v="1443200818"/>
    <x v="3521"/>
    <b v="0"/>
    <x v="78"/>
    <b v="0"/>
    <s v="technology/space exploration"/>
    <n v="9.5000000000000001E-2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x v="3500"/>
    <x v="3500"/>
    <n v="1467321194"/>
    <x v="3522"/>
    <b v="0"/>
    <x v="198"/>
    <b v="0"/>
    <s v="technology/space exploration"/>
    <n v="9.285714285714286E-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x v="3501"/>
    <x v="3501"/>
    <n v="1421545247"/>
    <x v="3523"/>
    <b v="0"/>
    <x v="312"/>
    <b v="0"/>
    <s v="technology/web"/>
    <n v="9.0666666666666659E-2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x v="3502"/>
    <x v="3502"/>
    <n v="1443562848"/>
    <x v="3524"/>
    <b v="0"/>
    <x v="215"/>
    <b v="0"/>
    <s v="technology/web"/>
    <n v="0.0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x v="3503"/>
    <x v="3503"/>
    <n v="1455025359"/>
    <x v="3525"/>
    <b v="0"/>
    <x v="5"/>
    <b v="0"/>
    <s v="theater/spaces"/>
    <n v="8.8000000000000009E-2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x v="3504"/>
    <x v="3504"/>
    <n v="1441209715"/>
    <x v="3526"/>
    <b v="0"/>
    <x v="312"/>
    <b v="0"/>
    <s v="technology/web"/>
    <n v="8.666666666666667E-2"/>
    <n v="26"/>
    <x v="0"/>
    <x v="38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x v="3505"/>
    <x v="3505"/>
    <n v="1420668801"/>
    <x v="3527"/>
    <b v="0"/>
    <x v="31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x v="381"/>
    <n v="10"/>
    <x v="1"/>
    <x v="0"/>
    <s v="USD"/>
    <x v="3506"/>
    <x v="3506"/>
    <n v="1438959121"/>
    <x v="3528"/>
    <b v="0"/>
    <x v="215"/>
    <b v="0"/>
    <s v="technology/web"/>
    <n v="8.3340278356529712E-2"/>
    <n v="10"/>
    <x v="0"/>
    <x v="38"/>
  </r>
  <r>
    <n v="1086"/>
    <s v="Cyber Universe Online"/>
    <s v="Humanity's future in the Galaxy"/>
    <x v="52"/>
    <n v="15"/>
    <x v="3"/>
    <x v="0"/>
    <s v="USD"/>
    <x v="3507"/>
    <x v="3507"/>
    <n v="1406321291"/>
    <x v="3529"/>
    <b v="0"/>
    <x v="312"/>
    <b v="0"/>
    <s v="games/video games"/>
    <n v="8.3333333333333343E-2"/>
    <n v="7.5"/>
    <x v="1"/>
    <x v="29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x v="3508"/>
    <x v="3508"/>
    <n v="1453963536"/>
    <x v="3530"/>
    <b v="0"/>
    <x v="312"/>
    <b v="0"/>
    <s v="film &amp; video/science fiction"/>
    <n v="0.08"/>
    <n v="20"/>
    <x v="4"/>
    <x v="22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x v="3509"/>
    <x v="3509"/>
    <n v="1458075837"/>
    <x v="3531"/>
    <b v="0"/>
    <x v="312"/>
    <b v="0"/>
    <s v="theater/plays"/>
    <n v="0.08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x v="3510"/>
    <x v="3510"/>
    <n v="1434322815"/>
    <x v="3532"/>
    <b v="0"/>
    <x v="215"/>
    <b v="0"/>
    <s v="theater/plays"/>
    <n v="0.08"/>
    <n v="16"/>
    <x v="3"/>
    <x v="4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x v="3511"/>
    <x v="3511"/>
    <n v="1407440918"/>
    <x v="3533"/>
    <b v="0"/>
    <x v="78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x v="3512"/>
    <x v="3512"/>
    <n v="1409089391"/>
    <x v="3534"/>
    <b v="0"/>
    <x v="215"/>
    <b v="0"/>
    <s v="photography/places"/>
    <n v="7.4999999999999997E-2"/>
    <n v="15"/>
    <x v="6"/>
    <x v="24"/>
  </r>
  <r>
    <n v="1811"/>
    <s v="The Year of Sunsets"/>
    <s v="A collection of 365 color photographs of sunsets in 2014, beautifully presented in a hardcover book."/>
    <x v="326"/>
    <n v="40"/>
    <x v="3"/>
    <x v="0"/>
    <s v="USD"/>
    <x v="3513"/>
    <x v="3513"/>
    <n v="1408962270"/>
    <x v="3535"/>
    <b v="0"/>
    <x v="87"/>
    <b v="0"/>
    <s v="photography/photobooks"/>
    <n v="7.407407407407407E-2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x v="3514"/>
    <x v="3514"/>
    <n v="1458333811"/>
    <x v="3536"/>
    <b v="0"/>
    <x v="312"/>
    <b v="0"/>
    <s v="theater/plays"/>
    <n v="7.3333333333333334E-2"/>
    <n v="5.5"/>
    <x v="3"/>
    <x v="4"/>
  </r>
  <r>
    <n v="2354"/>
    <s v="Dissertation (Canceled)"/>
    <s v="Almost done with doctorate degree but need funding of $35,000 to complete research of project."/>
    <x v="31"/>
    <n v="25"/>
    <x v="1"/>
    <x v="0"/>
    <s v="USD"/>
    <x v="3515"/>
    <x v="3515"/>
    <n v="1415726460"/>
    <x v="3537"/>
    <b v="0"/>
    <x v="215"/>
    <b v="0"/>
    <s v="technology/web"/>
    <n v="7.1428571428571425E-2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x v="3516"/>
    <x v="3516"/>
    <n v="1442421352"/>
    <x v="3538"/>
    <b v="0"/>
    <x v="312"/>
    <b v="0"/>
    <s v="theater/spaces"/>
    <n v="6.9999999999999993E-2"/>
    <n v="87.5"/>
    <x v="3"/>
    <x v="12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x v="3517"/>
    <x v="3517"/>
    <n v="1330733022"/>
    <x v="3539"/>
    <b v="0"/>
    <x v="312"/>
    <b v="0"/>
    <s v="film &amp; video/animation"/>
    <n v="6.9230769230769221E-2"/>
    <n v="22.5"/>
    <x v="4"/>
    <x v="28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x v="3518"/>
    <x v="3518"/>
    <n v="1467736477"/>
    <x v="3540"/>
    <b v="0"/>
    <x v="78"/>
    <b v="0"/>
    <s v="film &amp; video/drama"/>
    <n v="6.8999999999999992E-2"/>
    <n v="69"/>
    <x v="4"/>
    <x v="30"/>
  </r>
  <r>
    <n v="1072"/>
    <s v="World Defense : Tower Defense"/>
    <s v="A tower defense game that is played anywhere on the earth's surface!  This project is to expand it to be multiplayer and mod support."/>
    <x v="117"/>
    <n v="51"/>
    <x v="3"/>
    <x v="0"/>
    <s v="USD"/>
    <x v="3519"/>
    <x v="3519"/>
    <n v="1389038297"/>
    <x v="3541"/>
    <b v="0"/>
    <x v="198"/>
    <b v="0"/>
    <s v="games/video games"/>
    <n v="6.8000000000000005E-2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x v="3520"/>
    <x v="3520"/>
    <n v="1402294381"/>
    <x v="3542"/>
    <b v="0"/>
    <x v="215"/>
    <b v="0"/>
    <s v="theater/musical"/>
    <n v="6.6666666666666666E-2"/>
    <n v="5"/>
    <x v="3"/>
    <x v="20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x v="3521"/>
    <x v="3521"/>
    <n v="1411485391"/>
    <x v="3543"/>
    <b v="0"/>
    <x v="215"/>
    <b v="0"/>
    <s v="theater/plays"/>
    <n v="6.6666666666666666E-2"/>
    <n v="1"/>
    <x v="3"/>
    <x v="4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x v="3522"/>
    <x v="3522"/>
    <n v="1472843431"/>
    <x v="3544"/>
    <b v="0"/>
    <x v="5"/>
    <b v="0"/>
    <s v="technology/web"/>
    <n v="6.5000000000000002E-2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x v="3523"/>
    <x v="3523"/>
    <n v="1316013727"/>
    <x v="3545"/>
    <b v="0"/>
    <x v="215"/>
    <b v="0"/>
    <s v="film &amp; video/animation"/>
    <n v="6.4102564102564097E-2"/>
    <n v="25"/>
    <x v="4"/>
    <x v="28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x v="3524"/>
    <x v="3524"/>
    <n v="1417508426"/>
    <x v="3546"/>
    <b v="0"/>
    <x v="215"/>
    <b v="0"/>
    <s v="games/mobile games"/>
    <n v="6.25E-2"/>
    <n v="5"/>
    <x v="1"/>
    <x v="25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x v="3525"/>
    <x v="3525"/>
    <n v="1423769402"/>
    <x v="3547"/>
    <b v="0"/>
    <x v="312"/>
    <b v="0"/>
    <s v="technology/web"/>
    <n v="6.2E-2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x v="3526"/>
    <x v="3526"/>
    <n v="1434978130"/>
    <x v="3548"/>
    <b v="0"/>
    <x v="312"/>
    <b v="0"/>
    <s v="technology/web"/>
    <n v="6.0999999999999999E-2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x v="3527"/>
    <x v="3527"/>
    <n v="1422348093"/>
    <x v="3549"/>
    <b v="0"/>
    <x v="312"/>
    <b v="0"/>
    <s v="technology/web"/>
    <n v="0.06"/>
    <n v="1.5"/>
    <x v="0"/>
    <x v="38"/>
  </r>
  <r>
    <n v="3196"/>
    <s v="Our Modern Lives"/>
    <s v="Help five college students as they journey to bring their groundbreaking new musical &quot;Our Modern Lives&quot; to Broadway!"/>
    <x v="382"/>
    <n v="1800"/>
    <x v="3"/>
    <x v="0"/>
    <s v="USD"/>
    <x v="3528"/>
    <x v="3528"/>
    <n v="1433254875"/>
    <x v="3550"/>
    <b v="0"/>
    <x v="460"/>
    <b v="0"/>
    <s v="theater/musical"/>
    <n v="0.06"/>
    <n v="300"/>
    <x v="3"/>
    <x v="20"/>
  </r>
  <r>
    <n v="2136"/>
    <s v="Dark Paradise"/>
    <s v="A dark and twisted game with physiological madness and corruption as a man becomes the ultimate bio weapon."/>
    <x v="81"/>
    <n v="47.69"/>
    <x v="3"/>
    <x v="0"/>
    <s v="USD"/>
    <x v="3529"/>
    <x v="3529"/>
    <n v="1379592786"/>
    <x v="3551"/>
    <b v="0"/>
    <x v="198"/>
    <b v="0"/>
    <s v="games/video games"/>
    <n v="5.9612499999999999E-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x v="3530"/>
    <x v="3530"/>
    <n v="1408983864"/>
    <x v="3552"/>
    <b v="0"/>
    <x v="31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x v="3531"/>
    <x v="3531"/>
    <n v="1429449191"/>
    <x v="3553"/>
    <b v="0"/>
    <x v="78"/>
    <b v="0"/>
    <s v="film &amp; video/science fiction"/>
    <n v="5.5999999999999994E-2"/>
    <n v="28"/>
    <x v="4"/>
    <x v="22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x v="3532"/>
    <x v="3532"/>
    <n v="1433014746"/>
    <x v="3554"/>
    <b v="0"/>
    <x v="215"/>
    <b v="0"/>
    <s v="theater/musical"/>
    <n v="5.5555555555555552E-2"/>
    <n v="10"/>
    <x v="3"/>
    <x v="20"/>
  </r>
  <r>
    <n v="2691"/>
    <s v="Cook"/>
    <s v="A Great New local Food Truck serving up ethnic fusion inspired eats in Ottawa."/>
    <x v="128"/>
    <n v="35"/>
    <x v="3"/>
    <x v="7"/>
    <s v="CAD"/>
    <x v="3533"/>
    <x v="3533"/>
    <n v="1427390557"/>
    <x v="3555"/>
    <b v="0"/>
    <x v="31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x v="16"/>
    <n v="26"/>
    <x v="3"/>
    <x v="0"/>
    <s v="USD"/>
    <x v="3534"/>
    <x v="3534"/>
    <n v="1425053994"/>
    <x v="3556"/>
    <b v="0"/>
    <x v="312"/>
    <b v="0"/>
    <s v="theater/spaces"/>
    <n v="5.1999999999999998E-2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x v="3535"/>
    <x v="3535"/>
    <n v="1424442326"/>
    <x v="3557"/>
    <b v="0"/>
    <x v="460"/>
    <b v="0"/>
    <s v="technology/space exploration"/>
    <n v="5.1000000000000004E-2"/>
    <n v="8.5"/>
    <x v="0"/>
    <x v="5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x v="3536"/>
    <x v="3536"/>
    <n v="1412624315"/>
    <x v="3558"/>
    <b v="0"/>
    <x v="215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x v="3537"/>
    <x v="3537"/>
    <n v="1488038674"/>
    <x v="3559"/>
    <b v="0"/>
    <x v="215"/>
    <b v="0"/>
    <s v="music/faith"/>
    <n v="0.05"/>
    <n v="5"/>
    <x v="2"/>
    <x v="21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x v="3538"/>
    <x v="3538"/>
    <n v="1475791912"/>
    <x v="3560"/>
    <b v="0"/>
    <x v="215"/>
    <b v="0"/>
    <s v="games/mobile games"/>
    <n v="0.05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x v="3539"/>
    <x v="3539"/>
    <n v="1455359083"/>
    <x v="3561"/>
    <b v="0"/>
    <x v="215"/>
    <b v="0"/>
    <s v="photography/people"/>
    <n v="0.05"/>
    <n v="1"/>
    <x v="6"/>
    <x v="35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x v="3540"/>
    <x v="3540"/>
    <n v="1415488887"/>
    <x v="3562"/>
    <b v="0"/>
    <x v="312"/>
    <b v="0"/>
    <s v="games/video games"/>
    <n v="0.05"/>
    <n v="5"/>
    <x v="1"/>
    <x v="29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x v="3541"/>
    <x v="3541"/>
    <n v="1436456017"/>
    <x v="3563"/>
    <b v="0"/>
    <x v="215"/>
    <b v="0"/>
    <s v="technology/web"/>
    <n v="0.05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x v="3542"/>
    <x v="3542"/>
    <n v="1424826332"/>
    <x v="3564"/>
    <b v="0"/>
    <x v="215"/>
    <b v="0"/>
    <s v="theater/spaces"/>
    <n v="0.05"/>
    <n v="5"/>
    <x v="3"/>
    <x v="12"/>
  </r>
  <r>
    <n v="1097"/>
    <s v="Rabbly"/>
    <s v="Rabbly is action-adventure game. Is about a scientist going on an adventure, to find rare materials in another galaxy."/>
    <x v="24"/>
    <n v="47"/>
    <x v="3"/>
    <x v="0"/>
    <s v="USD"/>
    <x v="3543"/>
    <x v="3543"/>
    <n v="1390330877"/>
    <x v="3565"/>
    <b v="0"/>
    <x v="352"/>
    <b v="0"/>
    <s v="games/video games"/>
    <n v="4.7E-2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x v="3544"/>
    <x v="3544"/>
    <n v="1421180060"/>
    <x v="3566"/>
    <b v="0"/>
    <x v="215"/>
    <b v="0"/>
    <s v="technology/web"/>
    <n v="4.5454545454545456E-2"/>
    <n v="10"/>
    <x v="0"/>
    <x v="38"/>
  </r>
  <r>
    <n v="2519"/>
    <s v="Kelli's Kitchen"/>
    <s v="Better than your mom's, better than Cracker Barrel, only at Kelli's Kitchen (all from scratch)."/>
    <x v="175"/>
    <n v="65"/>
    <x v="3"/>
    <x v="0"/>
    <s v="USD"/>
    <x v="3545"/>
    <x v="3545"/>
    <n v="1403149404"/>
    <x v="3567"/>
    <b v="0"/>
    <x v="198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x v="24"/>
    <n v="41"/>
    <x v="3"/>
    <x v="0"/>
    <s v="USD"/>
    <x v="3546"/>
    <x v="3546"/>
    <n v="1466188338"/>
    <x v="3568"/>
    <b v="0"/>
    <x v="460"/>
    <b v="0"/>
    <s v="games/video games"/>
    <n v="4.1000000000000002E-2"/>
    <n v="6.833333333333333"/>
    <x v="1"/>
    <x v="29"/>
  </r>
  <r>
    <n v="213"/>
    <s v="Hart Blvd. A feature film by Andrew Greve"/>
    <s v="A family dramedy about a grandfather  and grandson who are both on their path to redemption."/>
    <x v="16"/>
    <n v="20"/>
    <x v="3"/>
    <x v="0"/>
    <s v="USD"/>
    <x v="3547"/>
    <x v="3547"/>
    <n v="1437142547"/>
    <x v="3569"/>
    <b v="0"/>
    <x v="215"/>
    <b v="0"/>
    <s v="film &amp; video/drama"/>
    <n v="0.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x v="3548"/>
    <x v="3548"/>
    <n v="1474917604"/>
    <x v="3570"/>
    <b v="0"/>
    <x v="215"/>
    <b v="0"/>
    <s v="technology/wearables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x v="3549"/>
    <x v="3549"/>
    <n v="1449636790"/>
    <x v="3571"/>
    <b v="0"/>
    <x v="215"/>
    <b v="0"/>
    <s v="games/video games"/>
    <n v="0.04"/>
    <n v="1"/>
    <x v="1"/>
    <x v="29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x v="3550"/>
    <x v="3550"/>
    <n v="1452272280"/>
    <x v="3572"/>
    <b v="0"/>
    <x v="215"/>
    <b v="0"/>
    <s v="technology/web"/>
    <n v="0.04"/>
    <n v="2"/>
    <x v="0"/>
    <x v="38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x v="3551"/>
    <x v="3551"/>
    <n v="1405095123"/>
    <x v="3573"/>
    <b v="0"/>
    <x v="215"/>
    <b v="0"/>
    <s v="theater/plays"/>
    <n v="0.04"/>
    <n v="20"/>
    <x v="3"/>
    <x v="4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x v="3552"/>
    <x v="3552"/>
    <n v="1404523172"/>
    <x v="3574"/>
    <b v="0"/>
    <x v="312"/>
    <b v="0"/>
    <s v="theater/spaces"/>
    <n v="0.04"/>
    <n v="5"/>
    <x v="3"/>
    <x v="12"/>
  </r>
  <r>
    <n v="3110"/>
    <s v="Hip Justice Catmunity Center"/>
    <s v="Cat People Unite! It's time we get a space of our own to relax, socialize and learn! Join the Catmunity!"/>
    <x v="19"/>
    <n v="10"/>
    <x v="3"/>
    <x v="0"/>
    <s v="USD"/>
    <x v="3553"/>
    <x v="3553"/>
    <n v="1484009119"/>
    <x v="3575"/>
    <b v="0"/>
    <x v="215"/>
    <b v="0"/>
    <s v="theater/spaces"/>
    <n v="0.04"/>
    <n v="10"/>
    <x v="3"/>
    <x v="12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x v="3554"/>
    <x v="3554"/>
    <n v="1401485207"/>
    <x v="3576"/>
    <b v="0"/>
    <x v="215"/>
    <b v="0"/>
    <s v="theater/plays"/>
    <n v="0.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x v="3555"/>
    <x v="3555"/>
    <n v="1454280186"/>
    <x v="3577"/>
    <b v="0"/>
    <x v="215"/>
    <b v="0"/>
    <s v="theater/plays"/>
    <n v="0.04"/>
    <n v="1"/>
    <x v="3"/>
    <x v="4"/>
  </r>
  <r>
    <n v="1090"/>
    <s v="Help Jumpy Punch Prosper!!"/>
    <s v="A sci-fi platformer game inspired by a certain blue hedgehog and Italian plumber. Jump, fight, dodge and sprint your way to victory."/>
    <x v="383"/>
    <n v="5"/>
    <x v="3"/>
    <x v="6"/>
    <s v="AUD"/>
    <x v="3556"/>
    <x v="3556"/>
    <n v="1430281653"/>
    <x v="3578"/>
    <b v="0"/>
    <x v="215"/>
    <b v="0"/>
    <s v="games/video games"/>
    <n v="3.8464497269020695E-2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x v="3557"/>
    <x v="3557"/>
    <n v="1448894770"/>
    <x v="3579"/>
    <b v="0"/>
    <x v="31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x v="315"/>
    <n v="178.52"/>
    <x v="3"/>
    <x v="0"/>
    <s v="USD"/>
    <x v="3558"/>
    <x v="3558"/>
    <n v="1334089208"/>
    <x v="3580"/>
    <b v="0"/>
    <x v="183"/>
    <b v="0"/>
    <s v="games/video games"/>
    <n v="3.5704000000000007E-2"/>
    <n v="17.852"/>
    <x v="1"/>
    <x v="29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x v="3559"/>
    <x v="3559"/>
    <n v="1459825493"/>
    <x v="3581"/>
    <b v="0"/>
    <x v="5"/>
    <b v="0"/>
    <s v="theater/plays"/>
    <n v="3.4999999999999996E-2"/>
    <n v="2.3333333333333335"/>
    <x v="3"/>
    <x v="4"/>
  </r>
  <r>
    <n v="1722"/>
    <s v="Preserving the DC Gospel Stars"/>
    <s v="I am raising money to leave a legacy for the DC Gospel Stars and preserve this art form for music lovers of this style."/>
    <x v="385"/>
    <n v="1"/>
    <x v="3"/>
    <x v="0"/>
    <s v="USD"/>
    <x v="3560"/>
    <x v="3560"/>
    <n v="1456441429"/>
    <x v="3582"/>
    <b v="0"/>
    <x v="215"/>
    <b v="0"/>
    <s v="music/faith"/>
    <n v="3.4722222222222224E-2"/>
    <n v="1"/>
    <x v="2"/>
    <x v="21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x v="3561"/>
    <x v="3561"/>
    <n v="1427993710"/>
    <x v="3583"/>
    <b v="0"/>
    <x v="215"/>
    <b v="0"/>
    <s v="film &amp; video/science fiction"/>
    <n v="3.3333333333333333E-2"/>
    <n v="1"/>
    <x v="4"/>
    <x v="22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x v="3562"/>
    <x v="3562"/>
    <n v="1471988867"/>
    <x v="3584"/>
    <b v="0"/>
    <x v="215"/>
    <b v="0"/>
    <s v="technology/web"/>
    <n v="3.3333333333333333E-2"/>
    <n v="1"/>
    <x v="0"/>
    <x v="38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x v="3563"/>
    <x v="3563"/>
    <n v="1417453538"/>
    <x v="3585"/>
    <b v="0"/>
    <x v="312"/>
    <b v="0"/>
    <s v="photography/nature"/>
    <n v="3.3333333333333333E-2"/>
    <n v="3"/>
    <x v="6"/>
    <x v="34"/>
  </r>
  <r>
    <n v="1545"/>
    <s v="Nevada County Hearts"/>
    <s v="&quot;He will not be a wise man who does not study human hearts!&quot;_x000a_Hope in natural art, creation!"/>
    <x v="32"/>
    <n v="1"/>
    <x v="3"/>
    <x v="0"/>
    <s v="USD"/>
    <x v="3564"/>
    <x v="3564"/>
    <n v="1422393234"/>
    <x v="3586"/>
    <b v="0"/>
    <x v="215"/>
    <b v="0"/>
    <s v="photography/nature"/>
    <n v="3.3333333333333333E-2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x v="3565"/>
    <x v="3565"/>
    <n v="1423520177"/>
    <x v="3587"/>
    <b v="0"/>
    <x v="215"/>
    <b v="0"/>
    <s v="music/faith"/>
    <n v="3.3333333333333333E-2"/>
    <n v="1"/>
    <x v="2"/>
    <x v="21"/>
  </r>
  <r>
    <n v="3132"/>
    <s v="A Bite of a Snake Play"/>
    <s v="Smells Like Money, Drips Like Honey, Taste Like Mocha, Better Run AWAY"/>
    <x v="3"/>
    <n v="10"/>
    <x v="2"/>
    <x v="0"/>
    <s v="USD"/>
    <x v="3566"/>
    <x v="3566"/>
    <n v="1487579060"/>
    <x v="3588"/>
    <b v="0"/>
    <x v="215"/>
    <b v="0"/>
    <s v="theater/plays"/>
    <n v="3.3333333333333333E-2"/>
    <n v="10"/>
    <x v="3"/>
    <x v="4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x v="3567"/>
    <x v="3567"/>
    <n v="1414700390"/>
    <x v="3589"/>
    <b v="0"/>
    <x v="215"/>
    <b v="0"/>
    <s v="theater/musical"/>
    <n v="3.3333333333333333E-2"/>
    <n v="1"/>
    <x v="3"/>
    <x v="20"/>
  </r>
  <r>
    <n v="474"/>
    <s v="TAO Mr. Fantastic!!"/>
    <s v="Time travel the light Mr. Fantastic!  Spin the dimensions toward other continuums and worlds.  Hold onto your panties."/>
    <x v="119"/>
    <n v="1"/>
    <x v="3"/>
    <x v="0"/>
    <s v="USD"/>
    <x v="3568"/>
    <x v="3568"/>
    <n v="1484726029"/>
    <x v="3590"/>
    <b v="0"/>
    <x v="215"/>
    <b v="0"/>
    <s v="film &amp; video/animation"/>
    <n v="3.0303030303030304E-2"/>
    <n v="1"/>
    <x v="4"/>
    <x v="28"/>
  </r>
  <r>
    <n v="596"/>
    <s v="DigitaliBook free library"/>
    <s v="We present digitaibook,com site which can become a free electronic library with your help,"/>
    <x v="12"/>
    <n v="6"/>
    <x v="3"/>
    <x v="0"/>
    <s v="USD"/>
    <x v="3569"/>
    <x v="3569"/>
    <n v="1475530292"/>
    <x v="3591"/>
    <b v="0"/>
    <x v="312"/>
    <b v="0"/>
    <s v="technology/web"/>
    <n v="0.03"/>
    <n v="3"/>
    <x v="0"/>
    <x v="38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x v="3570"/>
    <x v="3570"/>
    <n v="1402627627"/>
    <x v="3592"/>
    <b v="0"/>
    <x v="312"/>
    <b v="0"/>
    <s v="technology/wearables"/>
    <n v="0.03"/>
    <n v="7.5"/>
    <x v="0"/>
    <x v="3"/>
  </r>
  <r>
    <n v="3904"/>
    <s v="Black America from Prophets to Pimps"/>
    <s v="A play that will cover 4000 years of black history."/>
    <x v="9"/>
    <n v="3"/>
    <x v="3"/>
    <x v="0"/>
    <s v="USD"/>
    <x v="3571"/>
    <x v="3571"/>
    <n v="1427866200"/>
    <x v="3593"/>
    <b v="0"/>
    <x v="312"/>
    <b v="0"/>
    <s v="theater/plays"/>
    <n v="0.03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x v="3572"/>
    <x v="3572"/>
    <n v="1463090149"/>
    <x v="3594"/>
    <b v="0"/>
    <x v="215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x v="386"/>
    <n v="26"/>
    <x v="3"/>
    <x v="0"/>
    <s v="USD"/>
    <x v="3573"/>
    <x v="3573"/>
    <n v="1422992879"/>
    <x v="3595"/>
    <b v="0"/>
    <x v="312"/>
    <b v="0"/>
    <s v="film &amp; video/animation"/>
    <n v="2.7404479578392621E-2"/>
    <n v="13"/>
    <x v="4"/>
    <x v="28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x v="3574"/>
    <x v="3574"/>
    <n v="1449863202"/>
    <x v="3596"/>
    <b v="0"/>
    <x v="215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x v="24"/>
    <n v="26"/>
    <x v="3"/>
    <x v="0"/>
    <s v="USD"/>
    <x v="3575"/>
    <x v="3575"/>
    <n v="1406578178"/>
    <x v="3597"/>
    <b v="0"/>
    <x v="312"/>
    <b v="0"/>
    <s v="theater/plays"/>
    <n v="2.5999999999999999E-2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x v="3576"/>
    <x v="3576"/>
    <n v="1421343743"/>
    <x v="3598"/>
    <b v="0"/>
    <x v="215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x v="3577"/>
    <x v="3577"/>
    <n v="1437591956"/>
    <x v="3599"/>
    <b v="0"/>
    <x v="215"/>
    <b v="0"/>
    <s v="theater/spaces"/>
    <n v="2.5000000000000001E-2"/>
    <n v="25"/>
    <x v="3"/>
    <x v="12"/>
  </r>
  <r>
    <n v="3957"/>
    <s v="Yada.Yada.Yada. An Unauthorized Seinfeld Event. 9 in 90"/>
    <s v="A play about something, or maybe nothing. Four actors depicting all 9 seasons of Seinfeld in 90 minutes."/>
    <x v="241"/>
    <n v="7"/>
    <x v="3"/>
    <x v="0"/>
    <s v="USD"/>
    <x v="3578"/>
    <x v="3578"/>
    <n v="1464045954"/>
    <x v="3600"/>
    <b v="0"/>
    <x v="215"/>
    <b v="0"/>
    <s v="theater/plays"/>
    <n v="2.5000000000000001E-2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x v="3579"/>
    <x v="3579"/>
    <n v="1435552057"/>
    <x v="3601"/>
    <b v="0"/>
    <x v="215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x v="387"/>
    <n v="10"/>
    <x v="3"/>
    <x v="11"/>
    <s v="NZD"/>
    <x v="3580"/>
    <x v="3580"/>
    <n v="1404953334"/>
    <x v="3602"/>
    <b v="0"/>
    <x v="215"/>
    <b v="0"/>
    <s v="technology/gadgets"/>
    <n v="2.3529411764705882E-2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x v="3581"/>
    <x v="3581"/>
    <n v="1429287900"/>
    <x v="3603"/>
    <b v="0"/>
    <x v="352"/>
    <b v="0"/>
    <s v="theater/spaces"/>
    <n v="2.3035714285714284E-2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x v="103"/>
    <n v="1"/>
    <x v="3"/>
    <x v="0"/>
    <s v="USD"/>
    <x v="3582"/>
    <x v="3582"/>
    <n v="1428454356"/>
    <x v="3604"/>
    <b v="0"/>
    <x v="215"/>
    <b v="0"/>
    <s v="music/faith"/>
    <n v="2.2222222222222223E-2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x v="3583"/>
    <x v="3583"/>
    <n v="1447397260"/>
    <x v="3605"/>
    <b v="0"/>
    <x v="215"/>
    <b v="0"/>
    <s v="technology/web"/>
    <n v="2.0833333333333336E-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x v="3584"/>
    <x v="3584"/>
    <n v="1465921533"/>
    <x v="3606"/>
    <b v="0"/>
    <x v="215"/>
    <b v="0"/>
    <s v="technology/web"/>
    <n v="0.02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x v="3585"/>
    <x v="3585"/>
    <n v="1452842511"/>
    <x v="3607"/>
    <b v="0"/>
    <x v="215"/>
    <b v="0"/>
    <s v="technology/web"/>
    <n v="0.02"/>
    <n v="90"/>
    <x v="0"/>
    <x v="38"/>
  </r>
  <r>
    <n v="634"/>
    <s v="pitchtograndma (Canceled)"/>
    <s v="We help companies to explain what they do in simple, grandma-would-understand terms."/>
    <x v="2"/>
    <n v="1"/>
    <x v="1"/>
    <x v="0"/>
    <s v="USD"/>
    <x v="3586"/>
    <x v="3586"/>
    <n v="1422397029"/>
    <x v="3608"/>
    <b v="0"/>
    <x v="215"/>
    <b v="0"/>
    <s v="technology/web"/>
    <n v="0.02"/>
    <n v="1"/>
    <x v="0"/>
    <x v="38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x v="3587"/>
    <x v="3587"/>
    <n v="1453997910"/>
    <x v="3609"/>
    <b v="0"/>
    <x v="215"/>
    <b v="0"/>
    <s v="games/video games"/>
    <n v="0.02"/>
    <n v="1"/>
    <x v="1"/>
    <x v="29"/>
  </r>
  <r>
    <n v="2418"/>
    <s v="Mexican food truck"/>
    <s v="I want to start my food truck business."/>
    <x v="19"/>
    <n v="5"/>
    <x v="3"/>
    <x v="0"/>
    <s v="USD"/>
    <x v="3588"/>
    <x v="3588"/>
    <n v="1422045244"/>
    <x v="3610"/>
    <b v="0"/>
    <x v="78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x v="3589"/>
    <x v="3589"/>
    <n v="1424968930"/>
    <x v="3611"/>
    <b v="0"/>
    <x v="215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x v="3590"/>
    <x v="3590"/>
    <n v="1404857339"/>
    <x v="3612"/>
    <b v="0"/>
    <x v="312"/>
    <b v="0"/>
    <s v="theater/plays"/>
    <n v="0.02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x v="3591"/>
    <x v="3591"/>
    <n v="1423245003"/>
    <x v="3613"/>
    <b v="0"/>
    <x v="215"/>
    <b v="0"/>
    <s v="theater/plays"/>
    <n v="0.02"/>
    <n v="1"/>
    <x v="3"/>
    <x v="4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x v="3592"/>
    <x v="3592"/>
    <n v="1406004589"/>
    <x v="3614"/>
    <b v="0"/>
    <x v="215"/>
    <b v="0"/>
    <s v="theater/plays"/>
    <n v="0.02"/>
    <n v="1"/>
    <x v="3"/>
    <x v="4"/>
  </r>
  <r>
    <n v="3080"/>
    <s v="Global Community Theater One."/>
    <s v="Sustainable, fire-proof, carbon-negative, and all-season recreation of the Globe Theater made famous by Shakespeare, with gardens."/>
    <x v="391"/>
    <n v="376"/>
    <x v="3"/>
    <x v="0"/>
    <s v="USD"/>
    <x v="3593"/>
    <x v="3593"/>
    <n v="1414456844"/>
    <x v="3615"/>
    <b v="0"/>
    <x v="352"/>
    <b v="0"/>
    <s v="theater/spaces"/>
    <n v="1.8799999999999997E-2"/>
    <n v="53.714285714285715"/>
    <x v="3"/>
    <x v="12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x v="3594"/>
    <x v="3594"/>
    <n v="1423024847"/>
    <x v="3616"/>
    <b v="0"/>
    <x v="215"/>
    <b v="0"/>
    <s v="theater/plays"/>
    <n v="1.8181818181818181E-2"/>
    <n v="20"/>
    <x v="3"/>
    <x v="4"/>
  </r>
  <r>
    <n v="1081"/>
    <s v="The Creature"/>
    <s v="Finishing your last job before you retire until a disaster strikes the cargo ship can you survive The Creature?"/>
    <x v="94"/>
    <n v="12"/>
    <x v="3"/>
    <x v="0"/>
    <s v="USD"/>
    <x v="3595"/>
    <x v="3595"/>
    <n v="1419891292"/>
    <x v="3617"/>
    <b v="0"/>
    <x v="198"/>
    <b v="0"/>
    <s v="games/video games"/>
    <n v="1.7647058823529412E-2"/>
    <n v="3"/>
    <x v="1"/>
    <x v="29"/>
  </r>
  <r>
    <n v="982"/>
    <s v="Smart 2-in-1 I-PHONE HANDLE/WALLETtm"/>
    <s v="revolutonary ultra-slim 2-in-1 Smart  2-in-1 I-PHONE handle/WALLETtm with 360 rotatiion"/>
    <x v="153"/>
    <n v="3"/>
    <x v="3"/>
    <x v="0"/>
    <s v="USD"/>
    <x v="3596"/>
    <x v="3596"/>
    <n v="1472839486"/>
    <x v="3618"/>
    <b v="0"/>
    <x v="5"/>
    <b v="0"/>
    <s v="technology/wearables"/>
    <n v="1.7142857142857144E-2"/>
    <n v="1"/>
    <x v="0"/>
    <x v="3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x v="3597"/>
    <x v="3597"/>
    <n v="1361884763"/>
    <x v="3619"/>
    <b v="0"/>
    <x v="215"/>
    <b v="0"/>
    <s v="film &amp; video/animation"/>
    <n v="1.6666666666666666E-2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x v="3598"/>
    <x v="3598"/>
    <n v="1461051520"/>
    <x v="3620"/>
    <b v="0"/>
    <x v="215"/>
    <b v="0"/>
    <s v="publishing/translations"/>
    <n v="1.6666666666666666E-2"/>
    <n v="1"/>
    <x v="5"/>
    <x v="39"/>
  </r>
  <r>
    <n v="2421"/>
    <s v="hot dog cart"/>
    <s v="help me start Merrill's first hot dog cart in this empty lot"/>
    <x v="26"/>
    <n v="1"/>
    <x v="3"/>
    <x v="0"/>
    <s v="USD"/>
    <x v="3599"/>
    <x v="3599"/>
    <n v="1421944196"/>
    <x v="3621"/>
    <b v="0"/>
    <x v="215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x v="175"/>
    <n v="25"/>
    <x v="3"/>
    <x v="0"/>
    <s v="USD"/>
    <x v="3600"/>
    <x v="3600"/>
    <n v="1437820396"/>
    <x v="3622"/>
    <b v="0"/>
    <x v="215"/>
    <b v="0"/>
    <s v="theater/plays"/>
    <n v="1.6666666666666666E-2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x v="3601"/>
    <x v="3601"/>
    <n v="1459414740"/>
    <x v="3623"/>
    <b v="0"/>
    <x v="5"/>
    <b v="0"/>
    <s v="theater/spaces"/>
    <n v="1.6666666666666666E-2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x v="3602"/>
    <x v="3602"/>
    <n v="1476549262"/>
    <x v="3624"/>
    <b v="0"/>
    <x v="312"/>
    <b v="0"/>
    <s v="theater/spaces"/>
    <n v="1.6666666666666666E-2"/>
    <n v="1"/>
    <x v="3"/>
    <x v="12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x v="3603"/>
    <x v="3603"/>
    <n v="1465427733"/>
    <x v="3625"/>
    <b v="0"/>
    <x v="312"/>
    <b v="0"/>
    <s v="games/mobile games"/>
    <n v="1.6250000000000001E-2"/>
    <n v="13"/>
    <x v="1"/>
    <x v="25"/>
  </r>
  <r>
    <n v="212"/>
    <s v="The Ecstasy of Vengeance - Feature Length Film"/>
    <s v="This film is a fictional crime drama following the events of a heist that ended in bloodshed."/>
    <x v="320"/>
    <n v="1"/>
    <x v="3"/>
    <x v="0"/>
    <s v="USD"/>
    <x v="3604"/>
    <x v="3604"/>
    <n v="1455656920"/>
    <x v="3626"/>
    <b v="0"/>
    <x v="215"/>
    <b v="0"/>
    <s v="film &amp; video/drama"/>
    <n v="1.5873015873015872E-2"/>
    <n v="1"/>
    <x v="4"/>
    <x v="30"/>
  </r>
  <r>
    <n v="1447"/>
    <s v="Indian Language Dictionary"/>
    <s v="I'm creating a dictionary of multiple Indian languages."/>
    <x v="315"/>
    <n v="75"/>
    <x v="3"/>
    <x v="0"/>
    <s v="USD"/>
    <x v="3605"/>
    <x v="3605"/>
    <n v="1465407134"/>
    <x v="3627"/>
    <b v="0"/>
    <x v="5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x v="3606"/>
    <x v="3606"/>
    <n v="1472865107"/>
    <x v="3628"/>
    <b v="0"/>
    <x v="215"/>
    <b v="0"/>
    <s v="film &amp; video/science fiction"/>
    <n v="1.4285714285714287E-2"/>
    <n v="10"/>
    <x v="4"/>
    <x v="22"/>
  </r>
  <r>
    <n v="2432"/>
    <s v="funding for bbq trailer"/>
    <s v="Looking to start competition cooking and need start-up help.  Offering brisket tasting to all contributors."/>
    <x v="76"/>
    <n v="2"/>
    <x v="3"/>
    <x v="0"/>
    <s v="USD"/>
    <x v="3607"/>
    <x v="3607"/>
    <n v="1423199697"/>
    <x v="3629"/>
    <b v="0"/>
    <x v="31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x v="3608"/>
    <x v="3608"/>
    <n v="1434739463"/>
    <x v="3630"/>
    <b v="0"/>
    <x v="215"/>
    <b v="0"/>
    <s v="theater/plays"/>
    <n v="1.4285714285714287E-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x v="3609"/>
    <x v="3609"/>
    <n v="1440529765"/>
    <x v="3631"/>
    <b v="0"/>
    <x v="312"/>
    <b v="0"/>
    <s v="technology/makerspaces"/>
    <n v="1.375E-2"/>
    <n v="550"/>
    <x v="0"/>
    <x v="19"/>
  </r>
  <r>
    <n v="1593"/>
    <s v="Picturing Italy"/>
    <s v="A trip to fulfill a dream of capturing the wonders and history of ancient Italy in person."/>
    <x v="92"/>
    <n v="3"/>
    <x v="3"/>
    <x v="0"/>
    <s v="USD"/>
    <x v="3610"/>
    <x v="3610"/>
    <n v="1422562655"/>
    <x v="3632"/>
    <b v="0"/>
    <x v="5"/>
    <b v="0"/>
    <s v="photography/places"/>
    <n v="1.3636363636363637E-2"/>
    <n v="1"/>
    <x v="6"/>
    <x v="24"/>
  </r>
  <r>
    <n v="589"/>
    <s v="Get Neighborly"/>
    <s v="Services closer than you think..."/>
    <x v="41"/>
    <n v="1"/>
    <x v="3"/>
    <x v="0"/>
    <s v="USD"/>
    <x v="3611"/>
    <x v="3611"/>
    <n v="1435070699"/>
    <x v="3633"/>
    <b v="0"/>
    <x v="215"/>
    <b v="0"/>
    <s v="technology/web"/>
    <n v="1.3333333333333334E-2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x v="3612"/>
    <x v="3612"/>
    <n v="1415918965"/>
    <x v="3634"/>
    <b v="0"/>
    <x v="215"/>
    <b v="0"/>
    <s v="photography/places"/>
    <n v="1.3333333333333334E-2"/>
    <n v="1"/>
    <x v="6"/>
    <x v="24"/>
  </r>
  <r>
    <n v="2423"/>
    <s v="FBTR BBQ"/>
    <s v="FBTR is a Texas-style, North Carolina based, homemade BBQ company looking to bring good meat to the masses."/>
    <x v="64"/>
    <n v="8"/>
    <x v="3"/>
    <x v="0"/>
    <s v="USD"/>
    <x v="3613"/>
    <x v="3613"/>
    <n v="1417452890"/>
    <x v="3635"/>
    <b v="0"/>
    <x v="215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x v="41"/>
    <n v="1"/>
    <x v="3"/>
    <x v="0"/>
    <s v="USD"/>
    <x v="3614"/>
    <x v="3614"/>
    <n v="1472451356"/>
    <x v="3636"/>
    <b v="0"/>
    <x v="215"/>
    <b v="0"/>
    <s v="theater/plays"/>
    <n v="1.3333333333333334E-2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x v="3615"/>
    <x v="3615"/>
    <n v="1405032222"/>
    <x v="3637"/>
    <b v="0"/>
    <x v="198"/>
    <b v="0"/>
    <s v="technology/wearables"/>
    <n v="1.2375123751237513E-2"/>
    <n v="2.75"/>
    <x v="0"/>
    <x v="3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x v="3616"/>
    <x v="3616"/>
    <n v="1443472804"/>
    <x v="3638"/>
    <b v="0"/>
    <x v="312"/>
    <b v="0"/>
    <s v="film &amp; video/animation"/>
    <n v="1.2E-2"/>
    <n v="3"/>
    <x v="4"/>
    <x v="28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x v="3617"/>
    <x v="3617"/>
    <n v="1416249045"/>
    <x v="3639"/>
    <b v="0"/>
    <x v="5"/>
    <b v="0"/>
    <s v="technology/web"/>
    <n v="1.2E-2"/>
    <n v="4"/>
    <x v="0"/>
    <x v="38"/>
  </r>
  <r>
    <n v="1121"/>
    <s v="Pwincess"/>
    <s v="An action packed, side scrolling, platform jumping, laser shooting ADVENTURE that will be fun for everyone."/>
    <x v="147"/>
    <n v="29"/>
    <x v="3"/>
    <x v="0"/>
    <s v="USD"/>
    <x v="3618"/>
    <x v="3618"/>
    <n v="1455315916"/>
    <x v="3640"/>
    <b v="0"/>
    <x v="78"/>
    <b v="0"/>
    <s v="games/video games"/>
    <n v="1.1599999999999999E-2"/>
    <n v="5.8"/>
    <x v="1"/>
    <x v="29"/>
  </r>
  <r>
    <n v="578"/>
    <s v="weBuy Crowdsourced Shopping"/>
    <s v="weBuy trade built on technology and Crowd Sourced Power"/>
    <x v="57"/>
    <n v="14"/>
    <x v="3"/>
    <x v="1"/>
    <s v="GBP"/>
    <x v="3619"/>
    <x v="3619"/>
    <n v="1439560393"/>
    <x v="3641"/>
    <b v="0"/>
    <x v="352"/>
    <b v="0"/>
    <s v="technology/web"/>
    <n v="1.12E-2"/>
    <n v="2"/>
    <x v="0"/>
    <x v="38"/>
  </r>
  <r>
    <n v="583"/>
    <s v="HackersArchive.com"/>
    <s v="HackersArchive.com will help rid the web of viruses and scams found everywhere else you look!"/>
    <x v="68"/>
    <n v="1"/>
    <x v="3"/>
    <x v="0"/>
    <s v="USD"/>
    <x v="3620"/>
    <x v="3620"/>
    <n v="1424212287"/>
    <x v="3642"/>
    <b v="0"/>
    <x v="215"/>
    <b v="0"/>
    <s v="technology/web"/>
    <n v="1.1111111111111112E-2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x v="3621"/>
    <x v="3621"/>
    <n v="1413527001"/>
    <x v="3643"/>
    <b v="0"/>
    <x v="215"/>
    <b v="0"/>
    <s v="theater/plays"/>
    <n v="1.1111111111111112E-2"/>
    <n v="20"/>
    <x v="3"/>
    <x v="4"/>
  </r>
  <r>
    <n v="1451"/>
    <s v="Modern Literal Torah Translation (Canceled)"/>
    <s v="Modern Literal Translation of the Torah in English and Russian with sub-linear and interlinear layout."/>
    <x v="393"/>
    <n v="2"/>
    <x v="1"/>
    <x v="0"/>
    <s v="USD"/>
    <x v="3622"/>
    <x v="3622"/>
    <n v="1413759659"/>
    <x v="3644"/>
    <b v="0"/>
    <x v="31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x v="3623"/>
    <x v="3623"/>
    <n v="1401726595"/>
    <x v="3645"/>
    <b v="0"/>
    <x v="215"/>
    <b v="0"/>
    <s v="film &amp; video/drama"/>
    <n v="0.01"/>
    <n v="5"/>
    <x v="4"/>
    <x v="30"/>
  </r>
  <r>
    <n v="167"/>
    <s v="Past"/>
    <s v="A young man experiences a tragedy and has the opportunity to go back and learn from his mistakes and find out his true self."/>
    <x v="270"/>
    <n v="11"/>
    <x v="3"/>
    <x v="0"/>
    <s v="USD"/>
    <x v="3624"/>
    <x v="3624"/>
    <n v="1433542535"/>
    <x v="3646"/>
    <b v="0"/>
    <x v="312"/>
    <b v="0"/>
    <s v="film &amp; video/drama"/>
    <n v="0.01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x v="3625"/>
    <x v="3625"/>
    <n v="1456145527"/>
    <x v="3647"/>
    <b v="0"/>
    <x v="215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x v="394"/>
    <n v="128"/>
    <x v="3"/>
    <x v="14"/>
    <s v="EUR"/>
    <x v="3626"/>
    <x v="3626"/>
    <n v="1457303796"/>
    <x v="3648"/>
    <b v="0"/>
    <x v="183"/>
    <b v="0"/>
    <s v="theater/spaces"/>
    <n v="9.8461538461538465E-3"/>
    <n v="12.8"/>
    <x v="3"/>
    <x v="12"/>
  </r>
  <r>
    <n v="2153"/>
    <s v="It's The GOD Complex"/>
    <s v="Crowdfunding the Gamers Way. An online game with real world consequences.Do you dare to play? Can you turn the world around?"/>
    <x v="395"/>
    <n v="34"/>
    <x v="3"/>
    <x v="0"/>
    <s v="USD"/>
    <x v="3627"/>
    <x v="3627"/>
    <n v="1417470718"/>
    <x v="3649"/>
    <b v="0"/>
    <x v="198"/>
    <b v="0"/>
    <s v="games/video games"/>
    <n v="9.124454880912446E-3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x v="3628"/>
    <x v="3628"/>
    <n v="1399070239"/>
    <x v="3650"/>
    <b v="0"/>
    <x v="215"/>
    <b v="0"/>
    <s v="film &amp; video/animation"/>
    <n v="9.0909090909090905E-3"/>
    <n v="50"/>
    <x v="4"/>
    <x v="28"/>
  </r>
  <r>
    <n v="638"/>
    <s v="W (Canceled)"/>
    <s v="O0"/>
    <x v="172"/>
    <n v="18"/>
    <x v="1"/>
    <x v="2"/>
    <s v="EUR"/>
    <x v="3629"/>
    <x v="3629"/>
    <n v="1485267262"/>
    <x v="3651"/>
    <b v="0"/>
    <x v="460"/>
    <b v="0"/>
    <s v="technology/web"/>
    <n v="9.0000000000000011E-3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x v="3630"/>
    <x v="3630"/>
    <n v="1455508964"/>
    <x v="3652"/>
    <b v="0"/>
    <x v="215"/>
    <b v="0"/>
    <s v="theater/plays"/>
    <n v="8.3333333333333332E-3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x v="3631"/>
    <x v="3631"/>
    <n v="1420471349"/>
    <x v="3653"/>
    <b v="0"/>
    <x v="215"/>
    <b v="0"/>
    <s v="film &amp; video/drama"/>
    <n v="8.0000000000000002E-3"/>
    <n v="1"/>
    <x v="4"/>
    <x v="30"/>
  </r>
  <r>
    <n v="635"/>
    <s v="Pleero, A Technology Team Building Website (Canceled)"/>
    <s v="Network used for building technology development teams."/>
    <x v="19"/>
    <n v="2"/>
    <x v="1"/>
    <x v="0"/>
    <s v="USD"/>
    <x v="3632"/>
    <x v="3632"/>
    <n v="1426212762"/>
    <x v="3654"/>
    <b v="0"/>
    <x v="215"/>
    <b v="0"/>
    <s v="technology/web"/>
    <n v="8.0000000000000002E-3"/>
    <n v="2"/>
    <x v="0"/>
    <x v="38"/>
  </r>
  <r>
    <n v="1181"/>
    <s v="Gringo Loco Tacos Food Truck"/>
    <s v="Bringing the best tacos to the streets of Chicago!"/>
    <x v="16"/>
    <n v="4"/>
    <x v="3"/>
    <x v="0"/>
    <s v="USD"/>
    <x v="3633"/>
    <x v="3633"/>
    <n v="1422605321"/>
    <x v="3655"/>
    <b v="0"/>
    <x v="5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x v="397"/>
    <n v="30"/>
    <x v="1"/>
    <x v="0"/>
    <s v="USD"/>
    <x v="3634"/>
    <x v="3634"/>
    <n v="1408845100"/>
    <x v="3656"/>
    <b v="0"/>
    <x v="312"/>
    <b v="0"/>
    <s v="film &amp; video/science fiction"/>
    <n v="7.8947368421052634E-3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x v="3635"/>
    <x v="3635"/>
    <n v="1461693463"/>
    <x v="3657"/>
    <b v="0"/>
    <x v="215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x v="3636"/>
    <x v="3636"/>
    <n v="1420486606"/>
    <x v="3658"/>
    <b v="0"/>
    <x v="215"/>
    <b v="0"/>
    <s v="technology/web"/>
    <n v="6.6666666666666671E-3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x v="3637"/>
    <x v="3637"/>
    <n v="1405633452"/>
    <x v="3659"/>
    <b v="0"/>
    <x v="215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x v="3638"/>
    <x v="3638"/>
    <n v="1371655522"/>
    <x v="3660"/>
    <b v="0"/>
    <x v="215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x v="38"/>
    <n v="1"/>
    <x v="3"/>
    <x v="0"/>
    <s v="USD"/>
    <x v="3639"/>
    <x v="3639"/>
    <n v="1424759330"/>
    <x v="3661"/>
    <b v="0"/>
    <x v="215"/>
    <b v="0"/>
    <s v="theater/plays"/>
    <n v="6.6666666666666671E-3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x v="3640"/>
    <x v="3640"/>
    <n v="1453487587"/>
    <x v="3662"/>
    <b v="0"/>
    <x v="215"/>
    <b v="0"/>
    <s v="theater/plays"/>
    <n v="6.6666666666666671E-3"/>
    <n v="2"/>
    <x v="3"/>
    <x v="4"/>
  </r>
  <r>
    <n v="1702"/>
    <s v="lyndale lewis and new vision prosper cd release"/>
    <s v="I can do all things through christ jesus"/>
    <x v="312"/>
    <n v="1"/>
    <x v="3"/>
    <x v="0"/>
    <s v="USD"/>
    <x v="3641"/>
    <x v="3641"/>
    <n v="1425156750"/>
    <x v="3663"/>
    <b v="0"/>
    <x v="215"/>
    <b v="0"/>
    <s v="music/faith"/>
    <n v="6.0606060606060606E-3"/>
    <n v="1"/>
    <x v="2"/>
    <x v="21"/>
  </r>
  <r>
    <n v="155"/>
    <s v="The Last Armada (Canceled)"/>
    <s v="While a shadow of peace was on the horizon,humankind was being threatened by its past.Whispers of threat was being heard from the North"/>
    <x v="398"/>
    <n v="81"/>
    <x v="1"/>
    <x v="0"/>
    <s v="USD"/>
    <x v="3642"/>
    <x v="3642"/>
    <n v="1434201935"/>
    <x v="3664"/>
    <b v="0"/>
    <x v="198"/>
    <b v="0"/>
    <s v="film &amp; video/science fiction"/>
    <n v="6.0000000000000001E-3"/>
    <n v="20.25"/>
    <x v="4"/>
    <x v="22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x v="3643"/>
    <x v="3643"/>
    <n v="1428957912"/>
    <x v="3665"/>
    <b v="0"/>
    <x v="215"/>
    <b v="0"/>
    <s v="theater/plays"/>
    <n v="6.0000000000000001E-3"/>
    <n v="3"/>
    <x v="3"/>
    <x v="4"/>
  </r>
  <r>
    <n v="2373"/>
    <s v="Cykelauktion.com (Canceled)"/>
    <s v="We want to create a safe marketplace for buying and selling bicycles."/>
    <x v="399"/>
    <n v="50"/>
    <x v="1"/>
    <x v="10"/>
    <s v="SEK"/>
    <x v="3644"/>
    <x v="3644"/>
    <n v="1438271624"/>
    <x v="3666"/>
    <b v="0"/>
    <x v="215"/>
    <b v="0"/>
    <s v="technology/web"/>
    <n v="5.8823529411764705E-3"/>
    <n v="50"/>
    <x v="0"/>
    <x v="38"/>
  </r>
  <r>
    <n v="1176"/>
    <s v="Mirlin's Sushi"/>
    <s v="Mirlins Sushi!_x000a_Find us on Facebook!_x000a_(Gives backers a voice, and a direct link to us! No kickstarter disappearing act here!)"/>
    <x v="400"/>
    <n v="10"/>
    <x v="3"/>
    <x v="6"/>
    <s v="AUD"/>
    <x v="3645"/>
    <x v="3645"/>
    <n v="1484094498"/>
    <x v="3667"/>
    <b v="0"/>
    <x v="215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x v="3646"/>
    <x v="3646"/>
    <n v="1455230275"/>
    <x v="3668"/>
    <b v="0"/>
    <x v="215"/>
    <b v="0"/>
    <s v="technology/web"/>
    <n v="5.5555555555555558E-3"/>
    <n v="1"/>
    <x v="0"/>
    <x v="38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x v="3647"/>
    <x v="3647"/>
    <n v="1415660390"/>
    <x v="3669"/>
    <b v="0"/>
    <x v="215"/>
    <b v="0"/>
    <s v="theater/spaces"/>
    <n v="5.0000000000000001E-3"/>
    <n v="1"/>
    <x v="3"/>
    <x v="12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x v="3648"/>
    <x v="3648"/>
    <n v="1428075293"/>
    <x v="3670"/>
    <b v="0"/>
    <x v="297"/>
    <b v="0"/>
    <s v="theater/spaces"/>
    <n v="4.8000000000000004E-3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x v="285"/>
    <n v="1"/>
    <x v="3"/>
    <x v="0"/>
    <s v="USD"/>
    <x v="3649"/>
    <x v="3649"/>
    <n v="1479170556"/>
    <x v="3671"/>
    <b v="0"/>
    <x v="215"/>
    <b v="0"/>
    <s v="theater/musical"/>
    <n v="4.4444444444444444E-3"/>
    <n v="1"/>
    <x v="3"/>
    <x v="20"/>
  </r>
  <r>
    <n v="666"/>
    <s v="Ducky Diapers"/>
    <s v="Have you ever dreamed of having a pet duckling, but concerned about all the pooping, here is a a solution to help solve that issue."/>
    <x v="172"/>
    <n v="8"/>
    <x v="3"/>
    <x v="0"/>
    <s v="USD"/>
    <x v="3650"/>
    <x v="3650"/>
    <n v="1405713498"/>
    <x v="3672"/>
    <b v="0"/>
    <x v="198"/>
    <b v="0"/>
    <s v="technology/wearables"/>
    <n v="4.0000000000000001E-3"/>
    <n v="2"/>
    <x v="0"/>
    <x v="3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x v="3651"/>
    <x v="3651"/>
    <n v="1416034228"/>
    <x v="3673"/>
    <b v="0"/>
    <x v="215"/>
    <b v="0"/>
    <s v="games/mobile games"/>
    <n v="4.0000000000000001E-3"/>
    <n v="1"/>
    <x v="1"/>
    <x v="25"/>
  </r>
  <r>
    <n v="2914"/>
    <s v="Hercules the Panto"/>
    <s v="Hercules must complete four challenges in order to meet the father he never knew"/>
    <x v="19"/>
    <n v="1"/>
    <x v="3"/>
    <x v="1"/>
    <s v="GBP"/>
    <x v="3652"/>
    <x v="3652"/>
    <n v="1421185594"/>
    <x v="3674"/>
    <b v="0"/>
    <x v="215"/>
    <b v="0"/>
    <s v="theater/plays"/>
    <n v="4.0000000000000001E-3"/>
    <n v="1"/>
    <x v="3"/>
    <x v="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x v="3653"/>
    <x v="3653"/>
    <n v="1422658955"/>
    <x v="3675"/>
    <b v="0"/>
    <x v="215"/>
    <b v="0"/>
    <s v="theater/spaces"/>
    <n v="4.0000000000000001E-3"/>
    <n v="1"/>
    <x v="3"/>
    <x v="12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x v="3654"/>
    <x v="3654"/>
    <n v="1470672906"/>
    <x v="3676"/>
    <b v="0"/>
    <x v="215"/>
    <b v="0"/>
    <s v="theater/musical"/>
    <n v="4.0000000000000001E-3"/>
    <n v="1"/>
    <x v="3"/>
    <x v="20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x v="3655"/>
    <x v="3655"/>
    <n v="1475398147"/>
    <x v="3677"/>
    <b v="0"/>
    <x v="312"/>
    <b v="0"/>
    <s v="games/mobile games"/>
    <n v="3.6363636363636364E-3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x v="3656"/>
    <x v="3656"/>
    <n v="1430899375"/>
    <x v="3678"/>
    <b v="0"/>
    <x v="312"/>
    <b v="0"/>
    <s v="film &amp; video/animation"/>
    <n v="3.3333333333333335E-3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x v="3657"/>
    <x v="3657"/>
    <n v="1409109739"/>
    <x v="3679"/>
    <b v="0"/>
    <x v="215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x v="3"/>
    <n v="1"/>
    <x v="3"/>
    <x v="1"/>
    <s v="GBP"/>
    <x v="3658"/>
    <x v="3658"/>
    <n v="1428955887"/>
    <x v="3680"/>
    <b v="0"/>
    <x v="215"/>
    <b v="0"/>
    <s v="theater/plays"/>
    <n v="3.3333333333333335E-3"/>
    <n v="1"/>
    <x v="3"/>
    <x v="4"/>
  </r>
  <r>
    <n v="3124"/>
    <s v="Theater &amp; Arts &amp; Day Care (Canceled)"/>
    <s v="A place where kids/ teens' dreams come true, and one finds there home without sparkly red shoes!"/>
    <x v="401"/>
    <n v="26"/>
    <x v="1"/>
    <x v="0"/>
    <s v="USD"/>
    <x v="3659"/>
    <x v="3659"/>
    <n v="1417718601"/>
    <x v="3681"/>
    <b v="0"/>
    <x v="198"/>
    <b v="0"/>
    <s v="theater/spaces"/>
    <n v="3.2499999999999999E-3"/>
    <n v="6.5"/>
    <x v="3"/>
    <x v="12"/>
  </r>
  <r>
    <n v="2428"/>
    <s v="Premium Burgers"/>
    <s v="From Moo 2 You! We want to offer premium burgers to a taco flooded environment."/>
    <x v="31"/>
    <n v="1"/>
    <x v="3"/>
    <x v="0"/>
    <s v="USD"/>
    <x v="3660"/>
    <x v="3660"/>
    <n v="1423594151"/>
    <x v="3682"/>
    <b v="0"/>
    <x v="215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x v="3661"/>
    <x v="3661"/>
    <n v="1467327890"/>
    <x v="3683"/>
    <b v="0"/>
    <x v="215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x v="3662"/>
    <x v="3662"/>
    <n v="1376502980"/>
    <x v="3684"/>
    <b v="0"/>
    <x v="5"/>
    <b v="0"/>
    <s v="film &amp; video/animation"/>
    <n v="2.7272727272727275E-3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x v="3663"/>
    <x v="3663"/>
    <n v="1464085545"/>
    <x v="3685"/>
    <b v="0"/>
    <x v="215"/>
    <b v="0"/>
    <s v="film &amp; video/science fiction"/>
    <n v="2E-3"/>
    <n v="10"/>
    <x v="4"/>
    <x v="22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x v="3664"/>
    <x v="3664"/>
    <n v="1465791614"/>
    <x v="3686"/>
    <b v="0"/>
    <x v="215"/>
    <b v="0"/>
    <s v="film &amp; video/drama"/>
    <n v="2E-3"/>
    <n v="1"/>
    <x v="4"/>
    <x v="30"/>
  </r>
  <r>
    <n v="2427"/>
    <s v="Wraps in a snap. Fast lunch with a gourmet punch!"/>
    <s v="Fast and simple lunches for those on the go.  All (lunch) deals $10 or less."/>
    <x v="16"/>
    <n v="1"/>
    <x v="3"/>
    <x v="0"/>
    <s v="USD"/>
    <x v="3665"/>
    <x v="3665"/>
    <n v="1455262733"/>
    <x v="3687"/>
    <b v="0"/>
    <x v="215"/>
    <b v="0"/>
    <s v="food/food trucks"/>
    <n v="2E-3"/>
    <n v="1"/>
    <x v="7"/>
    <x v="37"/>
  </r>
  <r>
    <n v="2431"/>
    <s v="Murphy's good eatin'"/>
    <s v="Go to Colorado and run a food truck with homemade food of all kinds."/>
    <x v="24"/>
    <n v="2"/>
    <x v="3"/>
    <x v="0"/>
    <s v="USD"/>
    <x v="3666"/>
    <x v="3666"/>
    <n v="1461896613"/>
    <x v="3688"/>
    <b v="0"/>
    <x v="31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x v="3667"/>
    <x v="3667"/>
    <n v="1459410101"/>
    <x v="3689"/>
    <b v="0"/>
    <x v="215"/>
    <b v="0"/>
    <s v="theater/musical"/>
    <n v="2E-3"/>
    <n v="1"/>
    <x v="3"/>
    <x v="20"/>
  </r>
  <r>
    <n v="3805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x v="3668"/>
    <x v="3668"/>
    <n v="1406668640"/>
    <x v="3690"/>
    <b v="0"/>
    <x v="312"/>
    <b v="0"/>
    <s v="theater/musical"/>
    <n v="2E-3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x v="3669"/>
    <x v="3669"/>
    <n v="1410980432"/>
    <x v="3691"/>
    <b v="0"/>
    <x v="5"/>
    <b v="0"/>
    <s v="film &amp; video/drama"/>
    <n v="1.6999999999999999E-3"/>
    <n v="5.666666666666667"/>
    <x v="4"/>
    <x v="30"/>
  </r>
  <r>
    <n v="496"/>
    <s v="Airships and Anatasia: The Movie"/>
    <s v="The movie is about the adventures of Ethan, Danna, The mysterious inventor and more."/>
    <x v="64"/>
    <n v="1"/>
    <x v="3"/>
    <x v="0"/>
    <s v="USD"/>
    <x v="3670"/>
    <x v="3670"/>
    <n v="1386886874"/>
    <x v="3692"/>
    <b v="0"/>
    <x v="215"/>
    <b v="0"/>
    <s v="film &amp; video/animation"/>
    <n v="1.6666666666666668E-3"/>
    <n v="1"/>
    <x v="4"/>
    <x v="28"/>
  </r>
  <r>
    <n v="1316"/>
    <s v="Future Belt (Canceled)"/>
    <s v="Future Belt comes in just 3 sizes, but yet, is designed to fit waists ranging from 25-55 inches. No batteries, no gimmicks."/>
    <x v="117"/>
    <n v="1"/>
    <x v="1"/>
    <x v="0"/>
    <s v="USD"/>
    <x v="3671"/>
    <x v="3671"/>
    <n v="1453676709"/>
    <x v="3693"/>
    <b v="0"/>
    <x v="215"/>
    <b v="0"/>
    <s v="technology/wearables"/>
    <n v="1.3333333333333333E-3"/>
    <n v="1"/>
    <x v="0"/>
    <x v="3"/>
  </r>
  <r>
    <n v="576"/>
    <s v="Uthtopia"/>
    <s v="UthTopia Is a social media organization that believes in positive online usage, youth mentorship, and youth empowerment."/>
    <x v="81"/>
    <n v="1"/>
    <x v="3"/>
    <x v="0"/>
    <s v="USD"/>
    <x v="3672"/>
    <x v="3672"/>
    <n v="1422357552"/>
    <x v="3694"/>
    <b v="0"/>
    <x v="215"/>
    <b v="0"/>
    <s v="technology/web"/>
    <n v="1.25E-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x v="3673"/>
    <x v="3673"/>
    <n v="1404861228"/>
    <x v="3695"/>
    <b v="0"/>
    <x v="215"/>
    <b v="0"/>
    <s v="food/food trucks"/>
    <n v="1.25E-3"/>
    <n v="1"/>
    <x v="7"/>
    <x v="37"/>
  </r>
  <r>
    <n v="2582"/>
    <s v="Drunken Wings"/>
    <s v="The place where chicken meets liquor for the first time!"/>
    <x v="290"/>
    <n v="1"/>
    <x v="3"/>
    <x v="0"/>
    <s v="USD"/>
    <x v="3674"/>
    <x v="3674"/>
    <n v="1475192634"/>
    <x v="3696"/>
    <b v="0"/>
    <x v="215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x v="3675"/>
    <x v="3675"/>
    <n v="1453349197"/>
    <x v="3697"/>
    <b v="0"/>
    <x v="215"/>
    <b v="0"/>
    <s v="publishing/translations"/>
    <n v="1E-3"/>
    <n v="1"/>
    <x v="5"/>
    <x v="39"/>
  </r>
  <r>
    <n v="696"/>
    <s v="trustee"/>
    <s v="Show your fidelity by wearing the Trustee rings! Show where you are (at)!"/>
    <x v="400"/>
    <n v="1"/>
    <x v="3"/>
    <x v="14"/>
    <s v="EUR"/>
    <x v="3676"/>
    <x v="3676"/>
    <n v="1403734502"/>
    <x v="3698"/>
    <b v="0"/>
    <x v="215"/>
    <b v="0"/>
    <s v="technology/wearables"/>
    <n v="5.7142857142857147E-4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x v="3677"/>
    <x v="3677"/>
    <n v="1457120942"/>
    <x v="3699"/>
    <b v="0"/>
    <x v="215"/>
    <b v="0"/>
    <s v="theater/plays"/>
    <n v="5.0000000000000001E-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x v="3678"/>
    <x v="3678"/>
    <n v="1457113316"/>
    <x v="3700"/>
    <b v="0"/>
    <x v="215"/>
    <b v="0"/>
    <s v="technology/web"/>
    <n v="3.9999999999999996E-4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x v="3679"/>
    <x v="3679"/>
    <n v="1457403364"/>
    <x v="3701"/>
    <b v="0"/>
    <x v="312"/>
    <b v="0"/>
    <s v="theater/musical"/>
    <n v="1.9999999999999998E-4"/>
    <n v="1"/>
    <x v="3"/>
    <x v="20"/>
  </r>
  <r>
    <n v="639"/>
    <s v="Kids Educational Social Media Site (Canceled)"/>
    <s v="Development of a Safe and Educational Social Media site for kids."/>
    <x v="288"/>
    <n v="1"/>
    <x v="1"/>
    <x v="0"/>
    <s v="USD"/>
    <x v="3680"/>
    <x v="3680"/>
    <n v="1408024795"/>
    <x v="3702"/>
    <b v="0"/>
    <x v="215"/>
    <b v="0"/>
    <s v="technology/web"/>
    <n v="9.9999999999999991E-5"/>
    <n v="1"/>
    <x v="0"/>
    <x v="38"/>
  </r>
  <r>
    <n v="619"/>
    <s v="Big Data (Canceled)"/>
    <s v="Big Data Sets for researchers interested in improving the quality of life."/>
    <x v="402"/>
    <n v="1"/>
    <x v="1"/>
    <x v="0"/>
    <s v="USD"/>
    <x v="3681"/>
    <x v="3681"/>
    <n v="1411745790"/>
    <x v="3703"/>
    <b v="0"/>
    <x v="215"/>
    <b v="0"/>
    <s v="technology/web"/>
    <n v="3.9999999999999996E-5"/>
    <n v="1"/>
    <x v="0"/>
    <x v="38"/>
  </r>
  <r>
    <n v="122"/>
    <s v="The Time Jumper (Canceled)"/>
    <s v="My ambition for this knows no bounds.  Seeing Sephoria in a live-action is a dream of mine."/>
    <x v="403"/>
    <n v="0"/>
    <x v="1"/>
    <x v="0"/>
    <s v="USD"/>
    <x v="3682"/>
    <x v="3682"/>
    <n v="1470910907"/>
    <x v="3704"/>
    <b v="0"/>
    <x v="501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x v="3683"/>
    <x v="3683"/>
    <n v="1429568242"/>
    <x v="3705"/>
    <b v="0"/>
    <x v="501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x v="3684"/>
    <x v="3684"/>
    <n v="1409524183"/>
    <x v="3706"/>
    <b v="0"/>
    <x v="501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x v="3685"/>
    <x v="3685"/>
    <n v="1400536692"/>
    <x v="3707"/>
    <b v="0"/>
    <x v="501"/>
    <b v="0"/>
    <s v="film &amp; video/science fiction"/>
    <n v="0"/>
    <e v="#DIV/0!"/>
    <x v="4"/>
    <x v="22"/>
  </r>
  <r>
    <n v="131"/>
    <s v="I (Canceled)"/>
    <s v="I"/>
    <x v="34"/>
    <n v="0"/>
    <x v="1"/>
    <x v="0"/>
    <s v="USD"/>
    <x v="3686"/>
    <x v="3686"/>
    <n v="1466453161"/>
    <x v="3708"/>
    <b v="0"/>
    <x v="501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x v="404"/>
    <n v="0"/>
    <x v="1"/>
    <x v="0"/>
    <s v="USD"/>
    <x v="3687"/>
    <x v="3687"/>
    <n v="1462130584"/>
    <x v="3709"/>
    <b v="0"/>
    <x v="501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x v="2"/>
    <n v="0"/>
    <x v="1"/>
    <x v="0"/>
    <s v="USD"/>
    <x v="3688"/>
    <x v="3688"/>
    <n v="1438811418"/>
    <x v="3710"/>
    <b v="0"/>
    <x v="501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x v="3689"/>
    <x v="3689"/>
    <n v="1427968234"/>
    <x v="3711"/>
    <b v="0"/>
    <x v="501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x v="3690"/>
    <x v="3690"/>
    <n v="1440337593"/>
    <x v="3712"/>
    <b v="0"/>
    <x v="501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x v="172"/>
    <n v="0"/>
    <x v="1"/>
    <x v="0"/>
    <s v="USD"/>
    <x v="3691"/>
    <x v="3691"/>
    <n v="1424234732"/>
    <x v="3713"/>
    <b v="0"/>
    <x v="501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x v="3692"/>
    <x v="3692"/>
    <n v="1467941542"/>
    <x v="3714"/>
    <b v="0"/>
    <x v="501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x v="13"/>
    <n v="0"/>
    <x v="1"/>
    <x v="1"/>
    <s v="GBP"/>
    <x v="3693"/>
    <x v="3693"/>
    <n v="1417026340"/>
    <x v="3715"/>
    <b v="0"/>
    <x v="501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x v="3694"/>
    <x v="3694"/>
    <n v="1411350628"/>
    <x v="3716"/>
    <b v="0"/>
    <x v="501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x v="3695"/>
    <x v="3695"/>
    <n v="1434491691"/>
    <x v="3717"/>
    <b v="0"/>
    <x v="501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x v="3696"/>
    <x v="3696"/>
    <n v="1440716654"/>
    <x v="3718"/>
    <b v="0"/>
    <x v="501"/>
    <b v="0"/>
    <s v="film &amp; video/drama"/>
    <n v="0"/>
    <e v="#DIV/0!"/>
    <x v="4"/>
    <x v="30"/>
  </r>
  <r>
    <n v="165"/>
    <s v="NET"/>
    <s v="A teacher. A boy. The beach and a heatwave that drove them all insane."/>
    <x v="113"/>
    <n v="0"/>
    <x v="3"/>
    <x v="1"/>
    <s v="GBP"/>
    <x v="3697"/>
    <x v="3697"/>
    <n v="1450021724"/>
    <x v="3719"/>
    <b v="0"/>
    <x v="501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x v="280"/>
    <n v="0"/>
    <x v="3"/>
    <x v="0"/>
    <s v="USD"/>
    <x v="3698"/>
    <x v="3698"/>
    <n v="1423733323"/>
    <x v="3720"/>
    <b v="0"/>
    <x v="501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x v="405"/>
    <n v="0"/>
    <x v="3"/>
    <x v="1"/>
    <s v="GBP"/>
    <x v="3699"/>
    <x v="3699"/>
    <n v="1422539108"/>
    <x v="3721"/>
    <b v="0"/>
    <x v="501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x v="3700"/>
    <x v="3700"/>
    <n v="1425924776"/>
    <x v="3722"/>
    <b v="0"/>
    <x v="501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x v="3701"/>
    <x v="3701"/>
    <n v="1436211999"/>
    <x v="3723"/>
    <b v="0"/>
    <x v="501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x v="315"/>
    <n v="0"/>
    <x v="3"/>
    <x v="8"/>
    <s v="EUR"/>
    <x v="3702"/>
    <x v="3702"/>
    <n v="1445986545"/>
    <x v="3724"/>
    <b v="0"/>
    <x v="501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x v="3703"/>
    <x v="3703"/>
    <n v="1481156232"/>
    <x v="3725"/>
    <b v="0"/>
    <x v="501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x v="3704"/>
    <x v="3704"/>
    <n v="1485977434"/>
    <x v="3726"/>
    <b v="0"/>
    <x v="501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x v="3705"/>
    <x v="3705"/>
    <n v="1407299015"/>
    <x v="3727"/>
    <b v="0"/>
    <x v="501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x v="3706"/>
    <x v="3706"/>
    <n v="1412029566"/>
    <x v="3728"/>
    <b v="0"/>
    <x v="501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x v="3707"/>
    <x v="3707"/>
    <n v="1431360332"/>
    <x v="3729"/>
    <b v="0"/>
    <x v="501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x v="3708"/>
    <x v="3708"/>
    <n v="1470106702"/>
    <x v="3730"/>
    <b v="0"/>
    <x v="501"/>
    <b v="0"/>
    <s v="film &amp; video/drama"/>
    <n v="0"/>
    <e v="#DIV/0!"/>
    <x v="4"/>
    <x v="30"/>
  </r>
  <r>
    <n v="202"/>
    <s v="Modern Gangsters"/>
    <s v="new web series created by jonney terry"/>
    <x v="26"/>
    <n v="0"/>
    <x v="3"/>
    <x v="0"/>
    <s v="USD"/>
    <x v="3709"/>
    <x v="3709"/>
    <n v="1441750564"/>
    <x v="3731"/>
    <b v="0"/>
    <x v="501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x v="365"/>
    <n v="0"/>
    <x v="3"/>
    <x v="0"/>
    <s v="USD"/>
    <x v="3710"/>
    <x v="3710"/>
    <n v="1468627583"/>
    <x v="3732"/>
    <b v="0"/>
    <x v="501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x v="3711"/>
    <x v="3711"/>
    <n v="1416127967"/>
    <x v="3733"/>
    <b v="0"/>
    <x v="501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x v="3712"/>
    <x v="3712"/>
    <n v="1433974135"/>
    <x v="3734"/>
    <b v="0"/>
    <x v="501"/>
    <b v="0"/>
    <s v="film &amp; video/drama"/>
    <n v="0"/>
    <e v="#DIV/0!"/>
    <x v="4"/>
    <x v="30"/>
  </r>
  <r>
    <n v="221"/>
    <s v="Archetypes"/>
    <s v="Film about Schizophrenia with Surreal Twists!"/>
    <x v="16"/>
    <n v="0"/>
    <x v="3"/>
    <x v="0"/>
    <s v="USD"/>
    <x v="3713"/>
    <x v="3713"/>
    <n v="1422389164"/>
    <x v="3735"/>
    <b v="0"/>
    <x v="501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x v="406"/>
    <n v="0"/>
    <x v="3"/>
    <x v="0"/>
    <s v="USD"/>
    <x v="3714"/>
    <x v="3714"/>
    <n v="1461287350"/>
    <x v="3736"/>
    <b v="0"/>
    <x v="501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3"/>
    <x v="6"/>
    <s v="AUD"/>
    <x v="3715"/>
    <x v="3715"/>
    <n v="1431322726"/>
    <x v="3737"/>
    <b v="0"/>
    <x v="501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x v="3716"/>
    <x v="3716"/>
    <n v="1457564654"/>
    <x v="3738"/>
    <b v="0"/>
    <x v="501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x v="241"/>
    <n v="0"/>
    <x v="3"/>
    <x v="0"/>
    <s v="USD"/>
    <x v="3717"/>
    <x v="3717"/>
    <n v="1433885241"/>
    <x v="3739"/>
    <b v="0"/>
    <x v="501"/>
    <b v="0"/>
    <s v="film &amp; video/drama"/>
    <n v="0"/>
    <e v="#DIV/0!"/>
    <x v="4"/>
    <x v="30"/>
  </r>
  <r>
    <n v="228"/>
    <s v="Facets of a Geek life"/>
    <s v="I am making a film from one one of my books called facets of a Geek life."/>
    <x v="14"/>
    <n v="0"/>
    <x v="3"/>
    <x v="1"/>
    <s v="GBP"/>
    <x v="3718"/>
    <x v="3718"/>
    <n v="1427992105"/>
    <x v="3740"/>
    <b v="0"/>
    <x v="501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x v="3719"/>
    <x v="3719"/>
    <n v="1452810297"/>
    <x v="3741"/>
    <b v="0"/>
    <x v="501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3"/>
    <x v="0"/>
    <s v="USD"/>
    <x v="3720"/>
    <x v="3720"/>
    <n v="1449183651"/>
    <x v="3742"/>
    <b v="0"/>
    <x v="501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x v="306"/>
    <n v="0"/>
    <x v="3"/>
    <x v="0"/>
    <s v="USD"/>
    <x v="3721"/>
    <x v="3721"/>
    <n v="1472593972"/>
    <x v="3743"/>
    <b v="0"/>
    <x v="501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x v="3722"/>
    <x v="3722"/>
    <n v="1433886497"/>
    <x v="3744"/>
    <b v="0"/>
    <x v="501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x v="3723"/>
    <x v="3723"/>
    <n v="1447380099"/>
    <x v="3745"/>
    <b v="0"/>
    <x v="501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x v="253"/>
    <n v="0"/>
    <x v="3"/>
    <x v="0"/>
    <s v="USD"/>
    <x v="3724"/>
    <x v="3724"/>
    <n v="1481324760"/>
    <x v="3746"/>
    <b v="0"/>
    <x v="501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x v="3725"/>
    <x v="3725"/>
    <n v="1444340940"/>
    <x v="3747"/>
    <b v="0"/>
    <x v="501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x v="3726"/>
    <x v="3726"/>
    <n v="1252964282"/>
    <x v="3748"/>
    <b v="0"/>
    <x v="501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x v="3727"/>
    <x v="3727"/>
    <n v="1439392022"/>
    <x v="3749"/>
    <b v="0"/>
    <x v="501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x v="7"/>
    <n v="0"/>
    <x v="3"/>
    <x v="0"/>
    <s v="USD"/>
    <x v="3728"/>
    <x v="3728"/>
    <n v="1372668113"/>
    <x v="3750"/>
    <b v="0"/>
    <x v="501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x v="3729"/>
    <x v="3729"/>
    <n v="1470728326"/>
    <x v="3751"/>
    <b v="0"/>
    <x v="501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x v="3730"/>
    <x v="3730"/>
    <n v="1412705818"/>
    <x v="3752"/>
    <b v="0"/>
    <x v="501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x v="3731"/>
    <x v="3731"/>
    <n v="1380826996"/>
    <x v="3753"/>
    <b v="0"/>
    <x v="501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x v="3732"/>
    <x v="3732"/>
    <n v="1388077791"/>
    <x v="3754"/>
    <b v="0"/>
    <x v="501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x v="3733"/>
    <x v="3733"/>
    <n v="1405621512"/>
    <x v="3755"/>
    <b v="0"/>
    <x v="501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x v="3734"/>
    <x v="3734"/>
    <n v="1368476367"/>
    <x v="3756"/>
    <b v="0"/>
    <x v="501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x v="3735"/>
    <x v="3735"/>
    <n v="1307761341"/>
    <x v="3757"/>
    <b v="0"/>
    <x v="501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x v="3736"/>
    <x v="3736"/>
    <n v="1336795283"/>
    <x v="3758"/>
    <b v="0"/>
    <x v="501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x v="26"/>
    <n v="0"/>
    <x v="3"/>
    <x v="1"/>
    <s v="GBP"/>
    <x v="3737"/>
    <x v="3737"/>
    <n v="1404776724"/>
    <x v="3759"/>
    <b v="0"/>
    <x v="501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x v="3738"/>
    <x v="3738"/>
    <n v="1428285843"/>
    <x v="3760"/>
    <b v="0"/>
    <x v="501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x v="3739"/>
    <x v="3739"/>
    <n v="1332187334"/>
    <x v="3761"/>
    <b v="0"/>
    <x v="501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x v="3740"/>
    <x v="3740"/>
    <n v="1425333109"/>
    <x v="3762"/>
    <b v="0"/>
    <x v="501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x v="3741"/>
    <x v="3741"/>
    <n v="1477491394"/>
    <x v="3763"/>
    <b v="0"/>
    <x v="501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x v="3742"/>
    <x v="3742"/>
    <n v="1481332700"/>
    <x v="3764"/>
    <b v="0"/>
    <x v="501"/>
    <b v="0"/>
    <s v="film &amp; video/animation"/>
    <n v="0"/>
    <e v="#DIV/0!"/>
    <x v="4"/>
    <x v="28"/>
  </r>
  <r>
    <n v="490"/>
    <s v="PROJECT IS CANCELLED"/>
    <s v="Cancelled"/>
    <x v="7"/>
    <n v="0"/>
    <x v="3"/>
    <x v="0"/>
    <s v="USD"/>
    <x v="3743"/>
    <x v="3743"/>
    <n v="1343085285"/>
    <x v="3765"/>
    <b v="0"/>
    <x v="501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x v="3744"/>
    <x v="3744"/>
    <n v="1451345699"/>
    <x v="3766"/>
    <b v="0"/>
    <x v="501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x v="408"/>
    <n v="0"/>
    <x v="3"/>
    <x v="10"/>
    <s v="SEK"/>
    <x v="3745"/>
    <x v="3745"/>
    <n v="1471135830"/>
    <x v="3767"/>
    <b v="0"/>
    <x v="501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x v="3746"/>
    <x v="3746"/>
    <n v="1429550738"/>
    <x v="3768"/>
    <b v="0"/>
    <x v="501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x v="3747"/>
    <x v="3747"/>
    <n v="1434484305"/>
    <x v="3769"/>
    <b v="0"/>
    <x v="501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x v="3748"/>
    <x v="3748"/>
    <n v="1307597851"/>
    <x v="3770"/>
    <b v="0"/>
    <x v="501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x v="3749"/>
    <x v="3749"/>
    <n v="1454213639"/>
    <x v="3771"/>
    <b v="0"/>
    <x v="501"/>
    <b v="0"/>
    <s v="film &amp; video/animation"/>
    <n v="0"/>
    <e v="#DIV/0!"/>
    <x v="4"/>
    <x v="28"/>
  </r>
  <r>
    <n v="516"/>
    <s v="Shipmates"/>
    <s v="A big brother style comedy animation series starring famous seafarers"/>
    <x v="2"/>
    <n v="0"/>
    <x v="3"/>
    <x v="1"/>
    <s v="GBP"/>
    <x v="3750"/>
    <x v="3750"/>
    <n v="1427568080"/>
    <x v="3772"/>
    <b v="0"/>
    <x v="501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x v="409"/>
    <n v="0"/>
    <x v="3"/>
    <x v="0"/>
    <s v="USD"/>
    <x v="3751"/>
    <x v="3751"/>
    <n v="1438958824"/>
    <x v="3773"/>
    <b v="0"/>
    <x v="501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x v="3752"/>
    <x v="3752"/>
    <n v="1452530564"/>
    <x v="3774"/>
    <b v="0"/>
    <x v="501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x v="3753"/>
    <x v="3753"/>
    <n v="1447166896"/>
    <x v="3775"/>
    <b v="0"/>
    <x v="501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x v="3754"/>
    <x v="3754"/>
    <n v="1463128143"/>
    <x v="3776"/>
    <b v="0"/>
    <x v="501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x v="3755"/>
    <x v="3755"/>
    <n v="1424639505"/>
    <x v="3777"/>
    <b v="0"/>
    <x v="501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x v="3756"/>
    <x v="3756"/>
    <n v="1479460815"/>
    <x v="3778"/>
    <b v="0"/>
    <x v="501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x v="3757"/>
    <x v="3757"/>
    <n v="1433962249"/>
    <x v="3779"/>
    <b v="0"/>
    <x v="501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x v="3758"/>
    <x v="3758"/>
    <n v="1417551194"/>
    <x v="3780"/>
    <b v="0"/>
    <x v="501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x v="3759"/>
    <x v="3759"/>
    <n v="1444065088"/>
    <x v="3781"/>
    <b v="0"/>
    <x v="501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x v="3760"/>
    <x v="3760"/>
    <n v="1435882704"/>
    <x v="3782"/>
    <b v="0"/>
    <x v="501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x v="3761"/>
    <x v="3761"/>
    <n v="1424454319"/>
    <x v="3783"/>
    <b v="0"/>
    <x v="501"/>
    <b v="0"/>
    <s v="technology/web"/>
    <n v="0"/>
    <e v="#DIV/0!"/>
    <x v="0"/>
    <x v="38"/>
  </r>
  <r>
    <n v="585"/>
    <s v="Link Card"/>
    <s v="SAVE UP TO 40% WHEN YOU SPEND!_x000a__x000a_PRE-ORDER YOUR LINK CARD TODAY"/>
    <x v="68"/>
    <n v="0"/>
    <x v="3"/>
    <x v="1"/>
    <s v="GBP"/>
    <x v="3762"/>
    <x v="3762"/>
    <n v="1444123377"/>
    <x v="3784"/>
    <b v="0"/>
    <x v="501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x v="3763"/>
    <x v="3763"/>
    <n v="1432062215"/>
    <x v="3785"/>
    <b v="0"/>
    <x v="501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x v="3764"/>
    <x v="3764"/>
    <n v="1406595056"/>
    <x v="3786"/>
    <b v="0"/>
    <x v="501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x v="3765"/>
    <x v="3765"/>
    <n v="1445629736"/>
    <x v="3787"/>
    <b v="0"/>
    <x v="501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x v="410"/>
    <n v="0"/>
    <x v="1"/>
    <x v="0"/>
    <s v="USD"/>
    <x v="3766"/>
    <x v="3766"/>
    <n v="1427140586"/>
    <x v="3788"/>
    <b v="0"/>
    <x v="501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x v="3767"/>
    <x v="3767"/>
    <n v="1448026037"/>
    <x v="3789"/>
    <b v="0"/>
    <x v="501"/>
    <b v="0"/>
    <s v="technology/web"/>
    <n v="0"/>
    <e v="#DIV/0!"/>
    <x v="0"/>
    <x v="38"/>
  </r>
  <r>
    <n v="612"/>
    <s v="Web Streaming 2.0 (Canceled)"/>
    <s v="A Fast and Reliable new Web platform to stream videos from Internet"/>
    <x v="9"/>
    <n v="0"/>
    <x v="1"/>
    <x v="4"/>
    <s v="EUR"/>
    <x v="3768"/>
    <x v="3768"/>
    <n v="1470185146"/>
    <x v="3790"/>
    <b v="0"/>
    <x v="501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x v="3769"/>
    <x v="3769"/>
    <n v="1464139740"/>
    <x v="3791"/>
    <b v="0"/>
    <x v="501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1"/>
    <s v="NZD"/>
    <x v="3770"/>
    <x v="3770"/>
    <n v="1440557759"/>
    <x v="3792"/>
    <b v="0"/>
    <x v="501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x v="3771"/>
    <x v="3771"/>
    <n v="1485421307"/>
    <x v="3793"/>
    <b v="0"/>
    <x v="501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x v="3772"/>
    <x v="3772"/>
    <n v="1447097203"/>
    <x v="3794"/>
    <b v="0"/>
    <x v="501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x v="3773"/>
    <x v="3773"/>
    <n v="1430179997"/>
    <x v="3795"/>
    <b v="0"/>
    <x v="501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x v="3774"/>
    <x v="3774"/>
    <n v="1429055041"/>
    <x v="3796"/>
    <b v="0"/>
    <x v="501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x v="3775"/>
    <x v="3775"/>
    <n v="1487971777"/>
    <x v="3797"/>
    <b v="0"/>
    <x v="501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x v="3776"/>
    <x v="3776"/>
    <n v="1402677457"/>
    <x v="3798"/>
    <b v="0"/>
    <x v="501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x v="3777"/>
    <x v="3777"/>
    <n v="1445874565"/>
    <x v="3799"/>
    <b v="0"/>
    <x v="501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x v="3778"/>
    <x v="3778"/>
    <n v="1485558318"/>
    <x v="3800"/>
    <b v="0"/>
    <x v="501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x v="3779"/>
    <x v="3779"/>
    <n v="1436026170"/>
    <x v="3801"/>
    <b v="0"/>
    <x v="501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x v="3780"/>
    <x v="3780"/>
    <n v="1478130783"/>
    <x v="3802"/>
    <b v="0"/>
    <x v="501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x v="34"/>
    <n v="0"/>
    <x v="3"/>
    <x v="7"/>
    <s v="CAD"/>
    <x v="3781"/>
    <x v="3781"/>
    <n v="1405640302"/>
    <x v="3803"/>
    <b v="0"/>
    <x v="501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x v="3782"/>
    <x v="3782"/>
    <n v="1477592413"/>
    <x v="3804"/>
    <b v="0"/>
    <x v="501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x v="3783"/>
    <x v="3783"/>
    <n v="1479328570"/>
    <x v="3805"/>
    <b v="0"/>
    <x v="501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x v="2"/>
    <n v="0"/>
    <x v="3"/>
    <x v="0"/>
    <s v="USD"/>
    <x v="3784"/>
    <x v="3784"/>
    <n v="1439266161"/>
    <x v="3806"/>
    <b v="0"/>
    <x v="501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x v="3785"/>
    <x v="3785"/>
    <n v="1421520483"/>
    <x v="3807"/>
    <b v="0"/>
    <x v="501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x v="3786"/>
    <x v="3786"/>
    <n v="1384577890"/>
    <x v="3808"/>
    <b v="0"/>
    <x v="501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x v="3787"/>
    <x v="3787"/>
    <n v="1358294369"/>
    <x v="3809"/>
    <b v="0"/>
    <x v="501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x v="3788"/>
    <x v="3788"/>
    <n v="1441128131"/>
    <x v="3810"/>
    <b v="0"/>
    <x v="501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x v="3789"/>
    <x v="3789"/>
    <n v="1335567655"/>
    <x v="3811"/>
    <b v="0"/>
    <x v="501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x v="3790"/>
    <x v="3790"/>
    <n v="1351528308"/>
    <x v="3812"/>
    <b v="0"/>
    <x v="501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x v="3791"/>
    <x v="3791"/>
    <n v="1272050914"/>
    <x v="3813"/>
    <b v="0"/>
    <x v="501"/>
    <b v="0"/>
    <s v="music/jazz"/>
    <n v="0"/>
    <e v="#DIV/0!"/>
    <x v="2"/>
    <x v="27"/>
  </r>
  <r>
    <n v="906"/>
    <s v="24th Music Presents Channeling Motown (Live)"/>
    <s v="The DMV's most respected saxophonist pay tribute to Motown."/>
    <x v="38"/>
    <n v="0"/>
    <x v="3"/>
    <x v="0"/>
    <s v="USD"/>
    <x v="3792"/>
    <x v="3792"/>
    <n v="1392093190"/>
    <x v="3814"/>
    <b v="0"/>
    <x v="501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x v="248"/>
    <n v="0"/>
    <x v="3"/>
    <x v="0"/>
    <s v="USD"/>
    <x v="3793"/>
    <x v="3793"/>
    <n v="1313123823"/>
    <x v="3815"/>
    <b v="0"/>
    <x v="501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x v="3794"/>
    <x v="3794"/>
    <n v="1276283655"/>
    <x v="3816"/>
    <b v="0"/>
    <x v="501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x v="3795"/>
    <x v="3795"/>
    <n v="1388707645"/>
    <x v="3817"/>
    <b v="0"/>
    <x v="501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x v="3796"/>
    <x v="3796"/>
    <n v="1343326747"/>
    <x v="3818"/>
    <b v="0"/>
    <x v="501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x v="3797"/>
    <x v="3797"/>
    <n v="1284409734"/>
    <x v="3819"/>
    <b v="0"/>
    <x v="501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x v="3798"/>
    <x v="3798"/>
    <n v="1381853222"/>
    <x v="3820"/>
    <b v="0"/>
    <x v="501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x v="3799"/>
    <x v="3799"/>
    <n v="1276043330"/>
    <x v="3821"/>
    <b v="0"/>
    <x v="501"/>
    <b v="0"/>
    <s v="music/jazz"/>
    <n v="0"/>
    <e v="#DIV/0!"/>
    <x v="2"/>
    <x v="27"/>
  </r>
  <r>
    <n v="927"/>
    <s v="JETRO DA SILVA FUNK PROJECT"/>
    <s v="Studio CD/DVD Solo project of Pianist &amp; Keyboardist Jetro da Silva"/>
    <x v="12"/>
    <n v="0"/>
    <x v="3"/>
    <x v="0"/>
    <s v="USD"/>
    <x v="3800"/>
    <x v="3800"/>
    <n v="1334432695"/>
    <x v="3822"/>
    <b v="0"/>
    <x v="501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x v="3801"/>
    <x v="3801"/>
    <n v="1331358169"/>
    <x v="3823"/>
    <b v="0"/>
    <x v="501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x v="186"/>
    <n v="0"/>
    <x v="3"/>
    <x v="0"/>
    <s v="USD"/>
    <x v="3802"/>
    <x v="3802"/>
    <n v="1323131689"/>
    <x v="3824"/>
    <b v="0"/>
    <x v="501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x v="3803"/>
    <x v="3803"/>
    <n v="1462128306"/>
    <x v="3825"/>
    <b v="0"/>
    <x v="501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x v="3804"/>
    <x v="3804"/>
    <n v="1472718825"/>
    <x v="3826"/>
    <b v="0"/>
    <x v="501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x v="3805"/>
    <x v="3805"/>
    <n v="1405041992"/>
    <x v="3827"/>
    <b v="0"/>
    <x v="501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x v="3806"/>
    <x v="3806"/>
    <n v="1447273560"/>
    <x v="3828"/>
    <b v="0"/>
    <x v="501"/>
    <b v="0"/>
    <s v="journalism/audio"/>
    <n v="0"/>
    <e v="#DIV/0!"/>
    <x v="8"/>
    <x v="23"/>
  </r>
  <r>
    <n v="1049"/>
    <s v="J1 (Canceled)"/>
    <s v="------"/>
    <x v="18"/>
    <n v="0"/>
    <x v="1"/>
    <x v="0"/>
    <s v="USD"/>
    <x v="3807"/>
    <x v="3807"/>
    <n v="1452680445"/>
    <x v="3829"/>
    <b v="0"/>
    <x v="501"/>
    <b v="0"/>
    <s v="journalism/audio"/>
    <n v="0"/>
    <e v="#DIV/0!"/>
    <x v="8"/>
    <x v="23"/>
  </r>
  <r>
    <n v="1050"/>
    <s v="The (Secular) Barbershop Podcast (Canceled)"/>
    <s v="Secularism is on the rise and I hear you.Talk to me."/>
    <x v="8"/>
    <n v="0"/>
    <x v="1"/>
    <x v="0"/>
    <s v="USD"/>
    <x v="3808"/>
    <x v="3808"/>
    <n v="1439665677"/>
    <x v="3830"/>
    <b v="0"/>
    <x v="501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x v="3809"/>
    <x v="3809"/>
    <n v="1406679625"/>
    <x v="3831"/>
    <b v="0"/>
    <x v="501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x v="3810"/>
    <x v="3810"/>
    <n v="1461438495"/>
    <x v="3832"/>
    <b v="0"/>
    <x v="501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x v="3811"/>
    <x v="3811"/>
    <n v="1405110399"/>
    <x v="3833"/>
    <b v="0"/>
    <x v="501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x v="3812"/>
    <x v="3812"/>
    <n v="1454802545"/>
    <x v="3834"/>
    <b v="0"/>
    <x v="501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x v="3813"/>
    <x v="3813"/>
    <n v="1424711777"/>
    <x v="3835"/>
    <b v="0"/>
    <x v="501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x v="9"/>
    <n v="0"/>
    <x v="1"/>
    <x v="0"/>
    <s v="USD"/>
    <x v="3814"/>
    <x v="3814"/>
    <n v="1478292883"/>
    <x v="3836"/>
    <b v="0"/>
    <x v="501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x v="3815"/>
    <x v="3815"/>
    <n v="1423777043"/>
    <x v="3837"/>
    <b v="0"/>
    <x v="501"/>
    <b v="0"/>
    <s v="journalism/audio"/>
    <n v="0"/>
    <e v="#DIV/0!"/>
    <x v="8"/>
    <x v="23"/>
  </r>
  <r>
    <n v="1059"/>
    <s v="Voice Over Artist (Canceled)"/>
    <s v="Turning myself into a vocal artist."/>
    <x v="48"/>
    <n v="0"/>
    <x v="1"/>
    <x v="0"/>
    <s v="USD"/>
    <x v="3816"/>
    <x v="3816"/>
    <n v="1423681056"/>
    <x v="3838"/>
    <b v="0"/>
    <x v="501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x v="6"/>
    <n v="0"/>
    <x v="1"/>
    <x v="0"/>
    <s v="USD"/>
    <x v="3817"/>
    <x v="3817"/>
    <n v="1456987108"/>
    <x v="3839"/>
    <b v="0"/>
    <x v="501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x v="3818"/>
    <x v="3818"/>
    <n v="1470012262"/>
    <x v="3840"/>
    <b v="0"/>
    <x v="501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x v="3819"/>
    <x v="3819"/>
    <n v="1445191493"/>
    <x v="3841"/>
    <b v="0"/>
    <x v="501"/>
    <b v="0"/>
    <s v="games/video games"/>
    <n v="0"/>
    <e v="#DIV/0!"/>
    <x v="1"/>
    <x v="29"/>
  </r>
  <r>
    <n v="1084"/>
    <s v="My own channel"/>
    <s v="I want to start my own channel for gaming"/>
    <x v="116"/>
    <n v="0"/>
    <x v="3"/>
    <x v="0"/>
    <s v="USD"/>
    <x v="3820"/>
    <x v="3820"/>
    <n v="1404942804"/>
    <x v="3842"/>
    <b v="0"/>
    <x v="501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x v="3821"/>
    <x v="3821"/>
    <n v="1400260087"/>
    <x v="3843"/>
    <b v="0"/>
    <x v="501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x v="3822"/>
    <x v="3822"/>
    <n v="1403556024"/>
    <x v="3844"/>
    <b v="0"/>
    <x v="501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x v="19"/>
    <n v="0"/>
    <x v="3"/>
    <x v="0"/>
    <s v="USD"/>
    <x v="3823"/>
    <x v="3823"/>
    <n v="1315947400"/>
    <x v="3845"/>
    <b v="0"/>
    <x v="501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x v="199"/>
    <n v="0"/>
    <x v="3"/>
    <x v="1"/>
    <s v="GBP"/>
    <x v="3824"/>
    <x v="3824"/>
    <n v="1368723225"/>
    <x v="3846"/>
    <b v="0"/>
    <x v="501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x v="3825"/>
    <x v="3825"/>
    <n v="1438009130"/>
    <x v="3847"/>
    <b v="0"/>
    <x v="501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x v="3826"/>
    <x v="3826"/>
    <n v="1448401668"/>
    <x v="3848"/>
    <b v="0"/>
    <x v="501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x v="3827"/>
    <x v="3827"/>
    <n v="1436267121"/>
    <x v="3849"/>
    <b v="0"/>
    <x v="501"/>
    <b v="0"/>
    <s v="games/mobile games"/>
    <n v="0"/>
    <e v="#DIV/0!"/>
    <x v="1"/>
    <x v="25"/>
  </r>
  <r>
    <n v="1141"/>
    <s v="Arena Z - Zombie Survival"/>
    <s v="I think this will be a great game!"/>
    <x v="22"/>
    <n v="0"/>
    <x v="3"/>
    <x v="2"/>
    <s v="EUR"/>
    <x v="3828"/>
    <x v="3828"/>
    <n v="1433868450"/>
    <x v="3850"/>
    <b v="0"/>
    <x v="501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x v="3829"/>
    <x v="3829"/>
    <n v="1421539727"/>
    <x v="3851"/>
    <b v="0"/>
    <x v="501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x v="413"/>
    <n v="0"/>
    <x v="3"/>
    <x v="0"/>
    <s v="USD"/>
    <x v="3830"/>
    <x v="3830"/>
    <n v="1427689320"/>
    <x v="3852"/>
    <b v="0"/>
    <x v="501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x v="3831"/>
    <x v="3831"/>
    <n v="1408576783"/>
    <x v="3853"/>
    <b v="0"/>
    <x v="501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x v="3832"/>
    <x v="3832"/>
    <n v="1439000863"/>
    <x v="3854"/>
    <b v="0"/>
    <x v="501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x v="3833"/>
    <x v="3833"/>
    <n v="1422150162"/>
    <x v="3855"/>
    <b v="0"/>
    <x v="501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x v="414"/>
    <n v="0"/>
    <x v="3"/>
    <x v="0"/>
    <s v="USD"/>
    <x v="3834"/>
    <x v="3834"/>
    <n v="1433006765"/>
    <x v="3856"/>
    <b v="0"/>
    <x v="501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x v="3835"/>
    <x v="3835"/>
    <n v="1430233589"/>
    <x v="3857"/>
    <b v="0"/>
    <x v="501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3"/>
    <x v="0"/>
    <s v="USD"/>
    <x v="3836"/>
    <x v="3836"/>
    <n v="1405012920"/>
    <x v="3858"/>
    <b v="0"/>
    <x v="501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x v="3837"/>
    <x v="3837"/>
    <n v="1463678582"/>
    <x v="3859"/>
    <b v="0"/>
    <x v="501"/>
    <b v="0"/>
    <s v="food/food trucks"/>
    <n v="0"/>
    <e v="#DIV/0!"/>
    <x v="7"/>
    <x v="37"/>
  </r>
  <r>
    <n v="1172"/>
    <s v="let your dayz take you to the dogs."/>
    <s v="Bringing YOUR favorite dog recipes to the streets."/>
    <x v="68"/>
    <n v="0"/>
    <x v="3"/>
    <x v="0"/>
    <s v="USD"/>
    <x v="3838"/>
    <x v="3838"/>
    <n v="1405959752"/>
    <x v="3860"/>
    <b v="0"/>
    <x v="501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x v="3839"/>
    <x v="3839"/>
    <n v="1410796296"/>
    <x v="3861"/>
    <b v="0"/>
    <x v="501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x v="3840"/>
    <x v="3840"/>
    <n v="1404770616"/>
    <x v="3862"/>
    <b v="0"/>
    <x v="501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x v="3841"/>
    <x v="3841"/>
    <n v="1295997630"/>
    <x v="3863"/>
    <b v="0"/>
    <x v="501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x v="3842"/>
    <x v="3842"/>
    <n v="1436394968"/>
    <x v="3864"/>
    <b v="0"/>
    <x v="501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x v="3843"/>
    <x v="3843"/>
    <n v="1420311342"/>
    <x v="3865"/>
    <b v="0"/>
    <x v="501"/>
    <b v="0"/>
    <s v="music/world music"/>
    <n v="0"/>
    <e v="#DIV/0!"/>
    <x v="2"/>
    <x v="33"/>
  </r>
  <r>
    <n v="1236"/>
    <s v="&quot;Volando&quot; CD Release (Canceled)"/>
    <s v="Raising money to give the musicians their due."/>
    <x v="8"/>
    <n v="0"/>
    <x v="1"/>
    <x v="0"/>
    <s v="USD"/>
    <x v="3844"/>
    <x v="3844"/>
    <n v="1342801164"/>
    <x v="3866"/>
    <b v="0"/>
    <x v="501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x v="3845"/>
    <x v="3845"/>
    <n v="1344062865"/>
    <x v="3867"/>
    <b v="0"/>
    <x v="501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x v="8"/>
    <n v="0"/>
    <x v="1"/>
    <x v="0"/>
    <s v="USD"/>
    <x v="3846"/>
    <x v="3846"/>
    <n v="1323212767"/>
    <x v="3868"/>
    <b v="0"/>
    <x v="501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7"/>
    <s v="CHF"/>
    <x v="3847"/>
    <x v="3847"/>
    <n v="1482888408"/>
    <x v="3869"/>
    <b v="0"/>
    <x v="501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x v="3848"/>
    <x v="3848"/>
    <n v="1402886025"/>
    <x v="3870"/>
    <b v="0"/>
    <x v="501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x v="417"/>
    <n v="0"/>
    <x v="1"/>
    <x v="0"/>
    <s v="USD"/>
    <x v="3849"/>
    <x v="3849"/>
    <n v="1405520253"/>
    <x v="3871"/>
    <b v="0"/>
    <x v="501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x v="3850"/>
    <x v="3850"/>
    <n v="1414897935"/>
    <x v="3872"/>
    <b v="0"/>
    <x v="501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x v="3851"/>
    <x v="3851"/>
    <n v="1445552019"/>
    <x v="3873"/>
    <b v="0"/>
    <x v="501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x v="3852"/>
    <x v="3852"/>
    <n v="1427684959"/>
    <x v="3874"/>
    <b v="0"/>
    <x v="501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x v="3853"/>
    <x v="3853"/>
    <n v="1435224120"/>
    <x v="3875"/>
    <b v="0"/>
    <x v="501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x v="9"/>
    <n v="0"/>
    <x v="3"/>
    <x v="0"/>
    <s v="USD"/>
    <x v="3854"/>
    <x v="3854"/>
    <n v="1426037242"/>
    <x v="3876"/>
    <b v="0"/>
    <x v="501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x v="3855"/>
    <x v="3855"/>
    <n v="1434825828"/>
    <x v="3877"/>
    <b v="0"/>
    <x v="501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x v="3856"/>
    <x v="3856"/>
    <n v="1461598158"/>
    <x v="3878"/>
    <b v="0"/>
    <x v="501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x v="3857"/>
    <x v="3857"/>
    <n v="1480803209"/>
    <x v="3879"/>
    <b v="0"/>
    <x v="501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x v="418"/>
    <n v="0"/>
    <x v="3"/>
    <x v="2"/>
    <s v="EUR"/>
    <x v="3858"/>
    <x v="3858"/>
    <n v="1436907462"/>
    <x v="3880"/>
    <b v="0"/>
    <x v="501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x v="3859"/>
    <x v="3859"/>
    <n v="1431694855"/>
    <x v="3881"/>
    <b v="0"/>
    <x v="501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x v="3860"/>
    <x v="3860"/>
    <n v="1459507478"/>
    <x v="3882"/>
    <b v="0"/>
    <x v="501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x v="3861"/>
    <x v="3861"/>
    <n v="1429655318"/>
    <x v="3883"/>
    <b v="0"/>
    <x v="501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x v="3862"/>
    <x v="3862"/>
    <n v="1427138905"/>
    <x v="3884"/>
    <b v="0"/>
    <x v="501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x v="76"/>
    <n v="0"/>
    <x v="1"/>
    <x v="0"/>
    <s v="USD"/>
    <x v="3863"/>
    <x v="3863"/>
    <n v="1403974363"/>
    <x v="3885"/>
    <b v="0"/>
    <x v="501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x v="3864"/>
    <x v="3864"/>
    <n v="1488386547"/>
    <x v="3886"/>
    <b v="0"/>
    <x v="501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x v="26"/>
    <n v="0"/>
    <x v="1"/>
    <x v="0"/>
    <s v="USD"/>
    <x v="3865"/>
    <x v="3865"/>
    <n v="1444685444"/>
    <x v="3887"/>
    <b v="0"/>
    <x v="501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x v="3866"/>
    <x v="3866"/>
    <n v="1405097760"/>
    <x v="3888"/>
    <b v="0"/>
    <x v="501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x v="350"/>
    <n v="0"/>
    <x v="1"/>
    <x v="15"/>
    <s v="DKK"/>
    <x v="3867"/>
    <x v="3867"/>
    <n v="1446612896"/>
    <x v="3889"/>
    <b v="0"/>
    <x v="501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x v="419"/>
    <n v="0"/>
    <x v="1"/>
    <x v="0"/>
    <s v="USD"/>
    <x v="3868"/>
    <x v="3868"/>
    <n v="1412371898"/>
    <x v="3890"/>
    <b v="0"/>
    <x v="501"/>
    <b v="0"/>
    <s v="publishing/translations"/>
    <n v="0"/>
    <e v="#DIV/0!"/>
    <x v="5"/>
    <x v="39"/>
  </r>
  <r>
    <n v="1484"/>
    <s v="a book called filtered down thru the stars"/>
    <s v="The mussings of an old wizard"/>
    <x v="29"/>
    <n v="0"/>
    <x v="3"/>
    <x v="0"/>
    <s v="USD"/>
    <x v="3869"/>
    <x v="3869"/>
    <n v="1337834963"/>
    <x v="3891"/>
    <b v="0"/>
    <x v="501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x v="3870"/>
    <x v="3870"/>
    <n v="1467583271"/>
    <x v="3892"/>
    <b v="0"/>
    <x v="501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x v="3871"/>
    <x v="3871"/>
    <n v="1350398452"/>
    <x v="3893"/>
    <b v="0"/>
    <x v="501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x v="217"/>
    <n v="0"/>
    <x v="3"/>
    <x v="0"/>
    <s v="USD"/>
    <x v="3872"/>
    <x v="3872"/>
    <n v="1368823675"/>
    <x v="3894"/>
    <b v="0"/>
    <x v="501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x v="29"/>
    <n v="0"/>
    <x v="3"/>
    <x v="0"/>
    <s v="USD"/>
    <x v="3873"/>
    <x v="3873"/>
    <n v="1311879431"/>
    <x v="3895"/>
    <b v="0"/>
    <x v="501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x v="3874"/>
    <x v="3874"/>
    <n v="1405682659"/>
    <x v="3896"/>
    <b v="0"/>
    <x v="501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x v="3875"/>
    <x v="3875"/>
    <n v="1424222024"/>
    <x v="3897"/>
    <b v="0"/>
    <x v="501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x v="420"/>
    <n v="0"/>
    <x v="3"/>
    <x v="0"/>
    <s v="USD"/>
    <x v="3876"/>
    <x v="3876"/>
    <n v="1487240082"/>
    <x v="3898"/>
    <b v="0"/>
    <x v="501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x v="3877"/>
    <x v="3877"/>
    <n v="1430164039"/>
    <x v="3899"/>
    <b v="0"/>
    <x v="501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x v="3878"/>
    <x v="3878"/>
    <n v="1438584447"/>
    <x v="3900"/>
    <b v="0"/>
    <x v="501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x v="3879"/>
    <x v="3879"/>
    <n v="1435903390"/>
    <x v="3901"/>
    <b v="0"/>
    <x v="501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x v="3880"/>
    <x v="3880"/>
    <n v="1440513832"/>
    <x v="3902"/>
    <b v="0"/>
    <x v="501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x v="3881"/>
    <x v="3881"/>
    <n v="1253712916"/>
    <x v="3903"/>
    <b v="0"/>
    <x v="501"/>
    <b v="0"/>
    <s v="publishing/art books"/>
    <n v="0"/>
    <e v="#DIV/0!"/>
    <x v="5"/>
    <x v="36"/>
  </r>
  <r>
    <n v="1569"/>
    <s v="to be removed (Canceled)"/>
    <s v="to be removed"/>
    <x v="3"/>
    <n v="0"/>
    <x v="1"/>
    <x v="0"/>
    <s v="USD"/>
    <x v="3882"/>
    <x v="3882"/>
    <n v="1366906714"/>
    <x v="3904"/>
    <b v="0"/>
    <x v="501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x v="3883"/>
    <x v="3883"/>
    <n v="1332378726"/>
    <x v="3905"/>
    <b v="0"/>
    <x v="501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x v="3884"/>
    <x v="3884"/>
    <n v="1400600101"/>
    <x v="3906"/>
    <b v="0"/>
    <x v="501"/>
    <b v="0"/>
    <s v="photography/places"/>
    <n v="0"/>
    <e v="#DIV/0!"/>
    <x v="6"/>
    <x v="24"/>
  </r>
  <r>
    <n v="1586"/>
    <s v="Missouri In Pictures"/>
    <s v="Show the world the beauty that is in all of our back yards!"/>
    <x v="51"/>
    <n v="0"/>
    <x v="3"/>
    <x v="0"/>
    <s v="USD"/>
    <x v="3885"/>
    <x v="3885"/>
    <n v="1425609022"/>
    <x v="3907"/>
    <b v="0"/>
    <x v="501"/>
    <b v="0"/>
    <s v="photography/places"/>
    <n v="0"/>
    <e v="#DIV/0!"/>
    <x v="6"/>
    <x v="24"/>
  </r>
  <r>
    <n v="1588"/>
    <s v="The Right Side of Texas"/>
    <s v="Southeast Texas as seen through the lens of a cell phone camera"/>
    <x v="421"/>
    <n v="0"/>
    <x v="3"/>
    <x v="0"/>
    <s v="USD"/>
    <x v="3886"/>
    <x v="3886"/>
    <n v="1420091999"/>
    <x v="3908"/>
    <b v="0"/>
    <x v="501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x v="34"/>
    <n v="0"/>
    <x v="3"/>
    <x v="0"/>
    <s v="USD"/>
    <x v="3887"/>
    <x v="3887"/>
    <n v="1441841886"/>
    <x v="3909"/>
    <b v="0"/>
    <x v="501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x v="40"/>
    <n v="0"/>
    <x v="3"/>
    <x v="0"/>
    <s v="USD"/>
    <x v="3888"/>
    <x v="3888"/>
    <n v="1423619085"/>
    <x v="3910"/>
    <b v="0"/>
    <x v="501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x v="3889"/>
    <x v="3889"/>
    <n v="1471768197"/>
    <x v="3911"/>
    <b v="0"/>
    <x v="501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x v="22"/>
    <n v="0"/>
    <x v="3"/>
    <x v="1"/>
    <s v="GBP"/>
    <x v="3890"/>
    <x v="3890"/>
    <n v="1457528176"/>
    <x v="3912"/>
    <b v="0"/>
    <x v="501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x v="3891"/>
    <x v="3891"/>
    <n v="1486962460"/>
    <x v="3913"/>
    <b v="0"/>
    <x v="501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x v="3892"/>
    <x v="3892"/>
    <n v="1488418811"/>
    <x v="3914"/>
    <b v="0"/>
    <x v="501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x v="3893"/>
    <x v="3893"/>
    <n v="1488430760"/>
    <x v="3915"/>
    <b v="0"/>
    <x v="501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x v="3894"/>
    <x v="3894"/>
    <n v="1440807846"/>
    <x v="3916"/>
    <b v="0"/>
    <x v="501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x v="3895"/>
    <x v="3895"/>
    <n v="1435130472"/>
    <x v="3917"/>
    <b v="0"/>
    <x v="501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x v="3896"/>
    <x v="3896"/>
    <n v="1458679706"/>
    <x v="3918"/>
    <b v="0"/>
    <x v="501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x v="3897"/>
    <x v="3897"/>
    <n v="1430517353"/>
    <x v="3919"/>
    <b v="0"/>
    <x v="501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x v="3898"/>
    <x v="3898"/>
    <n v="1447239863"/>
    <x v="3920"/>
    <b v="0"/>
    <x v="501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x v="3899"/>
    <x v="3899"/>
    <n v="1460337306"/>
    <x v="3921"/>
    <b v="0"/>
    <x v="501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x v="3900"/>
    <x v="3900"/>
    <n v="1443146783"/>
    <x v="3922"/>
    <b v="0"/>
    <x v="501"/>
    <b v="0"/>
    <s v="music/faith"/>
    <n v="0"/>
    <e v="#DIV/0!"/>
    <x v="2"/>
    <x v="21"/>
  </r>
  <r>
    <n v="1731"/>
    <s v="Sam Cox Band First Christian Tour"/>
    <s v="We are a Christin Worship band looking to midwest tour. God Bless!"/>
    <x v="7"/>
    <n v="0"/>
    <x v="3"/>
    <x v="0"/>
    <s v="USD"/>
    <x v="3901"/>
    <x v="3901"/>
    <n v="1432849552"/>
    <x v="3923"/>
    <b v="0"/>
    <x v="501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x v="3902"/>
    <x v="3902"/>
    <n v="1447777481"/>
    <x v="3924"/>
    <b v="0"/>
    <x v="501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x v="3903"/>
    <x v="3903"/>
    <n v="1472746374"/>
    <x v="3925"/>
    <b v="0"/>
    <x v="501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x v="3904"/>
    <x v="3904"/>
    <n v="1434483422"/>
    <x v="3926"/>
    <b v="0"/>
    <x v="501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x v="51"/>
    <n v="0"/>
    <x v="3"/>
    <x v="6"/>
    <s v="AUD"/>
    <x v="3905"/>
    <x v="3905"/>
    <n v="1407184688"/>
    <x v="3927"/>
    <b v="1"/>
    <x v="501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x v="120"/>
    <n v="0"/>
    <x v="3"/>
    <x v="1"/>
    <s v="GBP"/>
    <x v="3906"/>
    <x v="3906"/>
    <n v="1404940812"/>
    <x v="3928"/>
    <b v="0"/>
    <x v="501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x v="3907"/>
    <x v="3907"/>
    <n v="1434577537"/>
    <x v="3929"/>
    <b v="0"/>
    <x v="501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x v="38"/>
    <n v="0"/>
    <x v="3"/>
    <x v="0"/>
    <s v="USD"/>
    <x v="3908"/>
    <x v="3908"/>
    <n v="1425447450"/>
    <x v="3930"/>
    <b v="0"/>
    <x v="501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x v="3909"/>
    <x v="3909"/>
    <n v="1419664341"/>
    <x v="3931"/>
    <b v="0"/>
    <x v="501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x v="3910"/>
    <x v="3910"/>
    <n v="1480896249"/>
    <x v="3932"/>
    <b v="0"/>
    <x v="501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x v="422"/>
    <n v="0"/>
    <x v="3"/>
    <x v="6"/>
    <s v="AUD"/>
    <x v="3911"/>
    <x v="3911"/>
    <n v="1400309405"/>
    <x v="3933"/>
    <b v="0"/>
    <x v="501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x v="423"/>
    <n v="0"/>
    <x v="3"/>
    <x v="0"/>
    <s v="USD"/>
    <x v="3912"/>
    <x v="3912"/>
    <n v="1422664925"/>
    <x v="3934"/>
    <b v="0"/>
    <x v="501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x v="3913"/>
    <x v="3913"/>
    <n v="1400026355"/>
    <x v="3935"/>
    <b v="0"/>
    <x v="501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x v="351"/>
    <n v="0"/>
    <x v="3"/>
    <x v="20"/>
    <s v="HKD"/>
    <x v="3914"/>
    <x v="3914"/>
    <n v="1478268287"/>
    <x v="3936"/>
    <b v="0"/>
    <x v="501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x v="3915"/>
    <x v="3915"/>
    <n v="1448114837"/>
    <x v="3937"/>
    <b v="0"/>
    <x v="501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x v="3916"/>
    <x v="3916"/>
    <n v="1475885342"/>
    <x v="3938"/>
    <b v="0"/>
    <x v="501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x v="424"/>
    <n v="0"/>
    <x v="3"/>
    <x v="0"/>
    <s v="USD"/>
    <x v="3917"/>
    <x v="3917"/>
    <n v="1402429211"/>
    <x v="3939"/>
    <b v="0"/>
    <x v="501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x v="3918"/>
    <x v="3918"/>
    <n v="1406499612"/>
    <x v="3940"/>
    <b v="0"/>
    <x v="501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x v="3919"/>
    <x v="3919"/>
    <n v="1413351559"/>
    <x v="3941"/>
    <b v="0"/>
    <x v="501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x v="3920"/>
    <x v="3920"/>
    <n v="1277512556"/>
    <x v="3942"/>
    <b v="0"/>
    <x v="501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x v="3921"/>
    <x v="3921"/>
    <n v="1434137504"/>
    <x v="3943"/>
    <b v="0"/>
    <x v="501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x v="3922"/>
    <x v="3922"/>
    <n v="1410799870"/>
    <x v="3944"/>
    <b v="0"/>
    <x v="501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x v="3923"/>
    <x v="3923"/>
    <n v="1424822556"/>
    <x v="3945"/>
    <b v="0"/>
    <x v="501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x v="3924"/>
    <x v="3924"/>
    <n v="1436812628"/>
    <x v="3946"/>
    <b v="0"/>
    <x v="501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x v="3925"/>
    <x v="3925"/>
    <n v="1480882370"/>
    <x v="3947"/>
    <b v="0"/>
    <x v="501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x v="3926"/>
    <x v="3926"/>
    <n v="1428419552"/>
    <x v="3948"/>
    <b v="0"/>
    <x v="501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x v="3927"/>
    <x v="3927"/>
    <n v="1428596022"/>
    <x v="3949"/>
    <b v="0"/>
    <x v="501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x v="9"/>
    <n v="0"/>
    <x v="1"/>
    <x v="14"/>
    <s v="EUR"/>
    <x v="3928"/>
    <x v="3928"/>
    <n v="1430938104"/>
    <x v="3950"/>
    <b v="0"/>
    <x v="501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x v="3929"/>
    <x v="3929"/>
    <n v="1442501578"/>
    <x v="3951"/>
    <b v="0"/>
    <x v="501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x v="3930"/>
    <x v="3930"/>
    <n v="1417818036"/>
    <x v="3952"/>
    <b v="0"/>
    <x v="501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x v="3931"/>
    <x v="3931"/>
    <n v="1459975008"/>
    <x v="3953"/>
    <b v="0"/>
    <x v="501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x v="3932"/>
    <x v="3932"/>
    <n v="1447460200"/>
    <x v="3954"/>
    <b v="0"/>
    <x v="501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x v="3933"/>
    <x v="3933"/>
    <n v="1441146356"/>
    <x v="3955"/>
    <b v="0"/>
    <x v="501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x v="3934"/>
    <x v="3934"/>
    <n v="1449596425"/>
    <x v="3956"/>
    <b v="0"/>
    <x v="501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x v="3935"/>
    <x v="3935"/>
    <n v="1452540611"/>
    <x v="3957"/>
    <b v="0"/>
    <x v="501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x v="3936"/>
    <x v="3936"/>
    <n v="1432665596"/>
    <x v="3958"/>
    <b v="0"/>
    <x v="501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x v="3937"/>
    <x v="3937"/>
    <n v="1470859437"/>
    <x v="3959"/>
    <b v="0"/>
    <x v="501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x v="3938"/>
    <x v="3938"/>
    <n v="1477515183"/>
    <x v="3960"/>
    <b v="0"/>
    <x v="501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x v="270"/>
    <n v="0"/>
    <x v="1"/>
    <x v="0"/>
    <s v="USD"/>
    <x v="3939"/>
    <x v="3939"/>
    <n v="1438042730"/>
    <x v="3961"/>
    <b v="0"/>
    <x v="501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x v="3"/>
    <n v="0"/>
    <x v="1"/>
    <x v="0"/>
    <s v="USD"/>
    <x v="3940"/>
    <x v="3940"/>
    <n v="1440116616"/>
    <x v="3962"/>
    <b v="0"/>
    <x v="501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x v="3941"/>
    <x v="3941"/>
    <n v="1415736424"/>
    <x v="3963"/>
    <b v="0"/>
    <x v="501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6"/>
    <s v="AUD"/>
    <x v="3942"/>
    <x v="3942"/>
    <n v="1416896264"/>
    <x v="3964"/>
    <b v="0"/>
    <x v="501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x v="3943"/>
    <x v="3943"/>
    <n v="1443495223"/>
    <x v="3965"/>
    <b v="0"/>
    <x v="501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x v="321"/>
    <n v="0"/>
    <x v="1"/>
    <x v="0"/>
    <s v="USD"/>
    <x v="3944"/>
    <x v="3944"/>
    <n v="1481597687"/>
    <x v="3966"/>
    <b v="0"/>
    <x v="501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x v="3945"/>
    <x v="3945"/>
    <n v="1417641256"/>
    <x v="3967"/>
    <b v="0"/>
    <x v="501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x v="3946"/>
    <x v="3946"/>
    <n v="1433282384"/>
    <x v="3968"/>
    <b v="0"/>
    <x v="501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x v="3947"/>
    <x v="3947"/>
    <n v="1415910506"/>
    <x v="3969"/>
    <b v="0"/>
    <x v="501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x v="3948"/>
    <x v="3948"/>
    <n v="1458023164"/>
    <x v="3970"/>
    <b v="0"/>
    <x v="501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x v="3949"/>
    <x v="3949"/>
    <n v="1449190607"/>
    <x v="3971"/>
    <b v="0"/>
    <x v="501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x v="3950"/>
    <x v="3950"/>
    <n v="1439027275"/>
    <x v="3972"/>
    <b v="0"/>
    <x v="501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x v="3951"/>
    <x v="3951"/>
    <n v="1476294073"/>
    <x v="3973"/>
    <b v="0"/>
    <x v="501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x v="3952"/>
    <x v="3952"/>
    <n v="1405113187"/>
    <x v="3974"/>
    <b v="0"/>
    <x v="501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x v="3953"/>
    <x v="3953"/>
    <n v="1419097389"/>
    <x v="3975"/>
    <b v="0"/>
    <x v="501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x v="3954"/>
    <x v="3954"/>
    <n v="1433822692"/>
    <x v="3976"/>
    <b v="0"/>
    <x v="501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x v="3955"/>
    <x v="3955"/>
    <n v="1454016943"/>
    <x v="3977"/>
    <b v="0"/>
    <x v="501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x v="14"/>
    <n v="0"/>
    <x v="3"/>
    <x v="0"/>
    <s v="USD"/>
    <x v="3956"/>
    <x v="3956"/>
    <n v="1422400188"/>
    <x v="3978"/>
    <b v="0"/>
    <x v="501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x v="3957"/>
    <x v="3957"/>
    <n v="1442605129"/>
    <x v="3979"/>
    <b v="0"/>
    <x v="501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x v="3958"/>
    <x v="3958"/>
    <n v="1462743308"/>
    <x v="3980"/>
    <b v="0"/>
    <x v="501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x v="31"/>
    <n v="0"/>
    <x v="3"/>
    <x v="0"/>
    <s v="USD"/>
    <x v="3959"/>
    <x v="3959"/>
    <n v="1413418934"/>
    <x v="3981"/>
    <b v="0"/>
    <x v="501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x v="3960"/>
    <x v="3960"/>
    <n v="1423704016"/>
    <x v="3982"/>
    <b v="0"/>
    <x v="501"/>
    <b v="0"/>
    <s v="food/restaurants"/>
    <n v="0"/>
    <e v="#DIV/0!"/>
    <x v="7"/>
    <x v="40"/>
  </r>
  <r>
    <n v="2507"/>
    <s v="Help Cafe Talavera get a New Kitchen!"/>
    <s v="Unique dishes for a unique city!."/>
    <x v="429"/>
    <n v="0"/>
    <x v="3"/>
    <x v="0"/>
    <s v="USD"/>
    <x v="3961"/>
    <x v="3961"/>
    <n v="1428716704"/>
    <x v="3983"/>
    <b v="0"/>
    <x v="501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x v="3962"/>
    <x v="3962"/>
    <n v="1405464634"/>
    <x v="3984"/>
    <b v="0"/>
    <x v="501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x v="24"/>
    <n v="0"/>
    <x v="3"/>
    <x v="1"/>
    <s v="GBP"/>
    <x v="3963"/>
    <x v="3963"/>
    <n v="1451731413"/>
    <x v="3985"/>
    <b v="0"/>
    <x v="501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x v="170"/>
    <n v="0"/>
    <x v="3"/>
    <x v="0"/>
    <s v="USD"/>
    <x v="3964"/>
    <x v="3964"/>
    <n v="1417208561"/>
    <x v="3986"/>
    <b v="0"/>
    <x v="501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x v="351"/>
    <n v="0"/>
    <x v="3"/>
    <x v="2"/>
    <s v="EUR"/>
    <x v="3965"/>
    <x v="3965"/>
    <n v="1482883789"/>
    <x v="3987"/>
    <b v="0"/>
    <x v="501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x v="3966"/>
    <x v="3966"/>
    <n v="1414683652"/>
    <x v="3988"/>
    <b v="0"/>
    <x v="501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x v="3967"/>
    <x v="3967"/>
    <n v="1413303628"/>
    <x v="3989"/>
    <b v="0"/>
    <x v="501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x v="3968"/>
    <x v="3968"/>
    <n v="1472567085"/>
    <x v="3990"/>
    <b v="0"/>
    <x v="501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x v="3969"/>
    <x v="3969"/>
    <n v="1442148089"/>
    <x v="3991"/>
    <b v="0"/>
    <x v="501"/>
    <b v="0"/>
    <s v="food/food trucks"/>
    <n v="0"/>
    <e v="#DIV/0!"/>
    <x v="7"/>
    <x v="37"/>
  </r>
  <r>
    <n v="2563"/>
    <s v="Phoenix Pearl Boba Tea Truck (Canceled)"/>
    <s v="Michigan based bubble tea and specialty ice cream food truck"/>
    <x v="12"/>
    <n v="0"/>
    <x v="1"/>
    <x v="0"/>
    <s v="USD"/>
    <x v="3970"/>
    <x v="3970"/>
    <n v="1433042451"/>
    <x v="3992"/>
    <b v="0"/>
    <x v="501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x v="3971"/>
    <x v="3971"/>
    <n v="1404262699"/>
    <x v="3993"/>
    <b v="0"/>
    <x v="501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x v="3972"/>
    <x v="3972"/>
    <n v="1406071948"/>
    <x v="3994"/>
    <b v="0"/>
    <x v="501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x v="3973"/>
    <x v="3973"/>
    <n v="1426301517"/>
    <x v="3995"/>
    <b v="0"/>
    <x v="501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x v="3974"/>
    <x v="3974"/>
    <n v="1404915149"/>
    <x v="3996"/>
    <b v="0"/>
    <x v="501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x v="3975"/>
    <x v="3975"/>
    <n v="1461786545"/>
    <x v="3997"/>
    <b v="0"/>
    <x v="501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x v="3976"/>
    <x v="3976"/>
    <n v="1418438194"/>
    <x v="3998"/>
    <b v="0"/>
    <x v="501"/>
    <b v="0"/>
    <s v="food/food trucks"/>
    <n v="0"/>
    <e v="#DIV/0!"/>
    <x v="7"/>
    <x v="37"/>
  </r>
  <r>
    <n v="2576"/>
    <s v="2 Go Fast Food (Canceled)"/>
    <s v="A New Twist with an American and Philippine fast food Mobile Trailer."/>
    <x v="9"/>
    <n v="0"/>
    <x v="1"/>
    <x v="0"/>
    <s v="USD"/>
    <x v="3977"/>
    <x v="3977"/>
    <n v="1424823247"/>
    <x v="3999"/>
    <b v="0"/>
    <x v="501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x v="3978"/>
    <x v="3978"/>
    <n v="1405021297"/>
    <x v="4000"/>
    <b v="0"/>
    <x v="501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x v="3979"/>
    <x v="3979"/>
    <n v="1440203579"/>
    <x v="4001"/>
    <b v="0"/>
    <x v="501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x v="9"/>
    <n v="0"/>
    <x v="3"/>
    <x v="0"/>
    <s v="USD"/>
    <x v="3980"/>
    <x v="3980"/>
    <n v="1431749369"/>
    <x v="4002"/>
    <b v="0"/>
    <x v="501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x v="3981"/>
    <x v="3981"/>
    <n v="1453212497"/>
    <x v="4003"/>
    <b v="0"/>
    <x v="501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x v="3982"/>
    <x v="3982"/>
    <n v="1427401026"/>
    <x v="4004"/>
    <b v="0"/>
    <x v="501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x v="3983"/>
    <x v="3983"/>
    <n v="1465970108"/>
    <x v="4005"/>
    <b v="0"/>
    <x v="501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x v="3984"/>
    <x v="3984"/>
    <n v="1410391423"/>
    <x v="4006"/>
    <b v="0"/>
    <x v="501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x v="38"/>
    <n v="0"/>
    <x v="3"/>
    <x v="0"/>
    <s v="USD"/>
    <x v="3985"/>
    <x v="3985"/>
    <n v="1432999318"/>
    <x v="4007"/>
    <b v="0"/>
    <x v="501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x v="430"/>
    <n v="0"/>
    <x v="3"/>
    <x v="7"/>
    <s v="CAD"/>
    <x v="3986"/>
    <x v="3986"/>
    <n v="1404941463"/>
    <x v="4008"/>
    <b v="0"/>
    <x v="501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x v="431"/>
    <n v="0"/>
    <x v="3"/>
    <x v="0"/>
    <s v="USD"/>
    <x v="3987"/>
    <x v="3987"/>
    <n v="1474271607"/>
    <x v="4009"/>
    <b v="0"/>
    <x v="501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x v="432"/>
    <n v="0"/>
    <x v="3"/>
    <x v="0"/>
    <s v="USD"/>
    <x v="3988"/>
    <x v="3988"/>
    <n v="1340055345"/>
    <x v="4010"/>
    <b v="0"/>
    <x v="501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x v="0"/>
    <s v="USD"/>
    <x v="3989"/>
    <x v="3989"/>
    <n v="1397855842"/>
    <x v="4011"/>
    <b v="0"/>
    <x v="501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x v="3990"/>
    <x v="3990"/>
    <n v="1407856551"/>
    <x v="4012"/>
    <b v="0"/>
    <x v="501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x v="3991"/>
    <x v="3991"/>
    <n v="1369134258"/>
    <x v="4013"/>
    <b v="0"/>
    <x v="501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x v="3992"/>
    <x v="3992"/>
    <n v="1350050028"/>
    <x v="4014"/>
    <b v="0"/>
    <x v="501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3"/>
    <x v="0"/>
    <s v="USD"/>
    <x v="3993"/>
    <x v="3993"/>
    <n v="1355489140"/>
    <x v="4015"/>
    <b v="0"/>
    <x v="501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x v="3994"/>
    <x v="3994"/>
    <n v="1379710294"/>
    <x v="4016"/>
    <b v="0"/>
    <x v="501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x v="24"/>
    <n v="0"/>
    <x v="3"/>
    <x v="4"/>
    <s v="EUR"/>
    <x v="3995"/>
    <x v="3995"/>
    <n v="1486550688"/>
    <x v="4017"/>
    <b v="0"/>
    <x v="501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x v="3996"/>
    <x v="3996"/>
    <n v="1401058295"/>
    <x v="4018"/>
    <b v="0"/>
    <x v="501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x v="3997"/>
    <x v="3997"/>
    <n v="1462210950"/>
    <x v="4019"/>
    <b v="0"/>
    <x v="501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x v="3998"/>
    <x v="3998"/>
    <n v="1429029394"/>
    <x v="4020"/>
    <b v="0"/>
    <x v="501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x v="3999"/>
    <x v="3999"/>
    <n v="1458847265"/>
    <x v="4021"/>
    <b v="0"/>
    <x v="501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x v="4000"/>
    <x v="4000"/>
    <n v="1453334629"/>
    <x v="4022"/>
    <b v="0"/>
    <x v="501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x v="4001"/>
    <x v="4001"/>
    <n v="1405485297"/>
    <x v="4023"/>
    <b v="0"/>
    <x v="501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x v="4002"/>
    <x v="4002"/>
    <n v="1415711095"/>
    <x v="4024"/>
    <b v="0"/>
    <x v="501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x v="435"/>
    <n v="0"/>
    <x v="3"/>
    <x v="0"/>
    <s v="USD"/>
    <x v="4003"/>
    <x v="4003"/>
    <n v="1415328259"/>
    <x v="4025"/>
    <b v="0"/>
    <x v="501"/>
    <b v="0"/>
    <s v="theater/plays"/>
    <n v="0"/>
    <e v="#DIV/0!"/>
    <x v="3"/>
    <x v="4"/>
  </r>
  <r>
    <n v="2872"/>
    <s v="Loud Arts"/>
    <s v="Local Theatre group in Loudoun County, Virginia. Looking for funds to start producing shows!"/>
    <x v="32"/>
    <n v="0"/>
    <x v="3"/>
    <x v="0"/>
    <s v="USD"/>
    <x v="4004"/>
    <x v="4004"/>
    <n v="1429584438"/>
    <x v="4026"/>
    <b v="0"/>
    <x v="501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x v="175"/>
    <n v="0"/>
    <x v="3"/>
    <x v="0"/>
    <s v="USD"/>
    <x v="4005"/>
    <x v="4005"/>
    <n v="1434477079"/>
    <x v="4027"/>
    <b v="0"/>
    <x v="501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x v="4006"/>
    <x v="4006"/>
    <n v="1412432436"/>
    <x v="4028"/>
    <b v="0"/>
    <x v="501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x v="4007"/>
    <x v="4007"/>
    <n v="1412945440"/>
    <x v="4029"/>
    <b v="0"/>
    <x v="501"/>
    <b v="0"/>
    <s v="theater/plays"/>
    <n v="0"/>
    <e v="#DIV/0!"/>
    <x v="3"/>
    <x v="4"/>
  </r>
  <r>
    <n v="2894"/>
    <s v="How Could You Do This To Me (The Stage Play)"/>
    <s v="This Is A Story About A Woman A Man And A Woman"/>
    <x v="16"/>
    <n v="0"/>
    <x v="3"/>
    <x v="0"/>
    <s v="USD"/>
    <x v="4008"/>
    <x v="4008"/>
    <n v="1422920415"/>
    <x v="4030"/>
    <b v="0"/>
    <x v="501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x v="4009"/>
    <x v="4009"/>
    <n v="1464141158"/>
    <x v="4031"/>
    <b v="0"/>
    <x v="501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x v="4010"/>
    <x v="4010"/>
    <n v="1426302380"/>
    <x v="4032"/>
    <b v="0"/>
    <x v="501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x v="4011"/>
    <x v="4011"/>
    <n v="1429845660"/>
    <x v="4033"/>
    <b v="0"/>
    <x v="501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3"/>
    <x v="0"/>
    <s v="USD"/>
    <x v="4012"/>
    <x v="4012"/>
    <n v="1450946752"/>
    <x v="4034"/>
    <b v="0"/>
    <x v="501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x v="4013"/>
    <x v="4013"/>
    <n v="1487944803"/>
    <x v="4035"/>
    <b v="0"/>
    <x v="501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x v="4014"/>
    <x v="4014"/>
    <n v="1457548917"/>
    <x v="4036"/>
    <b v="0"/>
    <x v="501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x v="4015"/>
    <x v="4015"/>
    <n v="1462666325"/>
    <x v="4037"/>
    <b v="0"/>
    <x v="501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x v="4016"/>
    <x v="4016"/>
    <n v="1407867023"/>
    <x v="4038"/>
    <b v="0"/>
    <x v="501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x v="4017"/>
    <x v="4017"/>
    <n v="1422043154"/>
    <x v="4039"/>
    <b v="0"/>
    <x v="501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x v="4018"/>
    <x v="4018"/>
    <n v="1406819784"/>
    <x v="4040"/>
    <b v="0"/>
    <x v="501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x v="4019"/>
    <x v="4019"/>
    <n v="1457105811"/>
    <x v="4041"/>
    <b v="0"/>
    <x v="501"/>
    <b v="0"/>
    <s v="theater/spaces"/>
    <n v="0"/>
    <e v="#DIV/0!"/>
    <x v="3"/>
    <x v="12"/>
  </r>
  <r>
    <n v="3061"/>
    <s v="Help Save Parkway Cinemas!"/>
    <s v="Save a historic Local theater."/>
    <x v="288"/>
    <n v="0"/>
    <x v="3"/>
    <x v="0"/>
    <s v="USD"/>
    <x v="4020"/>
    <x v="4020"/>
    <n v="1405363748"/>
    <x v="4042"/>
    <b v="0"/>
    <x v="501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x v="4021"/>
    <x v="4021"/>
    <n v="1445033346"/>
    <x v="4043"/>
    <b v="0"/>
    <x v="501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x v="4022"/>
    <x v="4022"/>
    <n v="1406128250"/>
    <x v="4044"/>
    <b v="0"/>
    <x v="501"/>
    <b v="0"/>
    <s v="theater/spaces"/>
    <n v="0"/>
    <e v="#DIV/0!"/>
    <x v="3"/>
    <x v="12"/>
  </r>
  <r>
    <n v="3125"/>
    <s v="N/A (Canceled)"/>
    <s v="N/A"/>
    <x v="406"/>
    <n v="0"/>
    <x v="1"/>
    <x v="0"/>
    <s v="USD"/>
    <x v="4023"/>
    <x v="4023"/>
    <n v="1449550672"/>
    <x v="4045"/>
    <b v="0"/>
    <x v="501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x v="4024"/>
    <x v="4024"/>
    <n v="1422650029"/>
    <x v="4046"/>
    <b v="0"/>
    <x v="501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x v="4025"/>
    <x v="4025"/>
    <n v="1489591807"/>
    <x v="4047"/>
    <b v="0"/>
    <x v="501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x v="4026"/>
    <x v="4026"/>
    <n v="1489480556"/>
    <x v="4048"/>
    <b v="0"/>
    <x v="501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x v="19"/>
    <n v="0"/>
    <x v="2"/>
    <x v="0"/>
    <s v="USD"/>
    <x v="4027"/>
    <x v="4027"/>
    <n v="1485478734"/>
    <x v="4049"/>
    <b v="0"/>
    <x v="501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x v="4028"/>
    <x v="4028"/>
    <n v="1478662675"/>
    <x v="4050"/>
    <b v="0"/>
    <x v="501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x v="4029"/>
    <x v="4029"/>
    <n v="1435368598"/>
    <x v="4051"/>
    <b v="0"/>
    <x v="501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x v="4030"/>
    <x v="4030"/>
    <n v="1434558479"/>
    <x v="4052"/>
    <b v="0"/>
    <x v="501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x v="4031"/>
    <x v="4031"/>
    <n v="1440052651"/>
    <x v="4053"/>
    <b v="0"/>
    <x v="501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x v="4032"/>
    <x v="4032"/>
    <n v="1444852796"/>
    <x v="4054"/>
    <b v="0"/>
    <x v="501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x v="175"/>
    <n v="0"/>
    <x v="3"/>
    <x v="0"/>
    <s v="USD"/>
    <x v="4033"/>
    <x v="4033"/>
    <n v="1439224829"/>
    <x v="4055"/>
    <b v="0"/>
    <x v="501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x v="4034"/>
    <x v="4034"/>
    <n v="1410966179"/>
    <x v="4056"/>
    <b v="0"/>
    <x v="501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x v="4035"/>
    <x v="4035"/>
    <n v="1444274839"/>
    <x v="4057"/>
    <b v="0"/>
    <x v="501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x v="51"/>
    <n v="0"/>
    <x v="3"/>
    <x v="0"/>
    <s v="USD"/>
    <x v="4036"/>
    <x v="4036"/>
    <n v="1428539708"/>
    <x v="4058"/>
    <b v="0"/>
    <x v="501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x v="12"/>
    <n v="0"/>
    <x v="3"/>
    <x v="0"/>
    <s v="USD"/>
    <x v="4037"/>
    <x v="4037"/>
    <n v="1447797950"/>
    <x v="4059"/>
    <b v="0"/>
    <x v="501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x v="80"/>
    <n v="0"/>
    <x v="3"/>
    <x v="0"/>
    <s v="USD"/>
    <x v="4038"/>
    <x v="4038"/>
    <n v="1401814964"/>
    <x v="4060"/>
    <b v="0"/>
    <x v="501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x v="4039"/>
    <x v="4039"/>
    <n v="1401823952"/>
    <x v="4061"/>
    <b v="0"/>
    <x v="501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x v="4040"/>
    <x v="4040"/>
    <n v="1477238423"/>
    <x v="4062"/>
    <b v="0"/>
    <x v="501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x v="51"/>
    <n v="0"/>
    <x v="3"/>
    <x v="0"/>
    <s v="USD"/>
    <x v="4041"/>
    <x v="4041"/>
    <n v="1399480592"/>
    <x v="4063"/>
    <b v="0"/>
    <x v="501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x v="4042"/>
    <x v="4042"/>
    <n v="1442890906"/>
    <x v="4064"/>
    <b v="0"/>
    <x v="501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x v="4043"/>
    <x v="4043"/>
    <n v="1465172024"/>
    <x v="4065"/>
    <b v="0"/>
    <x v="501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x v="4044"/>
    <x v="4044"/>
    <n v="1441552305"/>
    <x v="4066"/>
    <b v="0"/>
    <x v="501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x v="4045"/>
    <x v="4045"/>
    <n v="1435202996"/>
    <x v="4067"/>
    <b v="0"/>
    <x v="501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x v="4046"/>
    <x v="4046"/>
    <n v="1441730535"/>
    <x v="4068"/>
    <b v="0"/>
    <x v="501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x v="11"/>
    <s v="NZD"/>
    <x v="4047"/>
    <x v="4047"/>
    <n v="1420244622"/>
    <x v="4069"/>
    <b v="0"/>
    <x v="501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x v="4048"/>
    <x v="4048"/>
    <n v="1472804365"/>
    <x v="4070"/>
    <b v="0"/>
    <x v="501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x v="4049"/>
    <x v="4049"/>
    <n v="1419626396"/>
    <x v="4071"/>
    <b v="0"/>
    <x v="501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x v="4050"/>
    <x v="4050"/>
    <n v="1451950570"/>
    <x v="4072"/>
    <b v="0"/>
    <x v="501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x v="4051"/>
    <x v="4051"/>
    <n v="1407076069"/>
    <x v="4073"/>
    <b v="0"/>
    <x v="501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x v="4052"/>
    <x v="4052"/>
    <n v="1425322792"/>
    <x v="4074"/>
    <b v="0"/>
    <x v="501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x v="4053"/>
    <x v="4053"/>
    <n v="1460242191"/>
    <x v="4075"/>
    <b v="0"/>
    <x v="501"/>
    <b v="0"/>
    <s v="theater/musical"/>
    <n v="0"/>
    <e v="#DIV/0!"/>
    <x v="3"/>
    <x v="20"/>
  </r>
  <r>
    <n v="3886"/>
    <s v="a (Canceled)"/>
    <n v="1"/>
    <x v="9"/>
    <n v="0"/>
    <x v="1"/>
    <x v="6"/>
    <s v="AUD"/>
    <x v="4054"/>
    <x v="4054"/>
    <n v="1415683702"/>
    <x v="4076"/>
    <b v="0"/>
    <x v="501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x v="4055"/>
    <x v="4055"/>
    <n v="1408203557"/>
    <x v="4077"/>
    <b v="0"/>
    <x v="501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x v="4056"/>
    <x v="4056"/>
    <n v="1435709765"/>
    <x v="4078"/>
    <b v="0"/>
    <x v="501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x v="4057"/>
    <x v="4057"/>
    <n v="1462360752"/>
    <x v="4079"/>
    <b v="0"/>
    <x v="501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x v="4058"/>
    <x v="4058"/>
    <n v="1413291655"/>
    <x v="4080"/>
    <b v="0"/>
    <x v="501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x v="4059"/>
    <x v="4059"/>
    <n v="1457078868"/>
    <x v="4081"/>
    <b v="0"/>
    <x v="501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x v="4060"/>
    <x v="4060"/>
    <n v="1439350707"/>
    <x v="4082"/>
    <b v="0"/>
    <x v="501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x v="4061"/>
    <x v="4061"/>
    <n v="1477981120"/>
    <x v="4083"/>
    <b v="0"/>
    <x v="501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x v="4062"/>
    <x v="4062"/>
    <n v="1429306914"/>
    <x v="4084"/>
    <b v="0"/>
    <x v="501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x v="4063"/>
    <x v="4063"/>
    <n v="1438098875"/>
    <x v="4085"/>
    <b v="0"/>
    <x v="501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x v="4064"/>
    <x v="4064"/>
    <n v="1404892123"/>
    <x v="4086"/>
    <b v="0"/>
    <x v="501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x v="4065"/>
    <x v="4065"/>
    <n v="1467162586"/>
    <x v="4087"/>
    <b v="0"/>
    <x v="501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x v="4066"/>
    <x v="4066"/>
    <n v="1400168264"/>
    <x v="4088"/>
    <b v="0"/>
    <x v="501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x v="4067"/>
    <x v="4067"/>
    <n v="1459203727"/>
    <x v="4089"/>
    <b v="0"/>
    <x v="501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x v="4068"/>
    <x v="4068"/>
    <n v="1445226117"/>
    <x v="4090"/>
    <b v="0"/>
    <x v="501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x v="4069"/>
    <x v="4069"/>
    <n v="1465850898"/>
    <x v="4091"/>
    <b v="0"/>
    <x v="501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x v="4070"/>
    <x v="4070"/>
    <n v="1444413581"/>
    <x v="4092"/>
    <b v="0"/>
    <x v="501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x v="4071"/>
    <x v="4071"/>
    <n v="1425633821"/>
    <x v="4093"/>
    <b v="0"/>
    <x v="501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x v="4072"/>
    <x v="4072"/>
    <n v="1427979849"/>
    <x v="4094"/>
    <b v="0"/>
    <x v="501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x v="4073"/>
    <x v="4073"/>
    <n v="1455861269"/>
    <x v="4095"/>
    <b v="0"/>
    <x v="501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x v="13"/>
    <n v="0"/>
    <x v="3"/>
    <x v="0"/>
    <s v="USD"/>
    <x v="4074"/>
    <x v="4074"/>
    <n v="1454975963"/>
    <x v="4096"/>
    <b v="0"/>
    <x v="501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x v="4075"/>
    <x v="4075"/>
    <n v="1444059839"/>
    <x v="4097"/>
    <b v="0"/>
    <x v="501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x v="4076"/>
    <x v="4076"/>
    <n v="1447461370"/>
    <x v="4098"/>
    <b v="0"/>
    <x v="501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x v="4077"/>
    <x v="4077"/>
    <n v="1414591364"/>
    <x v="4099"/>
    <b v="0"/>
    <x v="501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x v="4078"/>
    <x v="4078"/>
    <n v="1415228325"/>
    <x v="4100"/>
    <b v="0"/>
    <x v="501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x v="4079"/>
    <x v="4079"/>
    <n v="1399058797"/>
    <x v="4101"/>
    <b v="0"/>
    <x v="501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x v="4080"/>
    <x v="4080"/>
    <n v="1472674285"/>
    <x v="4102"/>
    <b v="0"/>
    <x v="501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x v="4081"/>
    <x v="4081"/>
    <n v="1456025023"/>
    <x v="4103"/>
    <b v="0"/>
    <x v="501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x v="4082"/>
    <x v="4082"/>
    <n v="1480187931"/>
    <x v="4104"/>
    <b v="0"/>
    <x v="501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x v="4083"/>
    <x v="4083"/>
    <n v="1411499149"/>
    <x v="4105"/>
    <b v="0"/>
    <x v="501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x v="4084"/>
    <x v="4084"/>
    <n v="1482951242"/>
    <x v="4106"/>
    <b v="0"/>
    <x v="501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x v="4085"/>
    <x v="4085"/>
    <n v="1463849116"/>
    <x v="4107"/>
    <b v="0"/>
    <x v="501"/>
    <b v="0"/>
    <s v="theater/plays"/>
    <n v="0"/>
    <e v="#DIV/0!"/>
    <x v="3"/>
    <x v="4"/>
  </r>
  <r>
    <n v="4087"/>
    <s v="Stage Production &quot;The Nail Shop&quot;"/>
    <s v="Comedy Stage Play"/>
    <x v="339"/>
    <n v="0"/>
    <x v="3"/>
    <x v="0"/>
    <s v="USD"/>
    <x v="4086"/>
    <x v="4086"/>
    <n v="1466185786"/>
    <x v="4108"/>
    <b v="0"/>
    <x v="501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x v="4087"/>
    <x v="4087"/>
    <n v="1449431237"/>
    <x v="4109"/>
    <b v="0"/>
    <x v="501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x v="117"/>
    <n v="0"/>
    <x v="3"/>
    <x v="0"/>
    <s v="USD"/>
    <x v="4088"/>
    <x v="4088"/>
    <n v="1462468797"/>
    <x v="4110"/>
    <b v="0"/>
    <x v="501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x v="4089"/>
    <x v="4089"/>
    <n v="1413341990"/>
    <x v="4111"/>
    <b v="0"/>
    <x v="501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x v="4090"/>
    <x v="4090"/>
    <n v="1482788482"/>
    <x v="4112"/>
    <b v="0"/>
    <x v="501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x v="4091"/>
    <x v="4091"/>
    <n v="1446209804"/>
    <x v="4113"/>
    <b v="0"/>
    <x v="501"/>
    <b v="0"/>
    <s v="theater/plays"/>
    <n v="0"/>
    <e v="#DIV/0!"/>
    <x v="3"/>
    <x v="4"/>
  </r>
  <r>
    <m/>
    <m/>
    <m/>
    <x v="445"/>
    <m/>
    <x v="4"/>
    <x v="21"/>
    <m/>
    <x v="4092"/>
    <x v="4092"/>
    <m/>
    <x v="4114"/>
    <m/>
    <x v="502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3"/>
        <item x="2"/>
        <item x="0"/>
        <item h="1"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h="1" x="4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h="1"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h="1" x="21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h="1" x="4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h="1" x="21"/>
        <item t="default"/>
      </items>
    </pivotField>
    <pivotField showAll="0"/>
    <pivotField showAll="0">
      <items count="4094">
        <item x="824"/>
        <item x="1538"/>
        <item x="820"/>
        <item x="2702"/>
        <item x="2918"/>
        <item x="1971"/>
        <item x="3726"/>
        <item x="2442"/>
        <item x="1561"/>
        <item x="3881"/>
        <item x="1563"/>
        <item x="1591"/>
        <item x="1488"/>
        <item x="1075"/>
        <item x="1572"/>
        <item x="1884"/>
        <item x="2688"/>
        <item x="713"/>
        <item x="1030"/>
        <item x="579"/>
        <item x="480"/>
        <item x="309"/>
        <item x="1857"/>
        <item x="2921"/>
        <item x="1126"/>
        <item x="221"/>
        <item x="288"/>
        <item x="363"/>
        <item x="1521"/>
        <item x="3791"/>
        <item x="1990"/>
        <item x="1418"/>
        <item x="2318"/>
        <item x="124"/>
        <item x="1702"/>
        <item x="3799"/>
        <item x="1510"/>
        <item x="1393"/>
        <item x="2092"/>
        <item x="2651"/>
        <item x="1449"/>
        <item x="3794"/>
        <item x="3920"/>
        <item x="998"/>
        <item x="2296"/>
        <item x="347"/>
        <item x="1507"/>
        <item x="1065"/>
        <item x="967"/>
        <item x="1584"/>
        <item x="2661"/>
        <item x="568"/>
        <item x="971"/>
        <item x="225"/>
        <item x="1773"/>
        <item x="2080"/>
        <item x="2973"/>
        <item x="580"/>
        <item x="3797"/>
        <item x="2996"/>
        <item x="266"/>
        <item x="307"/>
        <item x="2679"/>
        <item x="878"/>
        <item x="1511"/>
        <item x="127"/>
        <item x="680"/>
        <item x="3113"/>
        <item x="261"/>
        <item x="400"/>
        <item x="1642"/>
        <item x="357"/>
        <item x="2942"/>
        <item x="1910"/>
        <item x="1371"/>
        <item x="107"/>
        <item x="1033"/>
        <item x="1204"/>
        <item x="208"/>
        <item x="764"/>
        <item x="870"/>
        <item x="3841"/>
        <item x="215"/>
        <item x="195"/>
        <item x="1135"/>
        <item x="831"/>
        <item x="1966"/>
        <item x="504"/>
        <item x="1446"/>
        <item x="3207"/>
        <item x="1406"/>
        <item x="1366"/>
        <item x="739"/>
        <item x="1906"/>
        <item x="848"/>
        <item x="138"/>
        <item x="1034"/>
        <item x="1571"/>
        <item x="918"/>
        <item x="255"/>
        <item x="3078"/>
        <item x="320"/>
        <item x="1805"/>
        <item x="1720"/>
        <item x="1947"/>
        <item x="112"/>
        <item x="369"/>
        <item x="1566"/>
        <item x="1271"/>
        <item x="564"/>
        <item x="1308"/>
        <item x="2088"/>
        <item x="847"/>
        <item x="437"/>
        <item x="2325"/>
        <item x="782"/>
        <item x="690"/>
        <item x="1013"/>
        <item x="1985"/>
        <item x="558"/>
        <item x="2986"/>
        <item x="1845"/>
        <item x="1731"/>
        <item x="1612"/>
        <item x="2108"/>
        <item x="338"/>
        <item x="273"/>
        <item x="3229"/>
        <item x="1109"/>
        <item x="1456"/>
        <item x="1113"/>
        <item x="1302"/>
        <item x="539"/>
        <item x="2023"/>
        <item x="965"/>
        <item x="2590"/>
        <item x="3748"/>
        <item x="1402"/>
        <item x="2004"/>
        <item x="3232"/>
        <item x="1485"/>
        <item x="315"/>
        <item x="2749"/>
        <item x="2097"/>
        <item x="577"/>
        <item x="286"/>
        <item x="1053"/>
        <item x="1333"/>
        <item x="1959"/>
        <item x="1185"/>
        <item x="2056"/>
        <item x="895"/>
        <item x="1071"/>
        <item x="2525"/>
        <item x="520"/>
        <item x="1589"/>
        <item x="3735"/>
        <item x="1468"/>
        <item x="3038"/>
        <item x="1525"/>
        <item x="1388"/>
        <item x="1447"/>
        <item x="3873"/>
        <item x="2758"/>
        <item x="692"/>
        <item x="1465"/>
        <item x="2495"/>
        <item x="1535"/>
        <item x="1924"/>
        <item x="1613"/>
        <item x="1056"/>
        <item x="49"/>
        <item x="3793"/>
        <item x="3283"/>
        <item x="873"/>
        <item x="629"/>
        <item x="926"/>
        <item x="613"/>
        <item x="734"/>
        <item x="1813"/>
        <item x="3010"/>
        <item x="1796"/>
        <item x="194"/>
        <item x="2385"/>
        <item x="1592"/>
        <item x="1134"/>
        <item x="2113"/>
        <item x="1866"/>
        <item x="2516"/>
        <item x="2076"/>
        <item x="1639"/>
        <item x="2045"/>
        <item x="548"/>
        <item x="3106"/>
        <item x="1556"/>
        <item x="3823"/>
        <item x="1828"/>
        <item x="1625"/>
        <item x="902"/>
        <item x="1117"/>
        <item x="3523"/>
        <item x="1121"/>
        <item x="1369"/>
        <item x="1821"/>
        <item x="1142"/>
        <item x="1697"/>
        <item x="2114"/>
        <item x="928"/>
        <item x="944"/>
        <item x="608"/>
        <item x="2370"/>
        <item x="1019"/>
        <item x="1216"/>
        <item x="1958"/>
        <item x="2949"/>
        <item x="3067"/>
        <item x="1242"/>
        <item x="1972"/>
        <item x="2641"/>
        <item x="1042"/>
        <item x="1120"/>
        <item x="2859"/>
        <item x="773"/>
        <item x="430"/>
        <item x="1696"/>
        <item x="1560"/>
        <item x="3372"/>
        <item x="3846"/>
        <item x="1859"/>
        <item x="171"/>
        <item x="1632"/>
        <item x="3211"/>
        <item x="1174"/>
        <item x="2959"/>
        <item x="2106"/>
        <item x="481"/>
        <item x="3802"/>
        <item x="587"/>
        <item x="1973"/>
        <item x="1520"/>
        <item x="719"/>
        <item x="1355"/>
        <item x="670"/>
        <item x="2073"/>
        <item x="370"/>
        <item x="497"/>
        <item x="1927"/>
        <item x="521"/>
        <item x="2863"/>
        <item x="1003"/>
        <item x="913"/>
        <item x="1051"/>
        <item x="987"/>
        <item x="1633"/>
        <item x="1953"/>
        <item x="2834"/>
        <item x="2636"/>
        <item x="451"/>
        <item x="1994"/>
        <item x="618"/>
        <item x="519"/>
        <item x="2822"/>
        <item x="2797"/>
        <item x="826"/>
        <item x="207"/>
        <item x="167"/>
        <item x="573"/>
        <item x="2107"/>
        <item x="825"/>
        <item x="2019"/>
        <item x="1634"/>
        <item x="1363"/>
        <item x="636"/>
        <item x="551"/>
        <item x="401"/>
        <item x="1975"/>
        <item x="792"/>
        <item x="798"/>
        <item x="126"/>
        <item x="3130"/>
        <item x="3223"/>
        <item x="1686"/>
        <item x="76"/>
        <item x="748"/>
        <item x="1548"/>
        <item x="982"/>
        <item x="995"/>
        <item x="1835"/>
        <item x="2768"/>
        <item x="2584"/>
        <item x="1064"/>
        <item x="1984"/>
        <item x="2293"/>
        <item x="861"/>
        <item x="404"/>
        <item x="503"/>
        <item x="1816"/>
        <item x="1102"/>
        <item x="609"/>
        <item x="1502"/>
        <item x="3801"/>
        <item x="3101"/>
        <item x="768"/>
        <item x="2953"/>
        <item x="1115"/>
        <item x="1687"/>
        <item x="3180"/>
        <item x="459"/>
        <item x="3517"/>
        <item x="1338"/>
        <item x="859"/>
        <item x="977"/>
        <item x="166"/>
        <item x="325"/>
        <item x="201"/>
        <item x="2074"/>
        <item x="1280"/>
        <item x="456"/>
        <item x="463"/>
        <item x="1550"/>
        <item x="1319"/>
        <item x="1066"/>
        <item x="1031"/>
        <item x="956"/>
        <item x="313"/>
        <item x="2773"/>
        <item x="1704"/>
        <item x="1377"/>
        <item x="2864"/>
        <item x="1933"/>
        <item x="896"/>
        <item x="908"/>
        <item x="505"/>
        <item x="3159"/>
        <item x="1656"/>
        <item x="3800"/>
        <item x="2387"/>
        <item x="1001"/>
        <item x="732"/>
        <item x="3739"/>
        <item x="923"/>
        <item x="3194"/>
        <item x="1863"/>
        <item x="3883"/>
        <item x="89"/>
        <item x="822"/>
        <item x="1905"/>
        <item x="88"/>
        <item x="1646"/>
        <item x="1496"/>
        <item x="3209"/>
        <item x="2066"/>
        <item x="3789"/>
        <item x="815"/>
        <item x="769"/>
        <item x="1334"/>
        <item x="2375"/>
        <item x="3135"/>
        <item x="728"/>
        <item x="440"/>
        <item x="1795"/>
        <item x="547"/>
        <item x="1061"/>
        <item x="1047"/>
        <item x="684"/>
        <item x="396"/>
        <item x="1327"/>
        <item x="1509"/>
        <item x="3558"/>
        <item x="28"/>
        <item x="486"/>
        <item x="281"/>
        <item x="2401"/>
        <item x="752"/>
        <item x="811"/>
        <item x="1048"/>
        <item x="1354"/>
        <item x="1640"/>
        <item x="2055"/>
        <item x="1872"/>
        <item x="2021"/>
        <item x="812"/>
        <item x="556"/>
        <item x="3988"/>
        <item x="1155"/>
        <item x="243"/>
        <item x="1375"/>
        <item x="1533"/>
        <item x="1939"/>
        <item x="39"/>
        <item x="1925"/>
        <item x="3736"/>
        <item x="766"/>
        <item x="263"/>
        <item x="555"/>
        <item x="2464"/>
        <item x="130"/>
        <item x="950"/>
        <item x="776"/>
        <item x="1374"/>
        <item x="1147"/>
        <item x="1477"/>
        <item x="383"/>
        <item x="3869"/>
        <item x="1829"/>
        <item x="2928"/>
        <item x="3281"/>
        <item x="704"/>
        <item x="590"/>
        <item x="3844"/>
        <item x="1508"/>
        <item x="324"/>
        <item x="407"/>
        <item x="3278"/>
        <item x="946"/>
        <item x="335"/>
        <item x="53"/>
        <item x="1602"/>
        <item x="1948"/>
        <item x="716"/>
        <item x="1876"/>
        <item x="3743"/>
        <item x="3845"/>
        <item x="2096"/>
        <item x="3796"/>
        <item x="2512"/>
        <item x="789"/>
        <item x="417"/>
        <item x="1486"/>
        <item x="203"/>
        <item x="3346"/>
        <item x="883"/>
        <item x="1409"/>
        <item x="176"/>
        <item x="3487"/>
        <item x="889"/>
        <item x="3226"/>
        <item x="1335"/>
        <item x="410"/>
        <item x="50"/>
        <item x="17"/>
        <item x="851"/>
        <item x="1858"/>
        <item x="630"/>
        <item x="408"/>
        <item x="1904"/>
        <item x="942"/>
        <item x="2932"/>
        <item x="1128"/>
        <item x="300"/>
        <item x="758"/>
        <item x="1272"/>
        <item x="910"/>
        <item x="2469"/>
        <item x="3244"/>
        <item x="1923"/>
        <item x="2701"/>
        <item x="875"/>
        <item x="26"/>
        <item x="1215"/>
        <item x="189"/>
        <item x="2790"/>
        <item x="446"/>
        <item x="405"/>
        <item x="2018"/>
        <item x="2931"/>
        <item x="964"/>
        <item x="1808"/>
        <item x="354"/>
        <item x="1343"/>
        <item x="3992"/>
        <item x="2001"/>
        <item x="2951"/>
        <item x="46"/>
        <item x="311"/>
        <item x="2089"/>
        <item x="473"/>
        <item x="1266"/>
        <item x="2120"/>
        <item x="3117"/>
        <item x="1786"/>
        <item x="1264"/>
        <item x="3871"/>
        <item x="2658"/>
        <item x="48"/>
        <item x="1209"/>
        <item x="1551"/>
        <item x="929"/>
        <item x="569"/>
        <item x="3790"/>
        <item x="206"/>
        <item x="791"/>
        <item x="2451"/>
        <item x="197"/>
        <item x="1574"/>
        <item x="3286"/>
        <item x="1403"/>
        <item x="3190"/>
        <item x="2017"/>
        <item x="1738"/>
        <item x="544"/>
        <item x="487"/>
        <item x="160"/>
        <item x="606"/>
        <item x="3290"/>
        <item x="278"/>
        <item x="1721"/>
        <item x="1451"/>
        <item x="1257"/>
        <item x="745"/>
        <item x="245"/>
        <item x="1184"/>
        <item x="3235"/>
        <item x="1598"/>
        <item x="3148"/>
        <item x="1081"/>
        <item x="912"/>
        <item x="3473"/>
        <item x="685"/>
        <item x="409"/>
        <item x="3032"/>
        <item x="93"/>
        <item x="474"/>
        <item x="1212"/>
        <item x="2090"/>
        <item x="1351"/>
        <item x="741"/>
        <item x="2249"/>
        <item x="491"/>
        <item x="3993"/>
        <item x="1016"/>
        <item x="2295"/>
        <item x="2775"/>
        <item x="1119"/>
        <item x="2656"/>
        <item x="1263"/>
        <item x="368"/>
        <item x="256"/>
        <item x="1057"/>
        <item x="1054"/>
        <item x="984"/>
        <item x="1708"/>
        <item x="3787"/>
        <item x="298"/>
        <item x="1487"/>
        <item x="737"/>
        <item x="442"/>
        <item x="1150"/>
        <item x="91"/>
        <item x="170"/>
        <item x="419"/>
        <item x="2585"/>
        <item x="1479"/>
        <item x="601"/>
        <item x="35"/>
        <item x="1373"/>
        <item x="235"/>
        <item x="1149"/>
        <item x="584"/>
        <item x="230"/>
        <item x="1382"/>
        <item x="30"/>
        <item x="530"/>
        <item x="888"/>
        <item x="141"/>
        <item x="78"/>
        <item x="1297"/>
        <item x="2582"/>
        <item x="3597"/>
        <item x="16"/>
        <item x="4"/>
        <item x="1223"/>
        <item x="10"/>
        <item x="151"/>
        <item x="378"/>
        <item x="2122"/>
        <item x="350"/>
        <item x="2945"/>
        <item x="462"/>
        <item x="2036"/>
        <item x="2630"/>
        <item x="981"/>
        <item x="1255"/>
        <item x="1843"/>
        <item x="1100"/>
        <item x="2115"/>
        <item x="951"/>
        <item x="428"/>
        <item x="25"/>
        <item x="344"/>
        <item x="1590"/>
        <item x="976"/>
        <item x="3062"/>
        <item x="659"/>
        <item x="845"/>
        <item x="1630"/>
        <item x="2433"/>
        <item x="306"/>
        <item x="1239"/>
        <item x="2437"/>
        <item x="1314"/>
        <item x="795"/>
        <item x="1018"/>
        <item x="1541"/>
        <item x="1233"/>
        <item x="1648"/>
        <item x="2119"/>
        <item x="582"/>
        <item x="1180"/>
        <item x="2733"/>
        <item x="22"/>
        <item x="1792"/>
        <item x="2463"/>
        <item x="1783"/>
        <item x="819"/>
        <item x="454"/>
        <item x="1756"/>
        <item x="3399"/>
        <item x="3882"/>
        <item x="66"/>
        <item x="106"/>
        <item x="906"/>
        <item x="3824"/>
        <item x="650"/>
        <item x="272"/>
        <item x="188"/>
        <item x="1679"/>
        <item x="983"/>
        <item x="3734"/>
        <item x="746"/>
        <item x="3224"/>
        <item x="1445"/>
        <item x="455"/>
        <item x="596"/>
        <item x="1742"/>
        <item x="3872"/>
        <item x="3991"/>
        <item x="583"/>
        <item x="21"/>
        <item x="464"/>
        <item x="2000"/>
        <item x="3089"/>
        <item x="625"/>
        <item x="81"/>
        <item x="962"/>
        <item x="1681"/>
        <item x="292"/>
        <item x="2714"/>
        <item x="698"/>
        <item x="323"/>
        <item x="1567"/>
        <item x="1480"/>
        <item x="2943"/>
        <item x="619"/>
        <item x="109"/>
        <item x="1023"/>
        <item x="1797"/>
        <item x="13"/>
        <item x="1709"/>
        <item x="927"/>
        <item x="1893"/>
        <item x="1146"/>
        <item x="961"/>
        <item x="3728"/>
        <item x="3638"/>
        <item x="3243"/>
        <item x="833"/>
        <item x="2912"/>
        <item x="373"/>
        <item x="2508"/>
        <item x="3463"/>
        <item x="3472"/>
        <item x="706"/>
        <item x="993"/>
        <item x="98"/>
        <item x="1231"/>
        <item x="1898"/>
        <item x="3198"/>
        <item x="2830"/>
        <item x="226"/>
        <item x="3363"/>
        <item x="337"/>
        <item x="2064"/>
        <item x="14"/>
        <item x="1227"/>
        <item x="700"/>
        <item x="3000"/>
        <item x="1085"/>
        <item x="3662"/>
        <item x="3066"/>
        <item x="1855"/>
        <item x="2978"/>
        <item x="1138"/>
        <item x="204"/>
        <item x="939"/>
        <item x="1352"/>
        <item x="381"/>
        <item x="1610"/>
        <item x="2372"/>
        <item x="1106"/>
        <item x="3994"/>
        <item x="3212"/>
        <item x="1920"/>
        <item x="3440"/>
        <item x="513"/>
        <item x="1160"/>
        <item x="1166"/>
        <item x="1676"/>
        <item x="1544"/>
        <item x="1603"/>
        <item x="770"/>
        <item x="2287"/>
        <item x="534"/>
        <item x="262"/>
        <item x="3012"/>
        <item x="1755"/>
        <item x="3529"/>
        <item x="3249"/>
        <item x="2867"/>
        <item x="545"/>
        <item x="1670"/>
        <item x="359"/>
        <item x="597"/>
        <item x="1017"/>
        <item x="477"/>
        <item x="1501"/>
        <item x="3731"/>
        <item x="1427"/>
        <item x="3026"/>
        <item x="3131"/>
        <item x="1010"/>
        <item x="1838"/>
        <item x="3253"/>
        <item x="1999"/>
        <item x="2612"/>
        <item x="3349"/>
        <item x="1587"/>
        <item x="1798"/>
        <item x="393"/>
        <item x="628"/>
        <item x="3798"/>
        <item x="169"/>
        <item x="186"/>
        <item x="2118"/>
        <item x="122"/>
        <item x="2878"/>
        <item x="2519"/>
        <item x="2188"/>
        <item x="1963"/>
        <item x="2316"/>
        <item x="18"/>
        <item x="2377"/>
        <item x="2974"/>
        <item x="2815"/>
        <item x="667"/>
        <item x="2833"/>
        <item x="247"/>
        <item x="1885"/>
        <item x="843"/>
        <item x="1330"/>
        <item x="774"/>
        <item x="2821"/>
        <item x="1339"/>
        <item x="1940"/>
        <item x="969"/>
        <item x="1654"/>
        <item x="1309"/>
        <item x="2960"/>
        <item x="3786"/>
        <item x="1070"/>
        <item x="2204"/>
        <item x="830"/>
        <item x="1240"/>
        <item x="2421"/>
        <item x="1899"/>
        <item x="1834"/>
        <item x="260"/>
        <item x="635"/>
        <item x="2290"/>
        <item x="1041"/>
        <item x="1243"/>
        <item x="133"/>
        <item x="341"/>
        <item x="1870"/>
        <item x="1928"/>
        <item x="1512"/>
        <item x="2786"/>
        <item x="3001"/>
        <item x="1435"/>
        <item x="424"/>
        <item x="3474"/>
        <item x="2063"/>
        <item x="1992"/>
        <item x="2678"/>
        <item x="190"/>
        <item x="1009"/>
        <item x="3153"/>
        <item x="1594"/>
        <item x="1415"/>
        <item x="3795"/>
        <item x="3732"/>
        <item x="3213"/>
        <item x="1869"/>
        <item x="2110"/>
        <item x="2854"/>
        <item x="3024"/>
        <item x="3519"/>
        <item x="1650"/>
        <item x="588"/>
        <item x="142"/>
        <item x="900"/>
        <item x="842"/>
        <item x="3481"/>
        <item x="3670"/>
        <item x="793"/>
        <item x="3220"/>
        <item x="735"/>
        <item x="2880"/>
        <item x="1909"/>
        <item x="2968"/>
        <item x="1604"/>
        <item x="8"/>
        <item x="1707"/>
        <item x="868"/>
        <item x="694"/>
        <item x="2200"/>
        <item x="1823"/>
        <item x="1032"/>
        <item x="102"/>
        <item x="1581"/>
        <item x="849"/>
        <item x="3543"/>
        <item x="1722"/>
        <item x="1310"/>
        <item x="1474"/>
        <item x="295"/>
        <item x="62"/>
        <item x="801"/>
        <item x="703"/>
        <item x="3792"/>
        <item x="3312"/>
        <item x="3096"/>
        <item x="3442"/>
        <item x="2777"/>
        <item x="1715"/>
        <item x="2680"/>
        <item x="1145"/>
        <item x="1637"/>
        <item x="1139"/>
        <item x="3449"/>
        <item x="1478"/>
        <item x="115"/>
        <item x="880"/>
        <item x="1246"/>
        <item x="1202"/>
        <item x="2999"/>
        <item x="3397"/>
        <item x="1564"/>
        <item x="265"/>
        <item x="1463"/>
        <item x="1565"/>
        <item x="2757"/>
        <item x="444"/>
        <item x="1295"/>
        <item x="3403"/>
        <item x="2629"/>
        <item x="1807"/>
        <item x="450"/>
        <item x="1849"/>
        <item x="2895"/>
        <item x="586"/>
        <item x="788"/>
        <item x="2587"/>
        <item x="697"/>
        <item x="724"/>
        <item x="308"/>
        <item x="1178"/>
        <item x="1774"/>
        <item x="3331"/>
        <item x="42"/>
        <item x="99"/>
        <item x="804"/>
        <item x="1039"/>
        <item x="2719"/>
        <item x="2378"/>
        <item x="1268"/>
        <item x="2278"/>
        <item x="2072"/>
        <item x="1903"/>
        <item x="92"/>
        <item x="1559"/>
        <item x="3322"/>
        <item x="4079"/>
        <item x="615"/>
        <item x="1232"/>
        <item x="2046"/>
        <item x="550"/>
        <item x="2710"/>
        <item x="2462"/>
        <item x="2128"/>
        <item x="2792"/>
        <item x="1597"/>
        <item x="269"/>
        <item x="2923"/>
        <item x="270"/>
        <item x="717"/>
        <item x="899"/>
        <item x="2321"/>
        <item x="1083"/>
        <item x="2574"/>
        <item x="2142"/>
        <item x="238"/>
        <item x="1736"/>
        <item x="2741"/>
        <item x="1441"/>
        <item x="1800"/>
        <item x="2341"/>
        <item x="1791"/>
        <item x="3375"/>
        <item x="1977"/>
        <item x="1930"/>
        <item x="1073"/>
        <item x="1765"/>
        <item x="626"/>
        <item x="814"/>
        <item x="2016"/>
        <item x="229"/>
        <item x="403"/>
        <item x="3884"/>
        <item x="132"/>
        <item x="43"/>
        <item x="240"/>
        <item x="3200"/>
        <item x="2476"/>
        <item x="1274"/>
        <item x="3370"/>
        <item x="3628"/>
        <item x="3016"/>
        <item x="2288"/>
        <item x="901"/>
        <item x="3390"/>
        <item x="2399"/>
        <item x="2761"/>
        <item x="1547"/>
        <item x="1549"/>
        <item x="581"/>
        <item x="490"/>
        <item x="1362"/>
        <item x="158"/>
        <item x="1644"/>
        <item x="2847"/>
        <item x="1741"/>
        <item x="1895"/>
        <item x="1311"/>
        <item x="3334"/>
        <item x="3913"/>
        <item x="2639"/>
        <item x="443"/>
        <item x="761"/>
        <item x="1390"/>
        <item x="838"/>
        <item x="1284"/>
        <item x="1025"/>
        <item x="3821"/>
        <item x="1125"/>
        <item x="1653"/>
        <item x="2040"/>
        <item x="3911"/>
        <item x="529"/>
        <item x="1577"/>
        <item x="3685"/>
        <item x="2806"/>
        <item x="2031"/>
        <item x="2667"/>
        <item x="1921"/>
        <item x="3989"/>
        <item x="3376"/>
        <item x="1854"/>
        <item x="2531"/>
        <item x="863"/>
        <item x="1629"/>
        <item x="1954"/>
        <item x="872"/>
        <item x="3048"/>
        <item x="1173"/>
        <item x="1265"/>
        <item x="3996"/>
        <item x="921"/>
        <item x="723"/>
        <item x="677"/>
        <item x="1674"/>
        <item x="2858"/>
        <item x="2607"/>
        <item x="2957"/>
        <item x="858"/>
        <item x="1621"/>
        <item x="3316"/>
        <item x="1983"/>
        <item x="418"/>
        <item x="616"/>
        <item x="1270"/>
        <item x="3554"/>
        <item x="1153"/>
        <item x="2569"/>
        <item x="2409"/>
        <item x="2038"/>
        <item x="1140"/>
        <item x="3094"/>
        <item x="3361"/>
        <item x="2350"/>
        <item x="2162"/>
        <item x="2169"/>
        <item x="2632"/>
        <item x="3520"/>
        <item x="1892"/>
        <item x="2391"/>
        <item x="1177"/>
        <item x="2470"/>
        <item x="2603"/>
        <item x="2261"/>
        <item x="1345"/>
        <item x="1965"/>
        <item x="1087"/>
        <item x="1981"/>
        <item x="2148"/>
        <item x="3623"/>
        <item x="2533"/>
        <item x="3450"/>
        <item x="1668"/>
        <item x="1693"/>
        <item x="2575"/>
        <item x="385"/>
        <item x="4038"/>
        <item x="135"/>
        <item x="2158"/>
        <item x="472"/>
        <item x="4039"/>
        <item x="973"/>
        <item x="2521"/>
        <item x="3443"/>
        <item x="2487"/>
        <item x="1348"/>
        <item x="4041"/>
        <item x="2559"/>
        <item x="540"/>
        <item x="695"/>
        <item x="1695"/>
        <item x="1781"/>
        <item x="2450"/>
        <item x="916"/>
        <item x="2826"/>
        <item x="1450"/>
        <item x="1416"/>
        <item x="200"/>
        <item x="1729"/>
        <item x="3917"/>
        <item x="3248"/>
        <item x="1826"/>
        <item x="2572"/>
        <item x="1470"/>
        <item x="920"/>
        <item x="125"/>
        <item x="2411"/>
        <item x="594"/>
        <item x="1919"/>
        <item x="3776"/>
        <item x="3267"/>
        <item x="4066"/>
        <item x="751"/>
        <item x="627"/>
        <item x="2753"/>
        <item x="2520"/>
        <item x="3848"/>
        <item x="365"/>
        <item x="2024"/>
        <item x="332"/>
        <item x="447"/>
        <item x="2137"/>
        <item x="1429"/>
        <item x="874"/>
        <item x="952"/>
        <item x="866"/>
        <item x="1700"/>
        <item x="1421"/>
        <item x="1871"/>
        <item x="232"/>
        <item x="67"/>
        <item x="3545"/>
        <item x="1911"/>
        <item x="1901"/>
        <item x="3393"/>
        <item x="2139"/>
        <item x="2720"/>
        <item x="1932"/>
        <item x="3175"/>
        <item x="780"/>
        <item x="434"/>
        <item x="1897"/>
        <item x="264"/>
        <item x="2416"/>
        <item x="3822"/>
        <item x="56"/>
        <item x="3270"/>
        <item x="2173"/>
        <item x="1086"/>
        <item x="1118"/>
        <item x="2751"/>
        <item x="3676"/>
        <item x="855"/>
        <item x="853"/>
        <item x="508"/>
        <item x="3075"/>
        <item x="937"/>
        <item x="2060"/>
        <item x="1616"/>
        <item x="3863"/>
        <item x="2784"/>
        <item x="2721"/>
        <item x="3552"/>
        <item x="2167"/>
        <item x="3028"/>
        <item x="1044"/>
        <item x="2692"/>
        <item x="1254"/>
        <item x="1874"/>
        <item x="3805"/>
        <item x="3255"/>
        <item x="1956"/>
        <item x="3971"/>
        <item x="1368"/>
        <item x="2418"/>
        <item x="271"/>
        <item x="2257"/>
        <item x="1913"/>
        <item x="797"/>
        <item x="2823"/>
        <item x="954"/>
        <item x="2360"/>
        <item x="3205"/>
        <item x="2824"/>
        <item x="2506"/>
        <item x="2270"/>
        <item x="1688"/>
        <item x="3172"/>
        <item x="2022"/>
        <item x="947"/>
        <item x="3427"/>
        <item x="3978"/>
        <item x="632"/>
        <item x="2727"/>
        <item x="1957"/>
        <item x="3840"/>
        <item x="1585"/>
        <item x="3483"/>
        <item x="2445"/>
        <item x="3673"/>
        <item x="762"/>
        <item x="2059"/>
        <item x="1879"/>
        <item x="1220"/>
        <item x="710"/>
        <item x="3906"/>
        <item x="3986"/>
        <item x="3820"/>
        <item x="2944"/>
        <item x="211"/>
        <item x="3580"/>
        <item x="425"/>
        <item x="3149"/>
        <item x="2215"/>
        <item x="3170"/>
        <item x="2916"/>
        <item x="3836"/>
        <item x="3132"/>
        <item x="3615"/>
        <item x="1578"/>
        <item x="2690"/>
        <item x="3087"/>
        <item x="2032"/>
        <item x="3952"/>
        <item x="3811"/>
        <item x="3866"/>
        <item x="1320"/>
        <item x="389"/>
        <item x="612"/>
        <item x="2523"/>
        <item x="3570"/>
        <item x="3294"/>
        <item x="2527"/>
        <item x="3120"/>
        <item x="3152"/>
        <item x="3252"/>
        <item x="3215"/>
        <item x="1824"/>
        <item x="4020"/>
        <item x="840"/>
        <item x="2224"/>
        <item x="237"/>
        <item x="2891"/>
        <item x="1169"/>
        <item x="3227"/>
        <item x="3962"/>
        <item x="3292"/>
        <item x="864"/>
        <item x="275"/>
        <item x="3849"/>
        <item x="246"/>
        <item x="3111"/>
        <item x="3412"/>
        <item x="578"/>
        <item x="1794"/>
        <item x="3733"/>
        <item x="3637"/>
        <item x="2560"/>
        <item x="2153"/>
        <item x="412"/>
        <item x="1996"/>
        <item x="3650"/>
        <item x="492"/>
        <item x="2149"/>
        <item x="1842"/>
        <item x="3781"/>
        <item x="3058"/>
        <item x="3838"/>
        <item x="1433"/>
        <item x="2927"/>
        <item x="3592"/>
        <item x="1865"/>
        <item x="1431"/>
        <item x="3336"/>
        <item x="2919"/>
        <item x="3972"/>
        <item x="602"/>
        <item x="3974"/>
        <item x="1832"/>
        <item x="217"/>
        <item x="2979"/>
        <item x="2530"/>
        <item x="4055"/>
        <item x="3507"/>
        <item x="2683"/>
        <item x="1114"/>
        <item x="3158"/>
        <item x="3905"/>
        <item x="1894"/>
        <item x="2711"/>
        <item x="2427"/>
        <item x="3394"/>
        <item x="1307"/>
        <item x="60"/>
        <item x="3918"/>
        <item x="3809"/>
        <item x="100"/>
        <item x="3764"/>
        <item x="1671"/>
        <item x="2434"/>
        <item x="2003"/>
        <item x="1864"/>
        <item x="2782"/>
        <item x="2414"/>
        <item x="2320"/>
        <item x="1837"/>
        <item x="2410"/>
        <item x="3368"/>
        <item x="1313"/>
        <item x="2047"/>
        <item x="570"/>
        <item x="1615"/>
        <item x="3119"/>
        <item x="2850"/>
        <item x="2544"/>
        <item x="222"/>
        <item x="2911"/>
        <item x="3377"/>
        <item x="2673"/>
        <item x="1043"/>
        <item x="3575"/>
        <item x="3411"/>
        <item x="3077"/>
        <item x="4051"/>
        <item x="1176"/>
        <item x="2"/>
        <item x="3478"/>
        <item x="3047"/>
        <item x="2342"/>
        <item x="3150"/>
        <item x="3705"/>
        <item x="2672"/>
        <item x="3365"/>
        <item x="3737"/>
        <item x="2892"/>
        <item x="3039"/>
        <item x="257"/>
        <item x="2241"/>
        <item x="3590"/>
        <item x="4064"/>
        <item x="1747"/>
        <item x="3438"/>
        <item x="2157"/>
        <item x="3426"/>
        <item x="1200"/>
        <item x="284"/>
        <item x="3551"/>
        <item x="2893"/>
        <item x="274"/>
        <item x="2006"/>
        <item x="3141"/>
        <item x="3402"/>
        <item x="2214"/>
        <item x="439"/>
        <item x="3373"/>
        <item x="1724"/>
        <item x="3990"/>
        <item x="4016"/>
        <item x="3080"/>
        <item x="3074"/>
        <item x="2112"/>
        <item x="658"/>
        <item x="813"/>
        <item x="1819"/>
        <item x="2094"/>
        <item x="2459"/>
        <item x="4001"/>
        <item x="2419"/>
        <item x="592"/>
        <item x="1419"/>
        <item x="3458"/>
        <item x="3164"/>
        <item x="2991"/>
        <item x="701"/>
        <item x="3874"/>
        <item x="1751"/>
        <item x="527"/>
        <item x="2389"/>
        <item x="2423"/>
        <item x="3186"/>
        <item x="1396"/>
        <item x="2956"/>
        <item x="1131"/>
        <item x="2594"/>
        <item x="2565"/>
        <item x="882"/>
        <item x="3241"/>
        <item x="721"/>
        <item x="689"/>
        <item x="3284"/>
        <item x="2889"/>
        <item x="1277"/>
        <item x="4022"/>
        <item x="3441"/>
        <item x="34"/>
        <item x="3511"/>
        <item x="3634"/>
        <item x="2245"/>
        <item x="1499"/>
        <item x="2126"/>
        <item x="154"/>
        <item x="3031"/>
        <item x="3530"/>
        <item x="654"/>
        <item x="3512"/>
        <item x="1775"/>
        <item x="3657"/>
        <item x="1224"/>
        <item x="3257"/>
        <item x="1658"/>
        <item x="1825"/>
        <item x="3053"/>
        <item x="328"/>
        <item x="502"/>
        <item x="2901"/>
        <item x="3668"/>
        <item x="2146"/>
        <item x="2653"/>
        <item x="2058"/>
        <item x="2438"/>
        <item x="349"/>
        <item x="986"/>
        <item x="4018"/>
        <item x="992"/>
        <item x="2952"/>
        <item x="818"/>
        <item x="3984"/>
        <item x="398"/>
        <item x="1191"/>
        <item x="624"/>
        <item x="2482"/>
        <item x="3335"/>
        <item x="1179"/>
        <item x="3464"/>
        <item x="3333"/>
        <item x="61"/>
        <item x="75"/>
        <item x="2522"/>
        <item x="2969"/>
        <item x="2415"/>
        <item x="1664"/>
        <item x="4034"/>
        <item x="2009"/>
        <item x="3137"/>
        <item x="2084"/>
        <item x="2704"/>
        <item x="3070"/>
        <item x="3445"/>
        <item x="3020"/>
        <item x="3922"/>
        <item x="829"/>
        <item x="715"/>
        <item x="2085"/>
        <item x="3495"/>
        <item x="316"/>
        <item x="3428"/>
        <item x="943"/>
        <item x="3110"/>
        <item x="595"/>
        <item x="1170"/>
        <item x="671"/>
        <item x="3680"/>
        <item x="2322"/>
        <item x="979"/>
        <item x="705"/>
        <item x="2233"/>
        <item x="1475"/>
        <item x="1942"/>
        <item x="3839"/>
        <item x="2492"/>
        <item x="1332"/>
        <item x="1084"/>
        <item x="1753"/>
        <item x="3730"/>
        <item x="3669"/>
        <item x="2623"/>
        <item x="533"/>
        <item x="1546"/>
        <item x="4007"/>
        <item x="2456"/>
        <item x="2282"/>
        <item x="2333"/>
        <item x="2327"/>
        <item x="3831"/>
        <item x="3313"/>
        <item x="651"/>
        <item x="2065"/>
        <item x="2570"/>
        <item x="3108"/>
        <item x="37"/>
        <item x="1877"/>
        <item x="4083"/>
        <item x="2326"/>
        <item x="3694"/>
        <item x="2329"/>
        <item x="2732"/>
        <item x="1649"/>
        <item x="2588"/>
        <item x="3521"/>
        <item x="2475"/>
        <item x="3513"/>
        <item x="2209"/>
        <item x="4089"/>
        <item x="2082"/>
        <item x="4058"/>
        <item x="2440"/>
        <item x="2568"/>
        <item x="3202"/>
        <item x="1576"/>
        <item x="3122"/>
        <item x="1822"/>
        <item x="3379"/>
        <item x="134"/>
        <item x="881"/>
        <item x="2404"/>
        <item x="2770"/>
        <item x="799"/>
        <item x="3272"/>
        <item x="3684"/>
        <item x="3142"/>
        <item x="3099"/>
        <item x="3362"/>
        <item x="2713"/>
        <item x="268"/>
        <item x="1356"/>
        <item x="1353"/>
        <item x="642"/>
        <item x="1049"/>
        <item x="2246"/>
        <item x="1482"/>
        <item x="1962"/>
        <item x="1052"/>
        <item x="1038"/>
        <item x="1779"/>
        <item x="1820"/>
        <item x="3536"/>
        <item x="1413"/>
        <item x="1943"/>
        <item x="1438"/>
        <item x="3421"/>
        <item x="1767"/>
        <item x="919"/>
        <item x="1881"/>
        <item x="2700"/>
        <item x="2785"/>
        <item x="1680"/>
        <item x="2674"/>
        <item x="2840"/>
        <item x="2941"/>
        <item x="2807"/>
        <item x="2579"/>
        <item x="1861"/>
        <item x="2746"/>
        <item x="469"/>
        <item x="3061"/>
        <item x="104"/>
        <item x="1306"/>
        <item x="116"/>
        <item x="2841"/>
        <item x="1764"/>
        <item x="2899"/>
        <item x="2744"/>
        <item x="3225"/>
        <item x="3967"/>
        <item x="3484"/>
        <item x="1410"/>
        <item x="3214"/>
        <item x="1771"/>
        <item x="1500"/>
        <item x="3919"/>
        <item x="3301"/>
        <item x="3069"/>
        <item x="3959"/>
        <item x="2461"/>
        <item x="1069"/>
        <item x="1105"/>
        <item x="3246"/>
        <item x="3351"/>
        <item x="299"/>
        <item x="423"/>
        <item x="399"/>
        <item x="1198"/>
        <item x="1252"/>
        <item x="3622"/>
        <item x="1662"/>
        <item x="1667"/>
        <item x="1296"/>
        <item x="2543"/>
        <item x="2197"/>
        <item x="4078"/>
        <item x="179"/>
        <item x="1395"/>
        <item x="2356"/>
        <item x="1425"/>
        <item x="1130"/>
        <item x="3018"/>
        <item x="2397"/>
        <item x="3311"/>
        <item x="1129"/>
        <item x="996"/>
        <item x="2499"/>
        <item x="3181"/>
        <item x="3681"/>
        <item x="3621"/>
        <item x="3404"/>
        <item x="915"/>
        <item x="380"/>
        <item x="3204"/>
        <item x="862"/>
        <item x="2334"/>
        <item x="2324"/>
        <item x="708"/>
        <item x="2049"/>
        <item x="854"/>
        <item x="3107"/>
        <item x="3114"/>
        <item x="3321"/>
        <item x="3706"/>
        <item x="3651"/>
        <item x="2269"/>
        <item x="2755"/>
        <item x="3966"/>
        <item x="3567"/>
        <item x="1536"/>
        <item x="1283"/>
        <item x="1768"/>
        <item x="2479"/>
        <item x="2577"/>
        <item x="3005"/>
        <item x="1165"/>
        <item x="3868"/>
        <item x="2682"/>
        <item x="312"/>
        <item x="1364"/>
        <item x="949"/>
        <item x="940"/>
        <item x="1595"/>
        <item x="1256"/>
        <item x="2831"/>
        <item x="3206"/>
        <item x="3236"/>
        <item x="356"/>
        <item x="2917"/>
        <item x="187"/>
        <item x="4006"/>
        <item x="1489"/>
        <item x="1007"/>
        <item x="2861"/>
        <item x="2208"/>
        <item x="2347"/>
        <item x="3328"/>
        <item x="4002"/>
        <item x="3081"/>
        <item x="3327"/>
        <item x="2396"/>
        <item x="468"/>
        <item x="374"/>
        <item x="844"/>
        <item x="1060"/>
        <item x="2772"/>
        <item x="3540"/>
        <item x="3308"/>
        <item x="3183"/>
        <item x="2143"/>
        <item x="1029"/>
        <item x="4054"/>
        <item x="2393"/>
        <item x="2796"/>
        <item x="1982"/>
        <item x="3008"/>
        <item x="3964"/>
        <item x="3612"/>
        <item x="1304"/>
        <item x="934"/>
        <item x="2589"/>
        <item x="2258"/>
        <item x="3711"/>
        <item x="2222"/>
        <item x="1195"/>
        <item x="1804"/>
        <item x="3617"/>
        <item x="2186"/>
        <item x="3360"/>
        <item x="1787"/>
        <item x="4077"/>
        <item x="3947"/>
        <item x="3341"/>
        <item x="1080"/>
        <item x="1620"/>
        <item x="1844"/>
        <item x="2736"/>
        <item x="2647"/>
        <item x="1315"/>
        <item x="277"/>
        <item x="95"/>
        <item x="1817"/>
        <item x="914"/>
        <item x="1076"/>
        <item x="879"/>
        <item x="2856"/>
        <item x="1652"/>
        <item x="2098"/>
        <item x="84"/>
        <item x="755"/>
        <item x="2172"/>
        <item x="2599"/>
        <item x="3254"/>
        <item x="3178"/>
        <item x="2805"/>
        <item x="3088"/>
        <item x="3098"/>
        <item x="3593"/>
        <item x="3369"/>
        <item x="510"/>
        <item x="2628"/>
        <item x="1759"/>
        <item x="1011"/>
        <item x="2182"/>
        <item x="3613"/>
        <item x="3563"/>
        <item x="631"/>
        <item x="524"/>
        <item x="360"/>
        <item x="2376"/>
        <item x="2898"/>
        <item x="3850"/>
        <item x="2468"/>
        <item x="1522"/>
        <item x="2578"/>
        <item x="924"/>
        <item x="3524"/>
        <item x="2371"/>
        <item x="3758"/>
        <item x="887"/>
        <item x="3406"/>
        <item x="2726"/>
        <item x="3945"/>
        <item x="2571"/>
        <item x="3942"/>
        <item x="599"/>
        <item x="3085"/>
        <item x="1154"/>
        <item x="4003"/>
        <item x="1847"/>
        <item x="1090"/>
        <item x="891"/>
        <item x="3431"/>
        <item x="1991"/>
        <item x="3693"/>
        <item x="2532"/>
        <item x="1471"/>
        <item x="835"/>
        <item x="3300"/>
        <item x="331"/>
        <item x="3647"/>
        <item x="2650"/>
        <item x="3627"/>
        <item x="3515"/>
        <item x="3941"/>
        <item x="3019"/>
        <item x="2567"/>
        <item x="2886"/>
        <item x="3446"/>
        <item x="2050"/>
        <item x="3976"/>
        <item x="3296"/>
        <item x="2402"/>
        <item x="2967"/>
        <item x="2307"/>
        <item x="2070"/>
        <item x="3430"/>
        <item x="3133"/>
        <item x="3118"/>
        <item x="1803"/>
        <item x="2662"/>
        <item x="3330"/>
        <item x="2614"/>
        <item x="1543"/>
        <item x="3057"/>
        <item x="3338"/>
        <item x="1342"/>
        <item x="2292"/>
        <item x="2314"/>
        <item x="2336"/>
        <item x="2789"/>
        <item x="3410"/>
        <item x="1699"/>
        <item x="1506"/>
        <item x="4047"/>
        <item x="2131"/>
        <item x="317"/>
        <item x="2564"/>
        <item x="911"/>
        <item x="3199"/>
        <item x="4049"/>
        <item x="3909"/>
        <item x="1444"/>
        <item x="2745"/>
        <item x="2319"/>
        <item x="1659"/>
        <item x="3595"/>
        <item x="2903"/>
        <item x="2380"/>
        <item x="1852"/>
        <item x="2087"/>
        <item x="346"/>
        <item x="3930"/>
        <item x="2303"/>
        <item x="1286"/>
        <item x="2666"/>
        <item x="970"/>
        <item x="3886"/>
        <item x="1281"/>
        <item x="2201"/>
        <item x="1189"/>
        <item x="3659"/>
        <item x="3843"/>
        <item x="2033"/>
        <item x="2381"/>
        <item x="760"/>
        <item x="426"/>
        <item x="2642"/>
        <item x="3636"/>
        <item x="2260"/>
        <item x="1608"/>
        <item x="1275"/>
        <item x="2846"/>
        <item x="199"/>
        <item x="3398"/>
        <item x="2480"/>
        <item x="1397"/>
        <item x="3086"/>
        <item x="3216"/>
        <item x="2228"/>
        <item x="3485"/>
        <item x="2027"/>
        <item x="1998"/>
        <item x="925"/>
        <item x="2555"/>
        <item x="691"/>
        <item x="2652"/>
        <item x="1312"/>
        <item x="1045"/>
        <item x="1464"/>
        <item x="522"/>
        <item x="1466"/>
        <item x="2226"/>
        <item x="3544"/>
        <item x="416"/>
        <item x="1336"/>
        <item x="2374"/>
        <item x="2340"/>
        <item x="669"/>
        <item x="1481"/>
        <item x="2685"/>
        <item x="2730"/>
        <item x="3276"/>
        <item x="2210"/>
        <item x="3115"/>
        <item x="3344"/>
        <item x="3785"/>
        <item x="2102"/>
        <item x="3829"/>
        <item x="3501"/>
        <item x="852"/>
        <item x="1267"/>
        <item x="2827"/>
        <item x="3460"/>
        <item x="3953"/>
        <item x="3573"/>
        <item x="366"/>
        <item x="2309"/>
        <item x="2601"/>
        <item x="2633"/>
        <item x="1476"/>
        <item x="3599"/>
        <item x="391"/>
        <item x="1600"/>
        <item x="2868"/>
        <item x="3437"/>
        <item x="1713"/>
        <item x="3072"/>
        <item x="2515"/>
        <item x="2028"/>
        <item x="753"/>
        <item x="3833"/>
        <item x="3457"/>
        <item x="2937"/>
        <item x="1188"/>
        <item x="3471"/>
        <item x="3527"/>
        <item x="3586"/>
        <item x="267"/>
        <item x="3395"/>
        <item x="291"/>
        <item x="196"/>
        <item x="2961"/>
        <item x="3359"/>
        <item x="644"/>
        <item x="2843"/>
        <item x="2252"/>
        <item x="2929"/>
        <item x="2345"/>
        <item x="3699"/>
        <item x="33"/>
        <item x="2517"/>
        <item x="641"/>
        <item x="1685"/>
        <item x="3610"/>
        <item x="3155"/>
        <item x="3912"/>
        <item x="2545"/>
        <item x="938"/>
        <item x="805"/>
        <item x="3633"/>
        <item x="1289"/>
        <item x="2281"/>
        <item x="3396"/>
        <item x="4024"/>
        <item x="2659"/>
        <item x="3653"/>
        <item x="4017"/>
        <item x="675"/>
        <item x="740"/>
        <item x="351"/>
        <item x="3564"/>
        <item x="2734"/>
        <item x="2754"/>
        <item x="1856"/>
        <item x="3126"/>
        <item x="1891"/>
        <item x="1473"/>
        <item x="3505"/>
        <item x="3631"/>
        <item x="665"/>
        <item x="2057"/>
        <item x="219"/>
        <item x="1750"/>
        <item x="2774"/>
        <item x="2161"/>
        <item x="3607"/>
        <item x="2557"/>
        <item x="898"/>
        <item x="3525"/>
        <item x="1853"/>
        <item x="3591"/>
        <item x="1026"/>
        <item x="2125"/>
        <item x="327"/>
        <item x="1744"/>
        <item x="3422"/>
        <item x="1635"/>
        <item x="1887"/>
        <item x="2390"/>
        <item x="3660"/>
        <item x="205"/>
        <item x="467"/>
        <item x="897"/>
        <item x="3816"/>
        <item x="3960"/>
        <item x="2358"/>
        <item x="1886"/>
        <item x="2908"/>
        <item x="3576"/>
        <item x="3652"/>
        <item x="1558"/>
        <item x="3761"/>
        <item x="860"/>
        <item x="3157"/>
        <item x="2029"/>
        <item x="3299"/>
        <item x="1190"/>
        <item x="1067"/>
        <item x="3956"/>
        <item x="1573"/>
        <item x="3698"/>
        <item x="1960"/>
        <item x="1770"/>
        <item x="725"/>
        <item x="1669"/>
        <item x="2696"/>
        <item x="2883"/>
        <item x="3620"/>
        <item x="757"/>
        <item x="3691"/>
        <item x="1915"/>
        <item x="617"/>
        <item x="1900"/>
        <item x="2152"/>
        <item x="807"/>
        <item x="559"/>
        <item x="3197"/>
        <item x="305"/>
        <item x="2054"/>
        <item x="1040"/>
        <item x="2756"/>
        <item x="2359"/>
        <item x="3258"/>
        <item x="2300"/>
        <item x="2542"/>
        <item x="3374"/>
        <item x="3588"/>
        <item x="3755"/>
        <item x="3240"/>
        <item x="2412"/>
        <item x="1381"/>
        <item x="593"/>
        <item x="3815"/>
        <item x="1868"/>
        <item x="1203"/>
        <item x="2990"/>
        <item x="436"/>
        <item x="3542"/>
        <item x="2610"/>
        <item x="3425"/>
        <item x="2127"/>
        <item x="4052"/>
        <item x="3042"/>
        <item x="3051"/>
        <item x="3888"/>
        <item x="3143"/>
        <item x="2896"/>
        <item x="3672"/>
        <item x="963"/>
        <item x="3713"/>
        <item x="2232"/>
        <item x="433"/>
        <item x="3054"/>
        <item x="841"/>
        <item x="3641"/>
        <item x="3405"/>
        <item x="1840"/>
        <item x="1710"/>
        <item x="2894"/>
        <item x="3467"/>
        <item x="767"/>
        <item x="3923"/>
        <item x="3875"/>
        <item x="2776"/>
        <item x="523"/>
        <item x="1811"/>
        <item x="2231"/>
        <item x="2176"/>
        <item x="1401"/>
        <item x="2687"/>
        <item x="3740"/>
        <item x="2198"/>
        <item x="441"/>
        <item x="3037"/>
        <item x="29"/>
        <item x="3908"/>
        <item x="518"/>
        <item x="3004"/>
        <item x="2716"/>
        <item x="1157"/>
        <item x="3084"/>
        <item x="2379"/>
        <item x="4008"/>
        <item x="509"/>
        <item x="2566"/>
        <item x="3139"/>
        <item x="1944"/>
        <item x="1104"/>
        <item x="3885"/>
        <item x="3594"/>
        <item x="4071"/>
        <item x="3565"/>
        <item x="1078"/>
        <item x="1050"/>
        <item x="2449"/>
        <item x="479"/>
        <item x="566"/>
        <item x="117"/>
        <item x="611"/>
        <item x="2242"/>
        <item x="2035"/>
        <item x="2180"/>
        <item x="1588"/>
        <item x="2624"/>
        <item x="3854"/>
        <item x="2648"/>
        <item x="2323"/>
        <item x="1318"/>
        <item x="3055"/>
        <item x="3977"/>
        <item x="376"/>
        <item x="2430"/>
        <item x="2007"/>
        <item x="3632"/>
        <item x="3973"/>
        <item x="4010"/>
        <item x="2747"/>
        <item x="2403"/>
        <item x="2354"/>
        <item x="3305"/>
        <item x="3388"/>
        <item x="2101"/>
        <item x="3571"/>
        <item x="3161"/>
        <item x="495"/>
        <item x="1182"/>
        <item x="730"/>
        <item x="2712"/>
        <item x="1661"/>
        <item x="817"/>
        <item x="2872"/>
        <item x="643"/>
        <item x="2965"/>
        <item x="3561"/>
        <item x="2117"/>
        <item x="3265"/>
        <item x="140"/>
        <item x="4036"/>
        <item x="2778"/>
        <item x="2787"/>
        <item x="2124"/>
        <item x="3147"/>
        <item x="2184"/>
        <item x="821"/>
        <item x="2221"/>
        <item x="3535"/>
        <item x="3927"/>
        <item x="1878"/>
        <item x="3766"/>
        <item x="2235"/>
        <item x="2265"/>
        <item x="1253"/>
        <item x="2156"/>
        <item x="1004"/>
        <item x="869"/>
        <item x="3384"/>
        <item x="2924"/>
        <item x="322"/>
        <item x="3813"/>
        <item x="525"/>
        <item x="930"/>
        <item x="3639"/>
        <item x="302"/>
        <item x="2181"/>
        <item x="2077"/>
        <item x="1785"/>
        <item x="3982"/>
        <item x="646"/>
        <item x="3065"/>
        <item x="3589"/>
        <item x="1226"/>
        <item x="358"/>
        <item x="3534"/>
        <item x="3354"/>
        <item x="3852"/>
        <item x="3830"/>
        <item x="2509"/>
        <item x="562"/>
        <item x="1279"/>
        <item x="743"/>
        <item x="1988"/>
        <item x="3274"/>
        <item x="894"/>
        <item x="3306"/>
        <item x="2337"/>
        <item x="1222"/>
        <item x="1969"/>
        <item x="1534"/>
        <item x="2910"/>
        <item x="1234"/>
        <item x="2825"/>
        <item x="3060"/>
        <item x="2740"/>
        <item x="4072"/>
        <item x="718"/>
        <item x="1552"/>
        <item x="3247"/>
        <item x="371"/>
        <item x="3318"/>
        <item x="2099"/>
        <item x="784"/>
        <item x="2637"/>
        <item x="3738"/>
        <item x="90"/>
        <item x="876"/>
        <item x="1922"/>
        <item x="2286"/>
        <item x="1349"/>
        <item x="3582"/>
        <item x="2093"/>
        <item x="2946"/>
        <item x="438"/>
        <item x="3700"/>
        <item x="233"/>
        <item x="1682"/>
        <item x="1643"/>
        <item x="3146"/>
        <item x="733"/>
        <item x="1305"/>
        <item x="3036"/>
        <item x="1950"/>
        <item x="2548"/>
        <item x="3533"/>
        <item x="2811"/>
        <item x="3862"/>
        <item x="2331"/>
        <item x="3193"/>
        <item x="3961"/>
        <item x="2502"/>
        <item x="2862"/>
        <item x="213"/>
        <item x="3315"/>
        <item x="2212"/>
        <item x="3291"/>
        <item x="3643"/>
        <item x="682"/>
        <item x="3774"/>
        <item x="3455"/>
        <item x="3035"/>
        <item x="2800"/>
        <item x="1883"/>
        <item x="3392"/>
        <item x="258"/>
        <item x="3683"/>
        <item x="3269"/>
        <item x="3689"/>
        <item x="978"/>
        <item x="991"/>
        <item x="1557"/>
        <item x="1758"/>
        <item x="390"/>
        <item x="2130"/>
        <item x="3835"/>
        <item x="2259"/>
        <item x="2725"/>
        <item x="3746"/>
        <item x="2890"/>
        <item x="781"/>
        <item x="2906"/>
        <item x="3656"/>
        <item x="3366"/>
        <item x="476"/>
        <item x="2443"/>
        <item x="3861"/>
        <item x="2970"/>
        <item x="1938"/>
        <item x="3040"/>
        <item x="1164"/>
        <item x="4011"/>
        <item x="2620"/>
        <item x="3415"/>
        <item x="702"/>
        <item x="2395"/>
        <item x="2448"/>
        <item x="1734"/>
        <item x="687"/>
        <item x="330"/>
        <item x="1262"/>
        <item x="3750"/>
        <item x="3877"/>
        <item x="3773"/>
        <item x="3456"/>
        <item x="2604"/>
        <item x="3488"/>
        <item x="3556"/>
        <item x="3424"/>
        <item x="2904"/>
        <item x="3998"/>
        <item x="289"/>
        <item x="2150"/>
        <item x="1626"/>
        <item x="3332"/>
        <item x="73"/>
        <item x="2663"/>
        <item x="427"/>
        <item x="421"/>
        <item x="3189"/>
        <item x="1719"/>
        <item x="1723"/>
        <item x="1436"/>
        <item x="2501"/>
        <item x="2852"/>
        <item x="1690"/>
        <item x="178"/>
        <item x="1206"/>
        <item x="1763"/>
        <item x="790"/>
        <item x="1660"/>
        <item x="3718"/>
        <item x="3401"/>
        <item x="1365"/>
        <item x="239"/>
        <item x="3648"/>
        <item x="1631"/>
        <item x="2665"/>
        <item x="557"/>
        <item x="413"/>
        <item x="2972"/>
        <item x="1917"/>
        <item x="1093"/>
        <item x="1514"/>
        <item x="2225"/>
        <item x="2020"/>
        <item x="3329"/>
        <item x="1111"/>
        <item x="3928"/>
        <item x="972"/>
        <item x="3416"/>
        <item x="3926"/>
        <item x="3169"/>
        <item x="3167"/>
        <item x="2366"/>
        <item x="607"/>
        <item x="1443"/>
        <item x="1458"/>
        <item x="2694"/>
        <item x="1337"/>
        <item x="80"/>
        <item x="614"/>
        <item x="2211"/>
        <item x="1137"/>
        <item x="1238"/>
        <item x="2809"/>
        <item x="2818"/>
        <item x="666"/>
        <item x="254"/>
        <item x="375"/>
        <item x="3901"/>
        <item x="541"/>
        <item x="1657"/>
        <item x="471"/>
        <item x="2763"/>
        <item x="2638"/>
        <item x="1545"/>
        <item x="3380"/>
        <item x="2739"/>
        <item x="192"/>
        <item x="94"/>
        <item x="3658"/>
        <item x="620"/>
        <item x="932"/>
        <item x="1931"/>
        <item x="1273"/>
        <item x="3317"/>
        <item x="2179"/>
        <item x="1376"/>
        <item x="1503"/>
        <item x="3859"/>
        <item x="177"/>
        <item x="3581"/>
        <item x="3980"/>
        <item x="1148"/>
        <item x="1524"/>
        <item x="2925"/>
        <item x="3174"/>
        <item x="1831"/>
        <item x="903"/>
        <item x="2223"/>
        <item x="4062"/>
        <item x="2851"/>
        <item x="1459"/>
        <item x="803"/>
        <item x="1229"/>
        <item x="1593"/>
        <item x="3531"/>
        <item x="3262"/>
        <item x="3763"/>
        <item x="663"/>
        <item x="1941"/>
        <item x="3260"/>
        <item x="4004"/>
        <item x="1812"/>
        <item x="1498"/>
        <item x="3014"/>
        <item x="198"/>
        <item x="2298"/>
        <item x="1328"/>
        <item x="2164"/>
        <item x="1143"/>
        <item x="397"/>
        <item x="968"/>
        <item x="904"/>
        <item x="1411"/>
        <item x="234"/>
        <item x="2481"/>
        <item x="1299"/>
        <item x="681"/>
        <item x="2145"/>
        <item x="1516"/>
        <item x="3936"/>
        <item x="145"/>
        <item x="2510"/>
        <item x="2742"/>
        <item x="2206"/>
        <item x="496"/>
        <item x="1323"/>
        <item x="259"/>
        <item x="1437"/>
        <item x="2328"/>
        <item x="2621"/>
        <item x="2254"/>
        <item x="3413"/>
        <item x="3985"/>
        <item x="720"/>
        <item x="3144"/>
        <item x="3532"/>
        <item x="3834"/>
        <item x="2611"/>
        <item x="3897"/>
        <item x="2888"/>
        <item x="3285"/>
        <item x="2781"/>
        <item x="1454"/>
        <item x="1082"/>
        <item x="3907"/>
        <item x="605"/>
        <item x="1357"/>
        <item x="1691"/>
        <item x="3946"/>
        <item x="1529"/>
        <item x="3027"/>
        <item x="1761"/>
        <item x="2764"/>
        <item x="501"/>
        <item x="1624"/>
        <item x="1386"/>
        <item x="763"/>
        <item x="3168"/>
        <item x="57"/>
        <item x="1230"/>
        <item x="2500"/>
        <item x="361"/>
        <item x="3611"/>
        <item x="2966"/>
        <item x="3310"/>
        <item x="1862"/>
        <item x="164"/>
        <item x="3828"/>
        <item x="3717"/>
        <item x="3722"/>
        <item x="3715"/>
        <item x="1303"/>
        <item x="3707"/>
        <item x="249"/>
        <item x="3757"/>
        <item x="2100"/>
        <item x="506"/>
        <item x="3712"/>
        <item x="933"/>
        <item x="2067"/>
        <item x="2838"/>
        <item x="108"/>
        <item x="1432"/>
        <item x="1809"/>
        <item x="3921"/>
        <item x="2091"/>
        <item x="610"/>
        <item x="974"/>
        <item x="856"/>
        <item x="765"/>
        <item x="3510"/>
        <item x="3378"/>
        <item x="2954"/>
        <item x="676"/>
        <item x="2626"/>
        <item x="1995"/>
        <item x="4005"/>
        <item x="3904"/>
        <item x="1152"/>
        <item x="3747"/>
        <item x="2743"/>
        <item x="2346"/>
        <item x="3079"/>
        <item x="3356"/>
        <item x="4030"/>
        <item x="1760"/>
        <item x="3417"/>
        <item x="1394"/>
        <item x="2368"/>
        <item x="948"/>
        <item x="2034"/>
        <item x="3348"/>
        <item x="1645"/>
        <item x="2550"/>
        <item x="3608"/>
        <item x="1424"/>
        <item x="3855"/>
        <item x="484"/>
        <item x="1955"/>
        <item x="2478"/>
        <item x="1684"/>
        <item x="2552"/>
        <item x="1156"/>
        <item x="3526"/>
        <item x="2794"/>
        <item x="553"/>
        <item x="1851"/>
        <item x="1293"/>
        <item x="1970"/>
        <item x="3642"/>
        <item x="1442"/>
        <item x="1619"/>
        <item x="3434"/>
        <item x="2844"/>
        <item x="3466"/>
        <item x="1531"/>
        <item x="2053"/>
        <item x="4029"/>
        <item x="3319"/>
        <item x="2062"/>
        <item x="216"/>
        <item x="1532"/>
        <item x="1778"/>
        <item x="3970"/>
        <item x="1875"/>
        <item x="1213"/>
        <item x="537"/>
        <item x="1618"/>
        <item x="1846"/>
        <item x="1772"/>
        <item x="2705"/>
        <item x="2936"/>
        <item x="3528"/>
        <item x="1815"/>
        <item x="2829"/>
        <item x="890"/>
        <item x="3760"/>
        <item x="3879"/>
        <item x="512"/>
        <item x="2922"/>
        <item x="1405"/>
        <item x="2417"/>
        <item x="3579"/>
        <item x="2581"/>
        <item x="3779"/>
        <item x="905"/>
        <item x="3462"/>
        <item x="2987"/>
        <item x="3624"/>
        <item x="3095"/>
        <item x="1989"/>
        <item x="1092"/>
        <item x="3124"/>
        <item x="1730"/>
        <item x="3701"/>
        <item x="3827"/>
        <item x="1790"/>
        <item x="2933"/>
        <item x="69"/>
        <item x="1021"/>
        <item x="1788"/>
        <item x="3954"/>
        <item x="3541"/>
        <item x="2849"/>
        <item x="1423"/>
        <item x="2216"/>
        <item x="668"/>
        <item x="2044"/>
        <item x="2175"/>
        <item x="2535"/>
        <item x="2748"/>
        <item x="837"/>
        <item x="3924"/>
        <item x="1400"/>
        <item x="85"/>
        <item x="1316"/>
        <item x="1745"/>
        <item x="877"/>
        <item x="3045"/>
        <item x="4045"/>
        <item x="3091"/>
        <item x="4056"/>
        <item x="1978"/>
        <item x="2005"/>
        <item x="223"/>
        <item x="137"/>
        <item x="2534"/>
        <item x="2539"/>
        <item x="3695"/>
        <item x="23"/>
        <item x="3547"/>
        <item x="2518"/>
        <item x="3195"/>
        <item x="372"/>
        <item x="2357"/>
        <item x="3391"/>
        <item x="2689"/>
        <item x="3052"/>
        <item x="2708"/>
        <item x="15"/>
        <item x="1914"/>
        <item x="1830"/>
        <item x="1341"/>
        <item x="515"/>
        <item x="2447"/>
        <item x="3325"/>
        <item x="2276"/>
        <item x="1208"/>
        <item x="3233"/>
        <item x="2081"/>
        <item x="3034"/>
        <item x="1655"/>
        <item x="1360"/>
        <item x="2940"/>
        <item x="1168"/>
        <item x="1186"/>
        <item x="297"/>
        <item x="3002"/>
        <item x="2039"/>
        <item x="3895"/>
        <item x="2980"/>
        <item x="1979"/>
        <item x="1219"/>
        <item x="3853"/>
        <item x="3600"/>
        <item x="1596"/>
        <item x="3266"/>
        <item x="1002"/>
        <item x="3939"/>
        <item x="1167"/>
        <item x="2693"/>
        <item x="1605"/>
        <item x="4063"/>
        <item x="184"/>
        <item x="3842"/>
        <item x="2301"/>
        <item x="2857"/>
        <item x="3071"/>
        <item x="3022"/>
        <item x="1839"/>
        <item x="3644"/>
        <item x="250"/>
        <item x="1000"/>
        <item x="2926"/>
        <item x="3154"/>
        <item x="3121"/>
        <item x="1490"/>
        <item x="3218"/>
        <item x="809"/>
        <item x="531"/>
        <item x="3878"/>
        <item x="648"/>
        <item x="1777"/>
        <item x="1523"/>
        <item x="82"/>
        <item x="3688"/>
        <item x="2052"/>
        <item x="563"/>
        <item x="2780"/>
        <item x="4060"/>
        <item x="3506"/>
        <item x="1949"/>
        <item x="3751"/>
        <item x="3832"/>
        <item x="3950"/>
        <item x="3619"/>
        <item x="2939"/>
        <item x="3221"/>
        <item x="2728"/>
        <item x="3894"/>
        <item x="2989"/>
        <item x="2013"/>
        <item x="3784"/>
        <item x="693"/>
        <item x="1964"/>
        <item x="3136"/>
        <item x="1122"/>
        <item x="415"/>
        <item x="3858"/>
        <item x="1802"/>
        <item x="2041"/>
        <item x="4033"/>
        <item x="3808"/>
        <item x="2048"/>
        <item x="2159"/>
        <item x="3123"/>
        <item x="1237"/>
        <item x="2465"/>
        <item x="1037"/>
        <item x="1370"/>
        <item x="2881"/>
        <item x="3015"/>
        <item x="1024"/>
        <item x="86"/>
        <item x="3880"/>
        <item x="2272"/>
        <item x="2839"/>
        <item x="4031"/>
        <item x="3409"/>
        <item x="3577"/>
        <item x="823"/>
        <item x="3788"/>
        <item x="656"/>
        <item x="1412"/>
        <item x="2313"/>
        <item x="966"/>
        <item x="3068"/>
        <item x="2363"/>
        <item x="3609"/>
        <item x="1205"/>
        <item x="3770"/>
        <item x="3825"/>
        <item x="387"/>
        <item x="2436"/>
        <item x="326"/>
        <item x="1391"/>
        <item x="2983"/>
        <item x="1380"/>
        <item x="2218"/>
        <item x="3451"/>
        <item x="1946"/>
        <item x="2995"/>
        <item x="2207"/>
        <item x="1127"/>
        <item x="3696"/>
        <item x="2474"/>
        <item x="2431"/>
        <item x="2655"/>
        <item x="402"/>
        <item x="3025"/>
        <item x="3343"/>
        <item x="2832"/>
        <item x="1647"/>
        <item x="2010"/>
        <item x="478"/>
        <item x="3268"/>
        <item x="2275"/>
        <item x="3940"/>
        <item x="3302"/>
        <item x="1987"/>
        <item x="850"/>
        <item x="2549"/>
        <item x="672"/>
        <item x="1527"/>
        <item x="2061"/>
        <item x="1183"/>
        <item x="1611"/>
        <item x="1935"/>
        <item x="857"/>
        <item x="4046"/>
        <item x="3452"/>
        <item x="3709"/>
        <item x="1677"/>
        <item x="2573"/>
        <item x="3979"/>
        <item x="3887"/>
        <item x="2285"/>
        <item x="2121"/>
        <item x="498"/>
        <item x="1269"/>
        <item x="2244"/>
        <item x="3727"/>
        <item x="2860"/>
        <item x="3486"/>
        <item x="3690"/>
        <item x="3969"/>
        <item x="1210"/>
        <item x="345"/>
        <item x="953"/>
        <item x="2196"/>
        <item x="466"/>
        <item x="3420"/>
        <item x="1096"/>
        <item x="3129"/>
        <item x="2609"/>
        <item x="3059"/>
        <item x="3516"/>
        <item x="931"/>
        <item x="105"/>
        <item x="1192"/>
        <item x="3929"/>
        <item x="3504"/>
        <item x="2547"/>
        <item x="3957"/>
        <item x="802"/>
        <item x="1806"/>
        <item x="2671"/>
        <item x="2202"/>
        <item x="2703"/>
        <item x="2277"/>
        <item x="4042"/>
        <item x="3725"/>
        <item x="279"/>
        <item x="2151"/>
        <item x="574"/>
        <item x="1340"/>
        <item x="2086"/>
        <item x="756"/>
        <item x="3900"/>
        <item x="1430"/>
        <item x="1467"/>
        <item x="3342"/>
        <item x="3498"/>
        <item x="2709"/>
        <item x="3933"/>
        <item x="461"/>
        <item x="1055"/>
        <item x="2820"/>
        <item x="1384"/>
        <item x="980"/>
        <item x="3280"/>
        <item x="3943"/>
        <item x="1780"/>
        <item x="2407"/>
        <item x="3502"/>
        <item x="1555"/>
        <item x="2194"/>
        <item x="1088"/>
        <item x="2875"/>
        <item x="2308"/>
        <item x="329"/>
        <item x="1606"/>
        <item x="1515"/>
        <item x="1882"/>
        <item x="2335"/>
        <item x="2348"/>
        <item x="3759"/>
        <item x="828"/>
        <item x="2828"/>
        <item x="511"/>
        <item x="2413"/>
        <item x="4044"/>
        <item x="340"/>
        <item x="3435"/>
        <item x="2297"/>
        <item x="422"/>
        <item x="1452"/>
        <item x="2435"/>
        <item x="1762"/>
        <item x="4070"/>
        <item x="3231"/>
        <item x="2724"/>
        <item x="3029"/>
        <item x="339"/>
        <item x="712"/>
        <item x="3865"/>
        <item x="63"/>
        <item x="1194"/>
        <item x="2472"/>
        <item x="1494"/>
        <item x="936"/>
        <item x="1346"/>
        <item x="1705"/>
        <item x="2759"/>
        <item x="1014"/>
        <item x="1008"/>
        <item x="1112"/>
        <item x="600"/>
        <item x="2339"/>
        <item x="1748"/>
        <item x="3041"/>
        <item x="2406"/>
        <item x="4021"/>
        <item x="2668"/>
        <item x="4035"/>
        <item x="3819"/>
        <item x="3127"/>
        <item x="4068"/>
        <item x="2706"/>
        <item x="1101"/>
        <item x="1074"/>
        <item x="990"/>
        <item x="2227"/>
        <item x="2155"/>
        <item x="1249"/>
        <item x="2988"/>
        <item x="2078"/>
        <item x="2855"/>
        <item x="2452"/>
        <item x="3851"/>
        <item x="2649"/>
        <item x="3023"/>
        <item x="3765"/>
        <item x="494"/>
        <item x="3499"/>
        <item x="2103"/>
        <item x="1902"/>
        <item x="3777"/>
        <item x="2975"/>
        <item x="2458"/>
        <item x="2365"/>
        <item x="51"/>
        <item x="3702"/>
        <item x="653"/>
        <item x="3616"/>
        <item x="2930"/>
        <item x="2138"/>
        <item x="2439"/>
        <item x="3261"/>
        <item x="4091"/>
        <item x="1537"/>
        <item x="2691"/>
        <item x="3021"/>
        <item x="1218"/>
        <item x="652"/>
        <item x="3762"/>
        <item x="2220"/>
        <item x="1461"/>
        <item x="3867"/>
        <item x="538"/>
        <item x="367"/>
        <item x="1124"/>
        <item x="1665"/>
        <item x="4075"/>
        <item x="1636"/>
        <item x="148"/>
        <item x="282"/>
        <item x="2503"/>
        <item x="19"/>
        <item x="3355"/>
        <item x="1623"/>
        <item x="3772"/>
        <item x="2129"/>
        <item x="1361"/>
        <item x="1757"/>
        <item x="2657"/>
        <item x="3898"/>
        <item x="2816"/>
        <item x="3465"/>
        <item x="1575"/>
        <item x="3583"/>
        <item x="2015"/>
        <item x="3165"/>
        <item x="4032"/>
        <item x="113"/>
        <item x="4076"/>
        <item x="2236"/>
        <item x="1457"/>
        <item x="2848"/>
        <item x="2597"/>
        <item x="2767"/>
        <item x="1554"/>
        <item x="242"/>
        <item x="1329"/>
        <item x="2490"/>
        <item x="2014"/>
        <item x="3326"/>
        <item x="1735"/>
        <item x="2382"/>
        <item x="3049"/>
        <item x="4037"/>
        <item x="163"/>
        <item x="231"/>
        <item x="87"/>
        <item x="3295"/>
        <item x="2783"/>
        <item x="3201"/>
        <item x="787"/>
        <item x="571"/>
        <item x="431"/>
        <item x="310"/>
        <item x="3915"/>
        <item x="1383"/>
        <item x="3259"/>
        <item x="729"/>
        <item x="771"/>
        <item x="1746"/>
        <item x="3826"/>
        <item x="1727"/>
        <item x="3314"/>
        <item x="3444"/>
        <item x="2731"/>
        <item x="1907"/>
        <item x="1562"/>
        <item x="3806"/>
        <item x="1392"/>
        <item x="2355"/>
        <item x="3932"/>
        <item x="2428"/>
        <item x="2343"/>
        <item x="585"/>
        <item x="251"/>
        <item x="2997"/>
        <item x="2799"/>
        <item x="172"/>
        <item x="2788"/>
        <item x="318"/>
        <item x="3353"/>
        <item x="3210"/>
        <item x="3490"/>
        <item x="3720"/>
        <item x="661"/>
        <item x="3949"/>
        <item x="3367"/>
        <item x="3083"/>
        <item x="161"/>
        <item x="1526"/>
        <item x="3723"/>
        <item x="1754"/>
        <item x="2984"/>
        <item x="2617"/>
        <item x="4023"/>
        <item x="2134"/>
        <item x="3549"/>
        <item x="3429"/>
        <item x="2948"/>
        <item x="2684"/>
        <item x="591"/>
        <item x="3753"/>
        <item x="2613"/>
        <item x="747"/>
        <item x="38"/>
        <item x="1294"/>
        <item x="3697"/>
        <item x="2384"/>
        <item x="285"/>
        <item x="2467"/>
        <item x="2592"/>
        <item x="1097"/>
        <item x="3902"/>
        <item x="3156"/>
        <item x="2400"/>
        <item x="1712"/>
        <item x="3934"/>
        <item x="3056"/>
        <item x="3251"/>
        <item x="576"/>
        <item x="836"/>
        <item x="3767"/>
        <item x="1181"/>
        <item x="3386"/>
        <item x="1159"/>
        <item x="1889"/>
        <item x="1062"/>
        <item x="406"/>
        <item x="777"/>
        <item x="4012"/>
        <item x="514"/>
        <item x="150"/>
        <item x="2083"/>
        <item x="1103"/>
        <item x="3981"/>
        <item x="957"/>
        <item x="3744"/>
        <item x="1818"/>
        <item x="3093"/>
        <item x="3557"/>
        <item x="4000"/>
        <item x="2250"/>
        <item x="3574"/>
        <item x="2681"/>
        <item x="892"/>
        <item x="499"/>
        <item x="4050"/>
        <item x="4087"/>
        <item x="3963"/>
        <item x="59"/>
        <item x="489"/>
        <item x="3496"/>
        <item x="2171"/>
        <item x="2238"/>
        <item x="1974"/>
        <item x="1217"/>
        <item x="2264"/>
        <item x="2553"/>
        <item x="2600"/>
        <item x="1201"/>
        <item x="2511"/>
        <item x="3550"/>
        <item x="2902"/>
        <item x="2866"/>
        <item x="2483"/>
        <item x="3752"/>
        <item x="3935"/>
        <item x="1505"/>
        <item x="1151"/>
        <item x="3587"/>
        <item x="1766"/>
        <item x="2394"/>
        <item x="1123"/>
        <item x="2591"/>
        <item x="3245"/>
        <item x="2596"/>
        <item x="1261"/>
        <item x="3807"/>
        <item x="1867"/>
        <item x="2537"/>
        <item x="290"/>
        <item x="3423"/>
        <item x="3719"/>
        <item x="543"/>
        <item x="2985"/>
        <item x="3407"/>
        <item x="2105"/>
        <item x="72"/>
        <item x="1484"/>
        <item x="1614"/>
        <item x="3640"/>
        <item x="2640"/>
        <item x="3400"/>
        <item x="2189"/>
        <item x="3439"/>
        <item x="2715"/>
        <item x="699"/>
        <item x="1094"/>
        <item x="103"/>
        <item x="1517"/>
        <item x="3675"/>
        <item x="2836"/>
        <item x="2025"/>
        <item x="2361"/>
        <item x="3340"/>
        <item x="3104"/>
        <item x="3222"/>
        <item x="168"/>
        <item x="2562"/>
        <item x="2351"/>
        <item x="3116"/>
        <item x="2234"/>
        <item x="3419"/>
        <item x="364"/>
        <item x="565"/>
        <item x="248"/>
        <item x="3382"/>
        <item x="3508"/>
        <item x="3955"/>
        <item x="3555"/>
        <item x="3671"/>
        <item x="2837"/>
        <item x="3749"/>
        <item x="1888"/>
        <item x="3109"/>
        <item x="546"/>
        <item x="2877"/>
        <item x="1158"/>
        <item x="2299"/>
        <item x="1036"/>
        <item x="1706"/>
        <item x="2369"/>
        <item x="448"/>
        <item x="2498"/>
        <item x="1986"/>
        <item x="2505"/>
        <item x="2132"/>
        <item x="1784"/>
        <item x="4073"/>
        <item x="3237"/>
        <item x="3469"/>
        <item x="1398"/>
        <item x="3812"/>
        <item x="2546"/>
        <item x="3352"/>
        <item x="3185"/>
        <item x="2631"/>
        <item x="3503"/>
        <item x="2664"/>
        <item x="2885"/>
        <item x="36"/>
        <item x="47"/>
        <item x="2625"/>
        <item x="3646"/>
        <item x="333"/>
        <item x="3063"/>
        <item x="3618"/>
        <item x="453"/>
        <item x="517"/>
        <item x="3539"/>
        <item x="3470"/>
        <item x="2909"/>
        <item x="3585"/>
        <item x="657"/>
        <item x="1428"/>
        <item x="3630"/>
        <item x="1460"/>
        <item x="395"/>
        <item x="2217"/>
        <item x="1689"/>
        <item x="1350"/>
        <item x="1298"/>
        <item x="483"/>
        <item x="1228"/>
        <item x="999"/>
        <item x="1282"/>
        <item x="1609"/>
        <item x="3282"/>
        <item x="3665"/>
        <item x="287"/>
        <item x="3625"/>
        <item x="1743"/>
        <item x="989"/>
        <item x="1739"/>
        <item x="411"/>
        <item x="3480"/>
        <item x="4074"/>
        <item x="276"/>
        <item x="3277"/>
        <item x="2766"/>
        <item x="1836"/>
        <item x="1580"/>
        <item x="58"/>
        <item x="2879"/>
        <item x="5"/>
        <item x="2698"/>
        <item x="2497"/>
        <item x="1728"/>
        <item x="3461"/>
        <item x="3320"/>
        <item x="2538"/>
        <item x="432"/>
        <item x="2079"/>
        <item x="1553"/>
        <item x="1570"/>
        <item x="3009"/>
        <item x="2166"/>
        <item x="1012"/>
        <item x="935"/>
        <item x="156"/>
        <item x="4059"/>
        <item x="2529"/>
        <item x="2865"/>
        <item x="603"/>
        <item x="3560"/>
        <item x="101"/>
        <item x="4019"/>
        <item x="2388"/>
        <item x="319"/>
        <item x="146"/>
        <item x="2140"/>
        <item x="736"/>
        <item x="3188"/>
        <item x="1385"/>
        <item x="2958"/>
        <item x="742"/>
        <item x="688"/>
        <item x="3890"/>
        <item x="535"/>
        <item x="2291"/>
        <item x="3264"/>
        <item x="1583"/>
        <item x="3716"/>
        <item x="1582"/>
        <item x="1132"/>
        <item x="3453"/>
        <item x="2616"/>
        <item x="2160"/>
        <item x="731"/>
        <item x="2528"/>
        <item x="334"/>
        <item x="686"/>
        <item x="794"/>
        <item x="2586"/>
        <item x="3948"/>
        <item x="3482"/>
        <item x="2178"/>
        <item x="3203"/>
        <item x="2963"/>
        <item x="649"/>
        <item x="2069"/>
        <item x="1248"/>
        <item x="1110"/>
        <item x="3477"/>
        <item x="3604"/>
        <item x="377"/>
        <item x="722"/>
        <item x="224"/>
        <item x="1098"/>
        <item x="3514"/>
        <item x="2147"/>
        <item x="1235"/>
        <item x="1259"/>
        <item x="2605"/>
        <item x="253"/>
        <item x="696"/>
        <item x="293"/>
        <item x="2330"/>
        <item x="4081"/>
        <item x="2280"/>
        <item x="3860"/>
        <item x="65"/>
        <item x="382"/>
        <item x="2524"/>
        <item x="174"/>
        <item x="1440"/>
        <item x="2123"/>
        <item x="162"/>
        <item x="1278"/>
        <item x="3166"/>
        <item x="2306"/>
        <item x="3433"/>
        <item x="3191"/>
        <item x="4067"/>
        <item x="414"/>
        <item x="3105"/>
        <item x="2718"/>
        <item x="118"/>
        <item x="452"/>
        <item x="2947"/>
        <item x="846"/>
        <item x="1776"/>
        <item x="1046"/>
        <item x="1518"/>
        <item x="1491"/>
        <item x="1694"/>
        <item x="1068"/>
        <item x="1162"/>
        <item x="2011"/>
        <item x="111"/>
        <item x="2026"/>
        <item x="3667"/>
        <item x="348"/>
        <item x="2075"/>
        <item x="20"/>
        <item x="3931"/>
        <item x="1453"/>
        <item x="2352"/>
        <item x="1207"/>
        <item x="3896"/>
        <item x="3817"/>
        <item x="485"/>
        <item x="1504"/>
        <item x="123"/>
        <item x="3678"/>
        <item x="3677"/>
        <item x="1607"/>
        <item x="622"/>
        <item x="3489"/>
        <item x="1711"/>
        <item x="2541"/>
        <item x="3559"/>
        <item x="1422"/>
        <item x="1663"/>
        <item x="3679"/>
        <item x="3626"/>
        <item x="1187"/>
        <item x="2697"/>
        <item x="1236"/>
        <item x="1716"/>
        <item x="2144"/>
        <item x="1144"/>
        <item x="3468"/>
        <item x="3307"/>
        <item x="147"/>
        <item x="1873"/>
        <item x="4014"/>
        <item x="2795"/>
        <item x="871"/>
        <item x="2192"/>
        <item x="3163"/>
        <item x="4053"/>
        <item x="1287"/>
        <item x="709"/>
        <item x="303"/>
        <item x="2602"/>
        <item x="783"/>
        <item x="2037"/>
        <item x="1291"/>
        <item x="131"/>
        <item x="1326"/>
        <item x="1006"/>
        <item x="3408"/>
        <item x="2981"/>
        <item x="3436"/>
        <item x="3509"/>
        <item x="1372"/>
        <item x="2488"/>
        <item x="458"/>
        <item x="2405"/>
        <item x="526"/>
        <item x="2042"/>
        <item x="2068"/>
        <item x="475"/>
        <item x="3975"/>
        <item x="3497"/>
        <item x="3447"/>
        <item x="3389"/>
        <item x="1367"/>
        <item x="3601"/>
        <item x="711"/>
        <item x="3414"/>
        <item x="2170"/>
        <item x="2897"/>
        <item x="3714"/>
        <item x="2248"/>
        <item x="2669"/>
        <item x="301"/>
        <item x="3999"/>
        <item x="604"/>
        <item x="2644"/>
        <item x="3856"/>
        <item x="1251"/>
        <item x="3635"/>
        <item x="1133"/>
        <item x="3493"/>
        <item x="209"/>
        <item x="3572"/>
        <item x="655"/>
        <item x="3100"/>
        <item x="1726"/>
        <item x="2177"/>
        <item x="552"/>
        <item x="114"/>
        <item x="560"/>
        <item x="3687"/>
        <item x="528"/>
        <item x="1539"/>
        <item x="1245"/>
        <item x="572"/>
        <item x="1141"/>
        <item x="3357"/>
        <item x="1387"/>
        <item x="2364"/>
        <item x="1244"/>
        <item x="3598"/>
        <item x="4057"/>
        <item x="1005"/>
        <item x="839"/>
        <item x="1733"/>
        <item x="2317"/>
        <item x="4088"/>
        <item x="1833"/>
        <item x="1683"/>
        <item x="3476"/>
        <item x="2950"/>
        <item x="3219"/>
        <item x="1810"/>
        <item x="2310"/>
        <item x="1324"/>
        <item x="2051"/>
        <item x="1258"/>
        <item x="41"/>
        <item x="3810"/>
        <item x="4015"/>
        <item x="1358"/>
        <item x="3958"/>
        <item x="1407"/>
        <item x="144"/>
        <item x="2962"/>
        <item x="1172"/>
        <item x="1896"/>
        <item x="3899"/>
        <item x="314"/>
        <item x="744"/>
        <item x="639"/>
        <item x="355"/>
        <item x="3754"/>
        <item x="2141"/>
        <item x="3997"/>
        <item x="180"/>
        <item x="429"/>
        <item x="4085"/>
        <item x="1918"/>
        <item x="1651"/>
        <item x="1015"/>
        <item x="1214"/>
        <item x="3324"/>
        <item x="3454"/>
        <item x="2111"/>
        <item x="1325"/>
        <item x="1379"/>
        <item x="2168"/>
        <item x="941"/>
        <item x="2618"/>
        <item x="3076"/>
        <item x="3837"/>
        <item x="2615"/>
        <item x="2386"/>
        <item x="2803"/>
        <item x="2608"/>
        <item x="2771"/>
        <item x="3448"/>
        <item x="52"/>
        <item x="2133"/>
        <item x="2187"/>
        <item x="2030"/>
        <item x="1912"/>
        <item x="1827"/>
        <item x="1260"/>
        <item x="2279"/>
        <item x="1107"/>
        <item x="384"/>
        <item x="3769"/>
        <item x="3491"/>
        <item x="1698"/>
        <item x="786"/>
        <item x="707"/>
        <item x="3666"/>
        <item x="2426"/>
        <item x="121"/>
        <item x="2964"/>
        <item x="2982"/>
        <item x="3603"/>
        <item x="3385"/>
        <item x="1300"/>
        <item x="392"/>
        <item x="674"/>
        <item x="3803"/>
        <item x="96"/>
        <item x="1641"/>
        <item x="2801"/>
        <item x="1321"/>
        <item x="2455"/>
        <item x="2304"/>
        <item x="3364"/>
        <item x="2994"/>
        <item x="2606"/>
        <item x="3663"/>
        <item x="2237"/>
        <item x="2271"/>
        <item x="2494"/>
        <item x="3125"/>
        <item x="1880"/>
        <item x="1968"/>
        <item x="2213"/>
        <item x="2598"/>
        <item x="1197"/>
        <item x="3686"/>
        <item x="2471"/>
        <item x="3151"/>
        <item x="3605"/>
        <item x="68"/>
        <item x="3578"/>
        <item x="2446"/>
        <item x="342"/>
        <item x="2203"/>
        <item x="2627"/>
        <item x="1221"/>
        <item x="988"/>
        <item x="2185"/>
        <item x="738"/>
        <item x="2873"/>
        <item x="2183"/>
        <item x="3208"/>
        <item x="1568"/>
        <item x="4069"/>
        <item x="120"/>
        <item x="3293"/>
        <item x="2938"/>
        <item x="3584"/>
        <item x="3546"/>
        <item x="1701"/>
        <item x="997"/>
        <item x="3983"/>
        <item x="1725"/>
        <item x="1848"/>
        <item x="3279"/>
        <item x="449"/>
        <item x="2675"/>
        <item x="2556"/>
        <item x="2882"/>
        <item x="2496"/>
        <item x="4086"/>
        <item x="893"/>
        <item x="3184"/>
        <item x="1916"/>
        <item x="185"/>
        <item x="2798"/>
        <item x="2392"/>
        <item x="202"/>
        <item x="2422"/>
        <item x="3239"/>
        <item x="283"/>
        <item x="3250"/>
        <item x="3090"/>
        <item x="554"/>
        <item x="4009"/>
        <item x="1622"/>
        <item x="2460"/>
        <item x="1317"/>
        <item x="1801"/>
        <item x="3033"/>
        <item x="2477"/>
        <item x="714"/>
        <item x="1542"/>
        <item x="1193"/>
        <item x="1717"/>
        <item x="4065"/>
        <item x="3500"/>
        <item x="3661"/>
        <item x="4043"/>
        <item x="638"/>
        <item x="3383"/>
        <item x="633"/>
        <item x="775"/>
        <item x="3350"/>
        <item x="589"/>
        <item x="1961"/>
        <item x="1288"/>
        <item x="1732"/>
        <item x="244"/>
        <item x="1455"/>
        <item x="1952"/>
        <item x="445"/>
        <item x="3870"/>
        <item x="2934"/>
        <item x="2513"/>
        <item x="1079"/>
        <item x="2247"/>
        <item x="3387"/>
        <item x="640"/>
        <item x="54"/>
        <item x="1513"/>
        <item x="3710"/>
        <item x="175"/>
        <item x="159"/>
        <item x="3256"/>
        <item x="304"/>
        <item x="3287"/>
        <item x="2835"/>
        <item x="1095"/>
        <item x="193"/>
        <item x="2654"/>
        <item x="1997"/>
        <item x="1860"/>
        <item x="12"/>
        <item x="157"/>
        <item x="3664"/>
        <item x="779"/>
        <item x="482"/>
        <item x="662"/>
        <item x="637"/>
        <item x="2554"/>
        <item x="352"/>
        <item x="2595"/>
        <item x="3492"/>
        <item x="1799"/>
        <item x="2884"/>
        <item x="1420"/>
        <item x="660"/>
        <item x="3102"/>
        <item x="470"/>
        <item x="252"/>
        <item x="321"/>
        <item x="2810"/>
        <item x="119"/>
        <item x="2723"/>
        <item x="1740"/>
        <item x="2561"/>
        <item x="827"/>
        <item x="516"/>
        <item x="1737"/>
        <item x="2312"/>
        <item x="1497"/>
        <item x="2383"/>
        <item x="2012"/>
        <item x="673"/>
        <item x="183"/>
        <item x="1426"/>
        <item x="3082"/>
        <item x="2002"/>
        <item x="3371"/>
        <item x="1929"/>
        <item x="2752"/>
        <item x="1678"/>
        <item x="1926"/>
        <item x="3818"/>
        <item x="1322"/>
        <item x="2043"/>
        <item x="3708"/>
        <item x="3298"/>
        <item x="7"/>
        <item x="3768"/>
        <item x="2869"/>
        <item x="2332"/>
        <item x="3145"/>
        <item x="3138"/>
        <item x="1175"/>
        <item x="3692"/>
        <item x="4048"/>
        <item x="2453"/>
        <item x="3518"/>
        <item x="2563"/>
        <item x="2174"/>
        <item x="726"/>
        <item x="3432"/>
        <item x="834"/>
        <item x="3323"/>
        <item x="2526"/>
        <item x="1199"/>
        <item x="678"/>
        <item x="1793"/>
        <item x="867"/>
        <item x="1718"/>
        <item x="2619"/>
        <item x="3046"/>
        <item x="3937"/>
        <item x="994"/>
        <item x="759"/>
        <item x="110"/>
        <item x="3614"/>
        <item x="2804"/>
        <item x="3903"/>
        <item x="1331"/>
        <item x="2424"/>
        <item x="2294"/>
        <item x="3013"/>
        <item x="3011"/>
        <item x="2729"/>
        <item x="3889"/>
        <item x="806"/>
        <item x="3479"/>
        <item x="2802"/>
        <item x="71"/>
        <item x="3562"/>
        <item x="1211"/>
        <item x="832"/>
        <item x="3097"/>
        <item x="727"/>
        <item x="1035"/>
        <item x="1673"/>
        <item x="2540"/>
        <item x="1414"/>
        <item x="3721"/>
        <item x="1789"/>
        <item x="2793"/>
        <item x="1196"/>
        <item x="1408"/>
        <item x="4080"/>
        <item x="3804"/>
        <item x="2199"/>
        <item x="241"/>
        <item x="2913"/>
        <item x="155"/>
        <item x="2425"/>
        <item x="3596"/>
        <item x="3606"/>
        <item x="1814"/>
        <item x="1072"/>
        <item x="2284"/>
        <item x="1247"/>
        <item x="2580"/>
        <item x="2536"/>
        <item x="3654"/>
        <item x="2722"/>
        <item x="3729"/>
        <item x="3003"/>
        <item x="2646"/>
        <item x="3358"/>
        <item x="2762"/>
        <item x="1530"/>
        <item x="3682"/>
        <item x="2635"/>
        <item x="2489"/>
        <item x="1628"/>
        <item x="3230"/>
        <item x="362"/>
        <item x="1163"/>
        <item x="3745"/>
        <item x="2695"/>
        <item x="1967"/>
        <item x="647"/>
        <item x="0"/>
        <item x="173"/>
        <item x="3006"/>
        <item x="2315"/>
        <item x="2136"/>
        <item x="3182"/>
        <item x="945"/>
        <item x="3968"/>
        <item x="280"/>
        <item x="1108"/>
        <item x="386"/>
        <item x="97"/>
        <item x="1059"/>
        <item x="2737"/>
        <item x="3140"/>
        <item x="575"/>
        <item x="3522"/>
        <item x="3987"/>
        <item x="3238"/>
        <item x="1136"/>
        <item x="1951"/>
        <item x="3050"/>
        <item x="388"/>
        <item x="1469"/>
        <item x="3134"/>
        <item x="2507"/>
        <item x="1292"/>
        <item x="3177"/>
        <item x="1782"/>
        <item x="1492"/>
        <item x="83"/>
        <item x="218"/>
        <item x="3128"/>
        <item x="3548"/>
        <item x="2473"/>
        <item x="1027"/>
        <item x="532"/>
        <item x="2686"/>
        <item x="191"/>
        <item x="3674"/>
        <item x="3602"/>
        <item x="1439"/>
        <item x="808"/>
        <item x="3192"/>
        <item x="2853"/>
        <item x="1077"/>
        <item x="1519"/>
        <item x="645"/>
        <item x="2887"/>
        <item x="3569"/>
        <item x="2813"/>
        <item x="959"/>
        <item x="3538"/>
        <item x="460"/>
        <item x="3655"/>
        <item x="227"/>
        <item x="3288"/>
        <item x="1692"/>
        <item x="32"/>
        <item x="2229"/>
        <item x="1089"/>
        <item x="294"/>
        <item x="909"/>
        <item x="2071"/>
        <item x="79"/>
        <item x="2432"/>
        <item x="2819"/>
        <item x="2253"/>
        <item x="1276"/>
        <item x="2491"/>
        <item x="2163"/>
        <item x="3044"/>
        <item x="2914"/>
        <item x="2302"/>
        <item x="3309"/>
        <item x="2338"/>
        <item x="1058"/>
        <item x="3459"/>
        <item x="77"/>
        <item x="3494"/>
        <item x="958"/>
        <item x="212"/>
        <item x="4040"/>
        <item x="136"/>
        <item x="128"/>
        <item x="457"/>
        <item x="2870"/>
        <item x="2373"/>
        <item x="493"/>
        <item x="3938"/>
        <item x="2154"/>
        <item x="353"/>
        <item x="3951"/>
        <item x="3782"/>
        <item x="1171"/>
        <item x="2699"/>
        <item x="2660"/>
        <item x="2362"/>
        <item x="2104"/>
        <item x="561"/>
        <item x="3303"/>
        <item x="4061"/>
        <item x="1617"/>
        <item x="1993"/>
        <item x="1666"/>
        <item x="1022"/>
        <item x="1028"/>
        <item x="3179"/>
        <item x="31"/>
        <item x="149"/>
        <item x="182"/>
        <item x="1116"/>
        <item x="3783"/>
        <item x="3914"/>
        <item x="3814"/>
        <item x="1462"/>
        <item x="2165"/>
        <item x="2907"/>
        <item x="542"/>
        <item x="3916"/>
        <item x="1627"/>
        <item x="2915"/>
        <item x="2230"/>
        <item x="165"/>
        <item x="2845"/>
        <item x="9"/>
        <item x="4028"/>
        <item x="2750"/>
        <item x="152"/>
        <item x="2769"/>
        <item x="64"/>
        <item x="3162"/>
        <item x="2485"/>
        <item x="1672"/>
        <item x="664"/>
        <item x="1359"/>
        <item x="2349"/>
        <item x="2273"/>
        <item x="1850"/>
        <item x="683"/>
        <item x="3780"/>
        <item x="1344"/>
        <item x="129"/>
        <item x="2205"/>
        <item x="27"/>
        <item x="2095"/>
        <item x="917"/>
        <item x="3756"/>
        <item x="621"/>
        <item x="2977"/>
        <item x="139"/>
        <item x="1540"/>
        <item x="3263"/>
        <item x="785"/>
        <item x="1579"/>
        <item x="3271"/>
        <item x="2717"/>
        <item x="1020"/>
        <item x="2779"/>
        <item x="1528"/>
        <item x="228"/>
        <item x="2398"/>
        <item x="3112"/>
        <item x="2190"/>
        <item x="3741"/>
        <item x="2765"/>
        <item x="4082"/>
        <item x="907"/>
        <item x="379"/>
        <item x="3381"/>
        <item x="1976"/>
        <item x="1347"/>
        <item x="3064"/>
        <item x="2998"/>
        <item x="3724"/>
        <item x="623"/>
        <item x="2195"/>
        <item x="1483"/>
        <item x="3289"/>
        <item x="1908"/>
        <item x="1290"/>
        <item x="2583"/>
        <item x="2191"/>
        <item x="3857"/>
        <item x="6"/>
        <item x="1945"/>
        <item x="3418"/>
        <item x="2955"/>
        <item x="3925"/>
        <item x="567"/>
        <item x="3910"/>
        <item x="749"/>
        <item x="2812"/>
        <item x="24"/>
        <item x="1714"/>
        <item x="800"/>
        <item x="3703"/>
        <item x="3339"/>
        <item x="1241"/>
        <item x="3742"/>
        <item x="1769"/>
        <item x="3944"/>
        <item x="2971"/>
        <item x="45"/>
        <item x="634"/>
        <item x="3275"/>
        <item x="2876"/>
        <item x="2514"/>
        <item x="3171"/>
        <item x="3649"/>
        <item x="2871"/>
        <item x="1099"/>
        <item x="1586"/>
        <item x="336"/>
        <item x="2219"/>
        <item x="2814"/>
        <item x="754"/>
        <item x="3273"/>
        <item x="1890"/>
        <item x="536"/>
        <item x="1493"/>
        <item x="3173"/>
        <item x="3347"/>
        <item x="2268"/>
        <item x="220"/>
        <item x="3"/>
        <item x="74"/>
        <item x="4090"/>
        <item x="3847"/>
        <item x="2263"/>
        <item x="4084"/>
        <item x="1638"/>
        <item x="960"/>
        <item x="1448"/>
        <item x="181"/>
        <item x="2240"/>
        <item x="1569"/>
        <item x="3242"/>
        <item x="2135"/>
        <item x="1749"/>
        <item x="2808"/>
        <item x="153"/>
        <item x="1472"/>
        <item x="3337"/>
        <item x="1434"/>
        <item x="2008"/>
        <item x="3103"/>
        <item x="420"/>
        <item x="955"/>
        <item x="2593"/>
        <item x="55"/>
        <item x="3092"/>
        <item x="2905"/>
        <item x="1495"/>
        <item x="2444"/>
        <item x="3196"/>
        <item x="70"/>
        <item x="2262"/>
        <item x="3007"/>
        <item x="810"/>
        <item x="2239"/>
        <item x="143"/>
        <item x="2289"/>
        <item x="44"/>
        <item x="865"/>
        <item x="772"/>
        <item x="1980"/>
        <item x="3568"/>
        <item x="1934"/>
        <item x="2677"/>
        <item x="1301"/>
        <item x="3228"/>
        <item x="2992"/>
        <item x="3553"/>
        <item x="2842"/>
        <item x="3187"/>
        <item x="598"/>
        <item x="236"/>
        <item x="2504"/>
        <item x="2283"/>
        <item x="435"/>
        <item x="465"/>
        <item x="1399"/>
        <item x="2760"/>
        <item x="3876"/>
        <item x="2622"/>
        <item x="1378"/>
        <item x="1752"/>
        <item x="1404"/>
        <item x="3771"/>
        <item x="1417"/>
        <item x="296"/>
        <item x="3778"/>
        <item x="3965"/>
        <item x="2408"/>
        <item x="394"/>
        <item x="1601"/>
        <item x="884"/>
        <item x="1091"/>
        <item x="2645"/>
        <item x="2576"/>
        <item x="885"/>
        <item x="796"/>
        <item x="3297"/>
        <item x="488"/>
        <item x="778"/>
        <item x="507"/>
        <item x="2116"/>
        <item x="886"/>
        <item x="40"/>
        <item x="3304"/>
        <item x="3043"/>
        <item x="500"/>
        <item x="2457"/>
        <item x="2251"/>
        <item x="3704"/>
        <item x="343"/>
        <item x="1389"/>
        <item x="975"/>
        <item x="3160"/>
        <item x="2441"/>
        <item x="3645"/>
        <item x="922"/>
        <item x="11"/>
        <item x="2735"/>
        <item x="750"/>
        <item x="3995"/>
        <item x="549"/>
        <item x="3030"/>
        <item x="1936"/>
        <item x="816"/>
        <item x="985"/>
        <item x="1703"/>
        <item x="214"/>
        <item x="2643"/>
        <item x="1937"/>
        <item x="1"/>
        <item x="2305"/>
        <item x="1161"/>
        <item x="2267"/>
        <item x="3475"/>
        <item x="1063"/>
        <item x="210"/>
        <item x="3017"/>
        <item x="4013"/>
        <item x="2551"/>
        <item x="1250"/>
        <item x="2109"/>
        <item x="1225"/>
        <item x="2193"/>
        <item x="3073"/>
        <item x="2255"/>
        <item x="1599"/>
        <item x="1675"/>
        <item x="1285"/>
        <item x="2670"/>
        <item x="2817"/>
        <item x="3629"/>
        <item x="3893"/>
        <item x="2486"/>
        <item x="3775"/>
        <item x="2256"/>
        <item x="3537"/>
        <item x="2454"/>
        <item x="4027"/>
        <item x="1841"/>
        <item x="2976"/>
        <item x="2738"/>
        <item x="679"/>
        <item x="3892"/>
        <item x="2993"/>
        <item x="2420"/>
        <item x="2353"/>
        <item x="4025"/>
        <item x="2484"/>
        <item x="2311"/>
        <item x="2344"/>
        <item x="2791"/>
        <item x="2429"/>
        <item x="3176"/>
        <item x="2266"/>
        <item x="2466"/>
        <item x="2558"/>
        <item x="4026"/>
        <item x="2274"/>
        <item x="2707"/>
        <item x="2935"/>
        <item x="2493"/>
        <item x="2634"/>
        <item x="2367"/>
        <item x="2874"/>
        <item x="3891"/>
        <item x="2900"/>
        <item x="3864"/>
        <item x="2676"/>
        <item x="2243"/>
        <item x="3217"/>
        <item x="3566"/>
        <item x="3345"/>
        <item x="3234"/>
        <item x="2920"/>
        <item x="409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 defaultSubtotal="0">
      <items count="6">
        <item x="0"/>
        <item x="1"/>
        <item x="2"/>
        <item x="3"/>
        <item x="4"/>
        <item sd="0" x="5"/>
      </items>
    </pivotField>
    <pivotField axis="axisPage" multipleItemSelectionAllowed="1"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RutgersCodingBootcamp/RU-JER-DATA-PT-01-2020/tree/master/02-Homework/01-Excel/Instruc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186"/>
  <sheetViews>
    <sheetView workbookViewId="0">
      <selection sqref="A1:B1048576"/>
    </sheetView>
  </sheetViews>
  <sheetFormatPr defaultRowHeight="15" x14ac:dyDescent="0.25"/>
  <cols>
    <col min="1" max="1" width="9.28515625" bestFit="1" customWidth="1"/>
    <col min="2" max="2" width="13.42578125" bestFit="1" customWidth="1"/>
    <col min="11" max="11" width="5.5703125" bestFit="1" customWidth="1"/>
    <col min="12" max="12" width="13.42578125" bestFit="1" customWidth="1"/>
  </cols>
  <sheetData>
    <row r="1" spans="1:18" x14ac:dyDescent="0.25">
      <c r="A1" s="1" t="s">
        <v>8218</v>
      </c>
      <c r="B1" s="1" t="s">
        <v>8262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  <c r="K1" s="1" t="s">
        <v>8218</v>
      </c>
      <c r="L1" s="1" t="s">
        <v>8262</v>
      </c>
      <c r="M1" t="s">
        <v>8408</v>
      </c>
      <c r="N1" t="s">
        <v>8409</v>
      </c>
      <c r="O1" t="s">
        <v>8410</v>
      </c>
      <c r="P1" t="s">
        <v>8411</v>
      </c>
      <c r="Q1" t="s">
        <v>8412</v>
      </c>
      <c r="R1" t="s">
        <v>8407</v>
      </c>
    </row>
    <row r="2" spans="1:18" x14ac:dyDescent="0.25">
      <c r="A2" t="s">
        <v>8219</v>
      </c>
      <c r="B2">
        <v>163</v>
      </c>
      <c r="C2">
        <f>AVERAGE($B$2:$B$2186)</f>
        <v>194.42517162471395</v>
      </c>
      <c r="D2">
        <f>MEDIAN($B$2:$B$2186)</f>
        <v>62</v>
      </c>
      <c r="E2">
        <f>MIN(($B$2:$B$2186))</f>
        <v>1</v>
      </c>
      <c r="F2">
        <f>MAX(($B$2:$B$2186))</f>
        <v>26457</v>
      </c>
      <c r="G2">
        <f>VAR(($B$2:$B$2186))</f>
        <v>713167.37912800396</v>
      </c>
      <c r="H2">
        <f>_xlfn.STDEV.P($B$2:$B$2186)</f>
        <v>844.29910975602149</v>
      </c>
      <c r="K2" t="s">
        <v>8221</v>
      </c>
      <c r="L2">
        <v>10</v>
      </c>
      <c r="M2">
        <f>AVERAGE($L$2:$L$1530)</f>
        <v>17.69718770438195</v>
      </c>
      <c r="N2">
        <f>MEDIAN($L$2:$L$1530)</f>
        <v>4</v>
      </c>
      <c r="O2">
        <f>MIN($L$2:$L$1530)</f>
        <v>0</v>
      </c>
      <c r="P2">
        <f>MAX($L$2:$L$1530)</f>
        <v>1293</v>
      </c>
      <c r="Q2">
        <f>VAR($L$2:$L$1530)</f>
        <v>3777.9167525570215</v>
      </c>
      <c r="R2">
        <f>_xlfn.STDEV.P($L$2:$L$1530)</f>
        <v>61.444657302260509</v>
      </c>
    </row>
    <row r="3" spans="1:18" x14ac:dyDescent="0.25">
      <c r="A3" t="s">
        <v>8219</v>
      </c>
      <c r="B3">
        <v>2035</v>
      </c>
      <c r="K3" t="s">
        <v>8221</v>
      </c>
      <c r="L3">
        <v>96</v>
      </c>
    </row>
    <row r="4" spans="1:18" x14ac:dyDescent="0.25">
      <c r="A4" t="s">
        <v>8219</v>
      </c>
      <c r="B4">
        <v>711</v>
      </c>
      <c r="K4" t="s">
        <v>8221</v>
      </c>
      <c r="L4">
        <v>890</v>
      </c>
    </row>
    <row r="5" spans="1:18" x14ac:dyDescent="0.25">
      <c r="A5" t="s">
        <v>8219</v>
      </c>
      <c r="B5">
        <v>26457</v>
      </c>
      <c r="K5" t="s">
        <v>8221</v>
      </c>
      <c r="L5">
        <v>12</v>
      </c>
    </row>
    <row r="6" spans="1:18" x14ac:dyDescent="0.25">
      <c r="A6" t="s">
        <v>8219</v>
      </c>
      <c r="B6">
        <v>3</v>
      </c>
      <c r="K6" t="s">
        <v>8221</v>
      </c>
      <c r="L6">
        <v>456</v>
      </c>
    </row>
    <row r="7" spans="1:18" x14ac:dyDescent="0.25">
      <c r="A7" t="s">
        <v>8219</v>
      </c>
      <c r="B7">
        <v>3663</v>
      </c>
      <c r="K7" t="s">
        <v>8221</v>
      </c>
      <c r="L7">
        <v>37</v>
      </c>
    </row>
    <row r="8" spans="1:18" x14ac:dyDescent="0.25">
      <c r="A8" t="s">
        <v>8219</v>
      </c>
      <c r="B8">
        <v>35</v>
      </c>
      <c r="K8" t="s">
        <v>8221</v>
      </c>
      <c r="L8">
        <v>21</v>
      </c>
    </row>
    <row r="9" spans="1:18" x14ac:dyDescent="0.25">
      <c r="A9" t="s">
        <v>8219</v>
      </c>
      <c r="B9">
        <v>1980</v>
      </c>
      <c r="K9" t="s">
        <v>8221</v>
      </c>
      <c r="L9">
        <v>36</v>
      </c>
    </row>
    <row r="10" spans="1:18" x14ac:dyDescent="0.25">
      <c r="A10" t="s">
        <v>8219</v>
      </c>
      <c r="B10">
        <v>206</v>
      </c>
      <c r="K10" t="s">
        <v>8221</v>
      </c>
      <c r="L10">
        <v>95</v>
      </c>
    </row>
    <row r="11" spans="1:18" x14ac:dyDescent="0.25">
      <c r="A11" t="s">
        <v>8219</v>
      </c>
      <c r="B11">
        <v>623</v>
      </c>
      <c r="K11" t="s">
        <v>8221</v>
      </c>
      <c r="L11">
        <v>33</v>
      </c>
    </row>
    <row r="12" spans="1:18" x14ac:dyDescent="0.25">
      <c r="A12" t="s">
        <v>8219</v>
      </c>
      <c r="B12">
        <v>902</v>
      </c>
      <c r="K12" t="s">
        <v>8221</v>
      </c>
      <c r="L12">
        <v>9</v>
      </c>
    </row>
    <row r="13" spans="1:18" x14ac:dyDescent="0.25">
      <c r="A13" t="s">
        <v>8219</v>
      </c>
      <c r="B13">
        <v>2478</v>
      </c>
      <c r="K13" t="s">
        <v>8221</v>
      </c>
      <c r="L13">
        <v>197</v>
      </c>
    </row>
    <row r="14" spans="1:18" x14ac:dyDescent="0.25">
      <c r="A14" t="s">
        <v>8219</v>
      </c>
      <c r="B14">
        <v>8200</v>
      </c>
      <c r="K14" t="s">
        <v>8221</v>
      </c>
      <c r="L14">
        <v>7</v>
      </c>
    </row>
    <row r="15" spans="1:18" x14ac:dyDescent="0.25">
      <c r="A15" t="s">
        <v>8219</v>
      </c>
      <c r="B15">
        <v>269</v>
      </c>
      <c r="K15" t="s">
        <v>8221</v>
      </c>
      <c r="L15">
        <v>29</v>
      </c>
    </row>
    <row r="16" spans="1:18" x14ac:dyDescent="0.25">
      <c r="A16" t="s">
        <v>8219</v>
      </c>
      <c r="B16">
        <v>2174</v>
      </c>
      <c r="K16" t="s">
        <v>8221</v>
      </c>
      <c r="L16">
        <v>140</v>
      </c>
    </row>
    <row r="17" spans="1:12" x14ac:dyDescent="0.25">
      <c r="A17" t="s">
        <v>8219</v>
      </c>
      <c r="B17">
        <v>1356</v>
      </c>
      <c r="K17" t="s">
        <v>8221</v>
      </c>
      <c r="L17">
        <v>16</v>
      </c>
    </row>
    <row r="18" spans="1:12" x14ac:dyDescent="0.25">
      <c r="A18" t="s">
        <v>8219</v>
      </c>
      <c r="B18">
        <v>3468</v>
      </c>
      <c r="K18" t="s">
        <v>8221</v>
      </c>
      <c r="L18">
        <v>67</v>
      </c>
    </row>
    <row r="19" spans="1:12" x14ac:dyDescent="0.25">
      <c r="A19" t="s">
        <v>8219</v>
      </c>
      <c r="B19">
        <v>2525</v>
      </c>
      <c r="K19" t="s">
        <v>8221</v>
      </c>
      <c r="L19">
        <v>124</v>
      </c>
    </row>
    <row r="20" spans="1:12" x14ac:dyDescent="0.25">
      <c r="A20" t="s">
        <v>8219</v>
      </c>
      <c r="B20">
        <v>944</v>
      </c>
      <c r="K20" t="s">
        <v>8221</v>
      </c>
      <c r="L20">
        <v>11</v>
      </c>
    </row>
    <row r="21" spans="1:12" x14ac:dyDescent="0.25">
      <c r="A21" t="s">
        <v>8219</v>
      </c>
      <c r="B21">
        <v>36</v>
      </c>
      <c r="K21" t="s">
        <v>8221</v>
      </c>
      <c r="L21">
        <v>9</v>
      </c>
    </row>
    <row r="22" spans="1:12" x14ac:dyDescent="0.25">
      <c r="A22" t="s">
        <v>8219</v>
      </c>
      <c r="B22">
        <v>1113</v>
      </c>
      <c r="K22" t="s">
        <v>8221</v>
      </c>
      <c r="L22">
        <v>12</v>
      </c>
    </row>
    <row r="23" spans="1:12" x14ac:dyDescent="0.25">
      <c r="A23" t="s">
        <v>8219</v>
      </c>
      <c r="B23">
        <v>20242</v>
      </c>
      <c r="K23" t="s">
        <v>8221</v>
      </c>
      <c r="L23">
        <v>171</v>
      </c>
    </row>
    <row r="24" spans="1:12" x14ac:dyDescent="0.25">
      <c r="A24" t="s">
        <v>8219</v>
      </c>
      <c r="B24">
        <v>144</v>
      </c>
      <c r="K24" t="s">
        <v>8221</v>
      </c>
      <c r="L24">
        <v>975</v>
      </c>
    </row>
    <row r="25" spans="1:12" x14ac:dyDescent="0.25">
      <c r="A25" t="s">
        <v>8219</v>
      </c>
      <c r="B25">
        <v>28</v>
      </c>
      <c r="K25" t="s">
        <v>8221</v>
      </c>
      <c r="L25">
        <v>7</v>
      </c>
    </row>
    <row r="26" spans="1:12" x14ac:dyDescent="0.25">
      <c r="A26" t="s">
        <v>8219</v>
      </c>
      <c r="B26">
        <v>701</v>
      </c>
      <c r="K26" t="s">
        <v>8221</v>
      </c>
      <c r="L26">
        <v>139</v>
      </c>
    </row>
    <row r="27" spans="1:12" x14ac:dyDescent="0.25">
      <c r="A27" t="s">
        <v>8219</v>
      </c>
      <c r="B27">
        <v>1633</v>
      </c>
      <c r="K27" t="s">
        <v>8221</v>
      </c>
      <c r="L27">
        <v>3</v>
      </c>
    </row>
    <row r="28" spans="1:12" x14ac:dyDescent="0.25">
      <c r="A28" t="s">
        <v>8219</v>
      </c>
      <c r="B28">
        <v>3238</v>
      </c>
      <c r="K28" t="s">
        <v>8221</v>
      </c>
      <c r="L28">
        <v>17</v>
      </c>
    </row>
    <row r="29" spans="1:12" x14ac:dyDescent="0.25">
      <c r="A29" t="s">
        <v>8219</v>
      </c>
      <c r="B29">
        <v>388</v>
      </c>
      <c r="K29" t="s">
        <v>8221</v>
      </c>
      <c r="L29">
        <v>1</v>
      </c>
    </row>
    <row r="30" spans="1:12" x14ac:dyDescent="0.25">
      <c r="A30" t="s">
        <v>8219</v>
      </c>
      <c r="B30">
        <v>3562</v>
      </c>
      <c r="K30" t="s">
        <v>8221</v>
      </c>
      <c r="L30">
        <v>5</v>
      </c>
    </row>
    <row r="31" spans="1:12" x14ac:dyDescent="0.25">
      <c r="A31" t="s">
        <v>8219</v>
      </c>
      <c r="B31">
        <v>339</v>
      </c>
      <c r="K31" t="s">
        <v>8221</v>
      </c>
      <c r="L31">
        <v>117</v>
      </c>
    </row>
    <row r="32" spans="1:12" x14ac:dyDescent="0.25">
      <c r="A32" t="s">
        <v>8219</v>
      </c>
      <c r="B32">
        <v>571</v>
      </c>
      <c r="K32" t="s">
        <v>8221</v>
      </c>
      <c r="L32">
        <v>24</v>
      </c>
    </row>
    <row r="33" spans="1:12" x14ac:dyDescent="0.25">
      <c r="A33" t="s">
        <v>8219</v>
      </c>
      <c r="B33">
        <v>52</v>
      </c>
      <c r="K33" t="s">
        <v>8221</v>
      </c>
      <c r="L33">
        <v>103</v>
      </c>
    </row>
    <row r="34" spans="1:12" x14ac:dyDescent="0.25">
      <c r="A34" t="s">
        <v>8219</v>
      </c>
      <c r="B34">
        <v>4330</v>
      </c>
      <c r="K34" t="s">
        <v>8221</v>
      </c>
      <c r="L34">
        <v>42</v>
      </c>
    </row>
    <row r="35" spans="1:12" x14ac:dyDescent="0.25">
      <c r="A35" t="s">
        <v>8219</v>
      </c>
      <c r="B35">
        <v>1204</v>
      </c>
      <c r="K35" t="s">
        <v>8221</v>
      </c>
      <c r="L35">
        <v>39</v>
      </c>
    </row>
    <row r="36" spans="1:12" x14ac:dyDescent="0.25">
      <c r="A36" t="s">
        <v>8219</v>
      </c>
      <c r="B36">
        <v>479</v>
      </c>
      <c r="K36" t="s">
        <v>8221</v>
      </c>
      <c r="L36">
        <v>229</v>
      </c>
    </row>
    <row r="37" spans="1:12" x14ac:dyDescent="0.25">
      <c r="A37" t="s">
        <v>8219</v>
      </c>
      <c r="B37">
        <v>25</v>
      </c>
      <c r="K37" t="s">
        <v>8221</v>
      </c>
      <c r="L37">
        <v>7</v>
      </c>
    </row>
    <row r="38" spans="1:12" x14ac:dyDescent="0.25">
      <c r="A38" t="s">
        <v>8219</v>
      </c>
      <c r="B38">
        <v>159</v>
      </c>
      <c r="K38" t="s">
        <v>8221</v>
      </c>
      <c r="L38">
        <v>336</v>
      </c>
    </row>
    <row r="39" spans="1:12" x14ac:dyDescent="0.25">
      <c r="A39" t="s">
        <v>8219</v>
      </c>
      <c r="B39">
        <v>971</v>
      </c>
      <c r="K39" t="s">
        <v>8221</v>
      </c>
      <c r="L39">
        <v>10</v>
      </c>
    </row>
    <row r="40" spans="1:12" x14ac:dyDescent="0.25">
      <c r="A40" t="s">
        <v>8219</v>
      </c>
      <c r="B40">
        <v>263</v>
      </c>
      <c r="K40" t="s">
        <v>8221</v>
      </c>
      <c r="L40">
        <v>12</v>
      </c>
    </row>
    <row r="41" spans="1:12" x14ac:dyDescent="0.25">
      <c r="A41" t="s">
        <v>8219</v>
      </c>
      <c r="B41">
        <v>163</v>
      </c>
      <c r="K41" t="s">
        <v>8221</v>
      </c>
      <c r="L41">
        <v>92</v>
      </c>
    </row>
    <row r="42" spans="1:12" x14ac:dyDescent="0.25">
      <c r="A42" t="s">
        <v>8219</v>
      </c>
      <c r="B42">
        <v>4245</v>
      </c>
      <c r="K42" t="s">
        <v>8221</v>
      </c>
      <c r="L42">
        <v>123</v>
      </c>
    </row>
    <row r="43" spans="1:12" x14ac:dyDescent="0.25">
      <c r="A43" t="s">
        <v>8219</v>
      </c>
      <c r="B43">
        <v>1789</v>
      </c>
      <c r="K43" t="s">
        <v>8221</v>
      </c>
      <c r="L43">
        <v>84</v>
      </c>
    </row>
    <row r="44" spans="1:12" x14ac:dyDescent="0.25">
      <c r="A44" t="s">
        <v>8219</v>
      </c>
      <c r="B44">
        <v>549</v>
      </c>
      <c r="K44" t="s">
        <v>8221</v>
      </c>
      <c r="L44">
        <v>25</v>
      </c>
    </row>
    <row r="45" spans="1:12" x14ac:dyDescent="0.25">
      <c r="A45" t="s">
        <v>8219</v>
      </c>
      <c r="B45">
        <v>210</v>
      </c>
      <c r="K45" t="s">
        <v>8221</v>
      </c>
      <c r="L45">
        <v>9</v>
      </c>
    </row>
    <row r="46" spans="1:12" x14ac:dyDescent="0.25">
      <c r="A46" t="s">
        <v>8219</v>
      </c>
      <c r="B46">
        <v>1670</v>
      </c>
      <c r="K46" t="s">
        <v>8221</v>
      </c>
      <c r="L46">
        <v>70</v>
      </c>
    </row>
    <row r="47" spans="1:12" x14ac:dyDescent="0.25">
      <c r="A47" t="s">
        <v>8219</v>
      </c>
      <c r="B47">
        <v>721</v>
      </c>
      <c r="K47" t="s">
        <v>8221</v>
      </c>
      <c r="L47">
        <v>100</v>
      </c>
    </row>
    <row r="48" spans="1:12" x14ac:dyDescent="0.25">
      <c r="A48" t="s">
        <v>8219</v>
      </c>
      <c r="B48">
        <v>415</v>
      </c>
      <c r="K48" t="s">
        <v>8221</v>
      </c>
      <c r="L48">
        <v>53</v>
      </c>
    </row>
    <row r="49" spans="1:12" x14ac:dyDescent="0.25">
      <c r="A49" t="s">
        <v>8219</v>
      </c>
      <c r="B49">
        <v>238</v>
      </c>
      <c r="K49" t="s">
        <v>8221</v>
      </c>
      <c r="L49">
        <v>15</v>
      </c>
    </row>
    <row r="50" spans="1:12" x14ac:dyDescent="0.25">
      <c r="A50" t="s">
        <v>8219</v>
      </c>
      <c r="B50">
        <v>916</v>
      </c>
      <c r="K50" t="s">
        <v>8221</v>
      </c>
      <c r="L50">
        <v>57</v>
      </c>
    </row>
    <row r="51" spans="1:12" x14ac:dyDescent="0.25">
      <c r="A51" t="s">
        <v>8219</v>
      </c>
      <c r="B51">
        <v>151</v>
      </c>
      <c r="K51" t="s">
        <v>8221</v>
      </c>
      <c r="L51">
        <v>59</v>
      </c>
    </row>
    <row r="52" spans="1:12" x14ac:dyDescent="0.25">
      <c r="A52" t="s">
        <v>8219</v>
      </c>
      <c r="B52">
        <v>45</v>
      </c>
      <c r="K52" t="s">
        <v>8221</v>
      </c>
      <c r="L52">
        <v>1293</v>
      </c>
    </row>
    <row r="53" spans="1:12" x14ac:dyDescent="0.25">
      <c r="A53" t="s">
        <v>8219</v>
      </c>
      <c r="B53">
        <v>169</v>
      </c>
      <c r="K53" t="s">
        <v>8221</v>
      </c>
      <c r="L53">
        <v>9</v>
      </c>
    </row>
    <row r="54" spans="1:12" x14ac:dyDescent="0.25">
      <c r="A54" t="s">
        <v>8219</v>
      </c>
      <c r="B54">
        <v>105</v>
      </c>
      <c r="K54" t="s">
        <v>8221</v>
      </c>
      <c r="L54">
        <v>147</v>
      </c>
    </row>
    <row r="55" spans="1:12" x14ac:dyDescent="0.25">
      <c r="A55" t="s">
        <v>8219</v>
      </c>
      <c r="B55">
        <v>1887</v>
      </c>
      <c r="K55" t="s">
        <v>8221</v>
      </c>
      <c r="L55">
        <v>5</v>
      </c>
    </row>
    <row r="56" spans="1:12" x14ac:dyDescent="0.25">
      <c r="A56" t="s">
        <v>8219</v>
      </c>
      <c r="B56">
        <v>335</v>
      </c>
      <c r="K56" t="s">
        <v>8221</v>
      </c>
      <c r="L56">
        <v>16</v>
      </c>
    </row>
    <row r="57" spans="1:12" x14ac:dyDescent="0.25">
      <c r="A57" t="s">
        <v>8219</v>
      </c>
      <c r="B57">
        <v>8359</v>
      </c>
      <c r="K57" t="s">
        <v>8221</v>
      </c>
      <c r="L57">
        <v>140</v>
      </c>
    </row>
    <row r="58" spans="1:12" x14ac:dyDescent="0.25">
      <c r="A58" t="s">
        <v>8219</v>
      </c>
      <c r="B58">
        <v>263</v>
      </c>
      <c r="K58" t="s">
        <v>8221</v>
      </c>
      <c r="L58">
        <v>31</v>
      </c>
    </row>
    <row r="59" spans="1:12" x14ac:dyDescent="0.25">
      <c r="A59" t="s">
        <v>8219</v>
      </c>
      <c r="B59">
        <v>878</v>
      </c>
      <c r="K59" t="s">
        <v>8221</v>
      </c>
      <c r="L59">
        <v>18</v>
      </c>
    </row>
    <row r="60" spans="1:12" x14ac:dyDescent="0.25">
      <c r="A60" t="s">
        <v>8219</v>
      </c>
      <c r="B60">
        <v>680</v>
      </c>
      <c r="K60" t="s">
        <v>8221</v>
      </c>
      <c r="L60">
        <v>10</v>
      </c>
    </row>
    <row r="61" spans="1:12" x14ac:dyDescent="0.25">
      <c r="A61" t="s">
        <v>8219</v>
      </c>
      <c r="B61">
        <v>3355</v>
      </c>
      <c r="K61" t="s">
        <v>8221</v>
      </c>
      <c r="L61">
        <v>29</v>
      </c>
    </row>
    <row r="62" spans="1:12" x14ac:dyDescent="0.25">
      <c r="A62" t="s">
        <v>8219</v>
      </c>
      <c r="B62">
        <v>356</v>
      </c>
      <c r="K62" t="s">
        <v>8221</v>
      </c>
      <c r="L62">
        <v>8</v>
      </c>
    </row>
    <row r="63" spans="1:12" x14ac:dyDescent="0.25">
      <c r="A63" t="s">
        <v>8219</v>
      </c>
      <c r="B63">
        <v>2165</v>
      </c>
      <c r="K63" t="s">
        <v>8221</v>
      </c>
      <c r="L63">
        <v>17</v>
      </c>
    </row>
    <row r="64" spans="1:12" x14ac:dyDescent="0.25">
      <c r="A64" t="s">
        <v>8219</v>
      </c>
      <c r="B64">
        <v>50</v>
      </c>
      <c r="K64" t="s">
        <v>8221</v>
      </c>
      <c r="L64">
        <v>11</v>
      </c>
    </row>
    <row r="65" spans="1:12" x14ac:dyDescent="0.25">
      <c r="A65" t="s">
        <v>8219</v>
      </c>
      <c r="B65">
        <v>193</v>
      </c>
      <c r="K65" t="s">
        <v>8221</v>
      </c>
      <c r="L65">
        <v>41</v>
      </c>
    </row>
    <row r="66" spans="1:12" x14ac:dyDescent="0.25">
      <c r="A66" t="s">
        <v>8219</v>
      </c>
      <c r="B66">
        <v>88</v>
      </c>
      <c r="K66" t="s">
        <v>8221</v>
      </c>
      <c r="L66">
        <v>114</v>
      </c>
    </row>
    <row r="67" spans="1:12" x14ac:dyDescent="0.25">
      <c r="A67" t="s">
        <v>8219</v>
      </c>
      <c r="B67">
        <v>240</v>
      </c>
      <c r="K67" t="s">
        <v>8221</v>
      </c>
      <c r="L67">
        <v>36</v>
      </c>
    </row>
    <row r="68" spans="1:12" x14ac:dyDescent="0.25">
      <c r="A68" t="s">
        <v>8219</v>
      </c>
      <c r="B68">
        <v>988</v>
      </c>
      <c r="K68" t="s">
        <v>8221</v>
      </c>
      <c r="L68">
        <v>188</v>
      </c>
    </row>
    <row r="69" spans="1:12" x14ac:dyDescent="0.25">
      <c r="A69" t="s">
        <v>8219</v>
      </c>
      <c r="B69">
        <v>4562</v>
      </c>
      <c r="K69" t="s">
        <v>8221</v>
      </c>
      <c r="L69">
        <v>14</v>
      </c>
    </row>
    <row r="70" spans="1:12" x14ac:dyDescent="0.25">
      <c r="A70" t="s">
        <v>8219</v>
      </c>
      <c r="B70">
        <v>707</v>
      </c>
      <c r="K70" t="s">
        <v>8221</v>
      </c>
      <c r="L70">
        <v>13</v>
      </c>
    </row>
    <row r="71" spans="1:12" x14ac:dyDescent="0.25">
      <c r="A71" t="s">
        <v>8219</v>
      </c>
      <c r="B71">
        <v>279</v>
      </c>
      <c r="K71" t="s">
        <v>8221</v>
      </c>
      <c r="L71">
        <v>39</v>
      </c>
    </row>
    <row r="72" spans="1:12" x14ac:dyDescent="0.25">
      <c r="A72" t="s">
        <v>8219</v>
      </c>
      <c r="B72">
        <v>1780</v>
      </c>
      <c r="K72" t="s">
        <v>8221</v>
      </c>
      <c r="L72">
        <v>12</v>
      </c>
    </row>
    <row r="73" spans="1:12" x14ac:dyDescent="0.25">
      <c r="A73" t="s">
        <v>8219</v>
      </c>
      <c r="B73">
        <v>294</v>
      </c>
      <c r="K73" t="s">
        <v>8221</v>
      </c>
      <c r="L73">
        <v>12</v>
      </c>
    </row>
    <row r="74" spans="1:12" x14ac:dyDescent="0.25">
      <c r="A74" t="s">
        <v>8219</v>
      </c>
      <c r="B74">
        <v>170</v>
      </c>
      <c r="K74" t="s">
        <v>8221</v>
      </c>
      <c r="L74">
        <v>23</v>
      </c>
    </row>
    <row r="75" spans="1:12" x14ac:dyDescent="0.25">
      <c r="A75" t="s">
        <v>8219</v>
      </c>
      <c r="B75">
        <v>197</v>
      </c>
      <c r="K75" t="s">
        <v>8221</v>
      </c>
      <c r="L75">
        <v>73</v>
      </c>
    </row>
    <row r="76" spans="1:12" x14ac:dyDescent="0.25">
      <c r="A76" t="s">
        <v>8219</v>
      </c>
      <c r="B76">
        <v>59</v>
      </c>
      <c r="K76" t="s">
        <v>8221</v>
      </c>
      <c r="L76">
        <v>105</v>
      </c>
    </row>
    <row r="77" spans="1:12" x14ac:dyDescent="0.25">
      <c r="A77" t="s">
        <v>8219</v>
      </c>
      <c r="B77">
        <v>2602</v>
      </c>
      <c r="K77" t="s">
        <v>8221</v>
      </c>
      <c r="L77">
        <v>48</v>
      </c>
    </row>
    <row r="78" spans="1:12" x14ac:dyDescent="0.25">
      <c r="A78" t="s">
        <v>8219</v>
      </c>
      <c r="B78">
        <v>897</v>
      </c>
      <c r="K78" t="s">
        <v>8221</v>
      </c>
      <c r="L78">
        <v>99</v>
      </c>
    </row>
    <row r="79" spans="1:12" x14ac:dyDescent="0.25">
      <c r="A79" t="s">
        <v>8219</v>
      </c>
      <c r="B79">
        <v>1224</v>
      </c>
      <c r="K79" t="s">
        <v>8221</v>
      </c>
      <c r="L79">
        <v>41</v>
      </c>
    </row>
    <row r="80" spans="1:12" x14ac:dyDescent="0.25">
      <c r="A80" t="s">
        <v>8219</v>
      </c>
      <c r="B80">
        <v>337</v>
      </c>
      <c r="K80" t="s">
        <v>8221</v>
      </c>
      <c r="L80">
        <v>28</v>
      </c>
    </row>
    <row r="81" spans="1:12" x14ac:dyDescent="0.25">
      <c r="A81" t="s">
        <v>8219</v>
      </c>
      <c r="B81">
        <v>5</v>
      </c>
      <c r="K81" t="s">
        <v>8221</v>
      </c>
      <c r="L81">
        <v>31</v>
      </c>
    </row>
    <row r="82" spans="1:12" x14ac:dyDescent="0.25">
      <c r="A82" t="s">
        <v>8219</v>
      </c>
      <c r="B82">
        <v>204</v>
      </c>
      <c r="K82" t="s">
        <v>8221</v>
      </c>
      <c r="L82">
        <v>110</v>
      </c>
    </row>
    <row r="83" spans="1:12" x14ac:dyDescent="0.25">
      <c r="A83" t="s">
        <v>8219</v>
      </c>
      <c r="B83">
        <v>369</v>
      </c>
      <c r="K83" t="s">
        <v>8221</v>
      </c>
      <c r="L83">
        <v>60</v>
      </c>
    </row>
    <row r="84" spans="1:12" x14ac:dyDescent="0.25">
      <c r="A84" t="s">
        <v>8219</v>
      </c>
      <c r="B84">
        <v>514</v>
      </c>
      <c r="K84" t="s">
        <v>8221</v>
      </c>
      <c r="L84">
        <v>19</v>
      </c>
    </row>
    <row r="85" spans="1:12" x14ac:dyDescent="0.25">
      <c r="A85" t="s">
        <v>8219</v>
      </c>
      <c r="B85">
        <v>79</v>
      </c>
      <c r="K85" t="s">
        <v>8221</v>
      </c>
      <c r="L85">
        <v>14</v>
      </c>
    </row>
    <row r="86" spans="1:12" x14ac:dyDescent="0.25">
      <c r="A86" t="s">
        <v>8219</v>
      </c>
      <c r="B86">
        <v>398</v>
      </c>
      <c r="K86" t="s">
        <v>8221</v>
      </c>
      <c r="L86">
        <v>79</v>
      </c>
    </row>
    <row r="87" spans="1:12" x14ac:dyDescent="0.25">
      <c r="A87" t="s">
        <v>8219</v>
      </c>
      <c r="B87">
        <v>480</v>
      </c>
      <c r="K87" t="s">
        <v>8221</v>
      </c>
      <c r="L87">
        <v>50</v>
      </c>
    </row>
    <row r="88" spans="1:12" x14ac:dyDescent="0.25">
      <c r="A88" t="s">
        <v>8219</v>
      </c>
      <c r="B88">
        <v>821</v>
      </c>
      <c r="K88" t="s">
        <v>8221</v>
      </c>
      <c r="L88">
        <v>96</v>
      </c>
    </row>
    <row r="89" spans="1:12" x14ac:dyDescent="0.25">
      <c r="A89" t="s">
        <v>8219</v>
      </c>
      <c r="B89">
        <v>290</v>
      </c>
      <c r="K89" t="s">
        <v>8221</v>
      </c>
      <c r="L89">
        <v>52</v>
      </c>
    </row>
    <row r="90" spans="1:12" x14ac:dyDescent="0.25">
      <c r="A90" t="s">
        <v>8219</v>
      </c>
      <c r="B90">
        <v>26</v>
      </c>
      <c r="K90" t="s">
        <v>8221</v>
      </c>
      <c r="L90">
        <v>16</v>
      </c>
    </row>
    <row r="91" spans="1:12" x14ac:dyDescent="0.25">
      <c r="A91" t="s">
        <v>8219</v>
      </c>
      <c r="B91">
        <v>508</v>
      </c>
      <c r="K91" t="s">
        <v>8221</v>
      </c>
      <c r="L91">
        <v>7</v>
      </c>
    </row>
    <row r="92" spans="1:12" x14ac:dyDescent="0.25">
      <c r="A92" t="s">
        <v>8219</v>
      </c>
      <c r="B92">
        <v>120</v>
      </c>
      <c r="K92" t="s">
        <v>8221</v>
      </c>
      <c r="L92">
        <v>7</v>
      </c>
    </row>
    <row r="93" spans="1:12" x14ac:dyDescent="0.25">
      <c r="A93" t="s">
        <v>8219</v>
      </c>
      <c r="B93">
        <v>191</v>
      </c>
      <c r="K93" t="s">
        <v>8221</v>
      </c>
      <c r="L93">
        <v>45</v>
      </c>
    </row>
    <row r="94" spans="1:12" x14ac:dyDescent="0.25">
      <c r="A94" t="s">
        <v>8219</v>
      </c>
      <c r="B94">
        <v>28</v>
      </c>
      <c r="K94" t="s">
        <v>8221</v>
      </c>
      <c r="L94">
        <v>17</v>
      </c>
    </row>
    <row r="95" spans="1:12" x14ac:dyDescent="0.25">
      <c r="A95" t="s">
        <v>8219</v>
      </c>
      <c r="B95">
        <v>1637</v>
      </c>
      <c r="K95" t="s">
        <v>8221</v>
      </c>
      <c r="L95">
        <v>5</v>
      </c>
    </row>
    <row r="96" spans="1:12" x14ac:dyDescent="0.25">
      <c r="A96" t="s">
        <v>8219</v>
      </c>
      <c r="B96">
        <v>404</v>
      </c>
      <c r="K96" t="s">
        <v>8221</v>
      </c>
      <c r="L96">
        <v>24</v>
      </c>
    </row>
    <row r="97" spans="1:12" x14ac:dyDescent="0.25">
      <c r="A97" t="s">
        <v>8219</v>
      </c>
      <c r="B97">
        <v>139</v>
      </c>
      <c r="K97" t="s">
        <v>8221</v>
      </c>
      <c r="L97">
        <v>7</v>
      </c>
    </row>
    <row r="98" spans="1:12" x14ac:dyDescent="0.25">
      <c r="A98" t="s">
        <v>8219</v>
      </c>
      <c r="B98">
        <v>290</v>
      </c>
      <c r="K98" t="s">
        <v>8221</v>
      </c>
      <c r="L98">
        <v>72</v>
      </c>
    </row>
    <row r="99" spans="1:12" x14ac:dyDescent="0.25">
      <c r="A99" t="s">
        <v>8219</v>
      </c>
      <c r="B99">
        <v>402</v>
      </c>
      <c r="K99" t="s">
        <v>8221</v>
      </c>
      <c r="L99">
        <v>196</v>
      </c>
    </row>
    <row r="100" spans="1:12" x14ac:dyDescent="0.25">
      <c r="A100" t="s">
        <v>8219</v>
      </c>
      <c r="B100">
        <v>405</v>
      </c>
      <c r="K100" t="s">
        <v>8221</v>
      </c>
      <c r="L100">
        <v>33</v>
      </c>
    </row>
    <row r="101" spans="1:12" x14ac:dyDescent="0.25">
      <c r="A101" t="s">
        <v>8219</v>
      </c>
      <c r="B101">
        <v>94</v>
      </c>
      <c r="K101" t="s">
        <v>8221</v>
      </c>
      <c r="L101">
        <v>152</v>
      </c>
    </row>
    <row r="102" spans="1:12" x14ac:dyDescent="0.25">
      <c r="A102" t="s">
        <v>8219</v>
      </c>
      <c r="B102">
        <v>1945</v>
      </c>
      <c r="K102" t="s">
        <v>8221</v>
      </c>
      <c r="L102">
        <v>39</v>
      </c>
    </row>
    <row r="103" spans="1:12" x14ac:dyDescent="0.25">
      <c r="A103" t="s">
        <v>8219</v>
      </c>
      <c r="B103">
        <v>199</v>
      </c>
      <c r="K103" t="s">
        <v>8221</v>
      </c>
      <c r="L103">
        <v>15</v>
      </c>
    </row>
    <row r="104" spans="1:12" x14ac:dyDescent="0.25">
      <c r="A104" t="s">
        <v>8219</v>
      </c>
      <c r="B104">
        <v>541</v>
      </c>
      <c r="K104" t="s">
        <v>8221</v>
      </c>
      <c r="L104">
        <v>285</v>
      </c>
    </row>
    <row r="105" spans="1:12" x14ac:dyDescent="0.25">
      <c r="A105" t="s">
        <v>8219</v>
      </c>
      <c r="B105">
        <v>983</v>
      </c>
      <c r="K105" t="s">
        <v>8221</v>
      </c>
      <c r="L105">
        <v>17</v>
      </c>
    </row>
    <row r="106" spans="1:12" x14ac:dyDescent="0.25">
      <c r="A106" t="s">
        <v>8219</v>
      </c>
      <c r="B106">
        <v>478</v>
      </c>
      <c r="K106" t="s">
        <v>8221</v>
      </c>
      <c r="L106">
        <v>53</v>
      </c>
    </row>
    <row r="107" spans="1:12" x14ac:dyDescent="0.25">
      <c r="A107" t="s">
        <v>8219</v>
      </c>
      <c r="B107">
        <v>394</v>
      </c>
      <c r="K107" t="s">
        <v>8221</v>
      </c>
      <c r="L107">
        <v>90</v>
      </c>
    </row>
    <row r="108" spans="1:12" x14ac:dyDescent="0.25">
      <c r="A108" t="s">
        <v>8219</v>
      </c>
      <c r="B108">
        <v>14</v>
      </c>
      <c r="K108" t="s">
        <v>8221</v>
      </c>
      <c r="L108">
        <v>14</v>
      </c>
    </row>
    <row r="109" spans="1:12" x14ac:dyDescent="0.25">
      <c r="A109" t="s">
        <v>8219</v>
      </c>
      <c r="B109">
        <v>680</v>
      </c>
      <c r="K109" t="s">
        <v>8221</v>
      </c>
      <c r="L109">
        <v>171</v>
      </c>
    </row>
    <row r="110" spans="1:12" x14ac:dyDescent="0.25">
      <c r="A110" t="s">
        <v>8219</v>
      </c>
      <c r="B110">
        <v>473</v>
      </c>
      <c r="K110" t="s">
        <v>8221</v>
      </c>
      <c r="L110">
        <v>81</v>
      </c>
    </row>
    <row r="111" spans="1:12" x14ac:dyDescent="0.25">
      <c r="A111" t="s">
        <v>8219</v>
      </c>
      <c r="B111">
        <v>159</v>
      </c>
      <c r="K111" t="s">
        <v>8221</v>
      </c>
      <c r="L111">
        <v>21</v>
      </c>
    </row>
    <row r="112" spans="1:12" x14ac:dyDescent="0.25">
      <c r="A112" t="s">
        <v>8219</v>
      </c>
      <c r="B112">
        <v>46</v>
      </c>
      <c r="K112" t="s">
        <v>8221</v>
      </c>
      <c r="L112">
        <v>121</v>
      </c>
    </row>
    <row r="113" spans="1:12" x14ac:dyDescent="0.25">
      <c r="A113" t="s">
        <v>8219</v>
      </c>
      <c r="B113">
        <v>241</v>
      </c>
      <c r="K113" t="s">
        <v>8221</v>
      </c>
      <c r="L113">
        <v>5</v>
      </c>
    </row>
    <row r="114" spans="1:12" x14ac:dyDescent="0.25">
      <c r="A114" t="s">
        <v>8219</v>
      </c>
      <c r="B114">
        <v>391</v>
      </c>
      <c r="K114" t="s">
        <v>8221</v>
      </c>
      <c r="L114">
        <v>8</v>
      </c>
    </row>
    <row r="115" spans="1:12" x14ac:dyDescent="0.25">
      <c r="A115" t="s">
        <v>8219</v>
      </c>
      <c r="B115">
        <v>19</v>
      </c>
      <c r="K115" t="s">
        <v>8221</v>
      </c>
      <c r="L115">
        <v>14</v>
      </c>
    </row>
    <row r="116" spans="1:12" x14ac:dyDescent="0.25">
      <c r="A116" t="s">
        <v>8219</v>
      </c>
      <c r="B116">
        <v>84</v>
      </c>
      <c r="K116" t="s">
        <v>8221</v>
      </c>
      <c r="L116">
        <v>13</v>
      </c>
    </row>
    <row r="117" spans="1:12" x14ac:dyDescent="0.25">
      <c r="A117" t="s">
        <v>8219</v>
      </c>
      <c r="B117">
        <v>489</v>
      </c>
      <c r="K117" t="s">
        <v>8221</v>
      </c>
      <c r="L117">
        <v>14</v>
      </c>
    </row>
    <row r="118" spans="1:12" x14ac:dyDescent="0.25">
      <c r="A118" t="s">
        <v>8219</v>
      </c>
      <c r="B118">
        <v>714</v>
      </c>
      <c r="K118" t="s">
        <v>8221</v>
      </c>
      <c r="L118">
        <v>13</v>
      </c>
    </row>
    <row r="119" spans="1:12" x14ac:dyDescent="0.25">
      <c r="A119" t="s">
        <v>8219</v>
      </c>
      <c r="B119">
        <v>194</v>
      </c>
      <c r="K119" t="s">
        <v>8221</v>
      </c>
      <c r="L119">
        <v>4</v>
      </c>
    </row>
    <row r="120" spans="1:12" x14ac:dyDescent="0.25">
      <c r="A120" t="s">
        <v>8219</v>
      </c>
      <c r="B120">
        <v>1737</v>
      </c>
      <c r="K120" t="s">
        <v>8221</v>
      </c>
      <c r="L120">
        <v>36</v>
      </c>
    </row>
    <row r="121" spans="1:12" x14ac:dyDescent="0.25">
      <c r="A121" t="s">
        <v>8219</v>
      </c>
      <c r="B121">
        <v>175</v>
      </c>
      <c r="K121" t="s">
        <v>8221</v>
      </c>
      <c r="L121">
        <v>8</v>
      </c>
    </row>
    <row r="122" spans="1:12" x14ac:dyDescent="0.25">
      <c r="A122" t="s">
        <v>8219</v>
      </c>
      <c r="B122">
        <v>1530</v>
      </c>
      <c r="K122" t="s">
        <v>8221</v>
      </c>
      <c r="L122">
        <v>25</v>
      </c>
    </row>
    <row r="123" spans="1:12" x14ac:dyDescent="0.25">
      <c r="A123" t="s">
        <v>8219</v>
      </c>
      <c r="B123">
        <v>108</v>
      </c>
      <c r="K123" t="s">
        <v>8221</v>
      </c>
      <c r="L123">
        <v>22</v>
      </c>
    </row>
    <row r="124" spans="1:12" x14ac:dyDescent="0.25">
      <c r="A124" t="s">
        <v>8219</v>
      </c>
      <c r="B124">
        <v>44</v>
      </c>
      <c r="K124" t="s">
        <v>8221</v>
      </c>
      <c r="L124">
        <v>14</v>
      </c>
    </row>
    <row r="125" spans="1:12" x14ac:dyDescent="0.25">
      <c r="A125" t="s">
        <v>8219</v>
      </c>
      <c r="B125">
        <v>17</v>
      </c>
      <c r="K125" t="s">
        <v>8221</v>
      </c>
      <c r="L125">
        <v>8</v>
      </c>
    </row>
    <row r="126" spans="1:12" x14ac:dyDescent="0.25">
      <c r="A126" t="s">
        <v>8219</v>
      </c>
      <c r="B126">
        <v>263</v>
      </c>
      <c r="K126" t="s">
        <v>8221</v>
      </c>
      <c r="L126">
        <v>10</v>
      </c>
    </row>
    <row r="127" spans="1:12" x14ac:dyDescent="0.25">
      <c r="A127" t="s">
        <v>8219</v>
      </c>
      <c r="B127">
        <v>30</v>
      </c>
      <c r="K127" t="s">
        <v>8221</v>
      </c>
      <c r="L127">
        <v>122</v>
      </c>
    </row>
    <row r="128" spans="1:12" x14ac:dyDescent="0.25">
      <c r="A128" t="s">
        <v>8219</v>
      </c>
      <c r="B128">
        <v>223</v>
      </c>
      <c r="K128" t="s">
        <v>8221</v>
      </c>
      <c r="L128">
        <v>27</v>
      </c>
    </row>
    <row r="129" spans="1:12" x14ac:dyDescent="0.25">
      <c r="A129" t="s">
        <v>8219</v>
      </c>
      <c r="B129">
        <v>398</v>
      </c>
      <c r="K129" t="s">
        <v>8221</v>
      </c>
      <c r="L129">
        <v>38</v>
      </c>
    </row>
    <row r="130" spans="1:12" x14ac:dyDescent="0.25">
      <c r="A130" t="s">
        <v>8219</v>
      </c>
      <c r="B130">
        <v>531</v>
      </c>
      <c r="K130" t="s">
        <v>8221</v>
      </c>
      <c r="L130">
        <v>44</v>
      </c>
    </row>
    <row r="131" spans="1:12" x14ac:dyDescent="0.25">
      <c r="A131" t="s">
        <v>8219</v>
      </c>
      <c r="B131">
        <v>676</v>
      </c>
      <c r="K131" t="s">
        <v>8221</v>
      </c>
      <c r="L131">
        <v>12</v>
      </c>
    </row>
    <row r="132" spans="1:12" x14ac:dyDescent="0.25">
      <c r="A132" t="s">
        <v>8219</v>
      </c>
      <c r="B132">
        <v>60</v>
      </c>
      <c r="K132" t="s">
        <v>8221</v>
      </c>
      <c r="L132">
        <v>13</v>
      </c>
    </row>
    <row r="133" spans="1:12" x14ac:dyDescent="0.25">
      <c r="A133" t="s">
        <v>8219</v>
      </c>
      <c r="B133">
        <v>145</v>
      </c>
      <c r="K133" t="s">
        <v>8221</v>
      </c>
      <c r="L133">
        <v>312</v>
      </c>
    </row>
    <row r="134" spans="1:12" x14ac:dyDescent="0.25">
      <c r="A134" t="s">
        <v>8219</v>
      </c>
      <c r="B134">
        <v>429</v>
      </c>
      <c r="K134" t="s">
        <v>8221</v>
      </c>
      <c r="L134">
        <v>296</v>
      </c>
    </row>
    <row r="135" spans="1:12" x14ac:dyDescent="0.25">
      <c r="A135" t="s">
        <v>8219</v>
      </c>
      <c r="B135">
        <v>1021</v>
      </c>
      <c r="K135" t="s">
        <v>8221</v>
      </c>
      <c r="L135">
        <v>31</v>
      </c>
    </row>
    <row r="136" spans="1:12" x14ac:dyDescent="0.25">
      <c r="A136" t="s">
        <v>8219</v>
      </c>
      <c r="B136">
        <v>39</v>
      </c>
      <c r="K136" t="s">
        <v>8221</v>
      </c>
      <c r="L136">
        <v>52</v>
      </c>
    </row>
    <row r="137" spans="1:12" x14ac:dyDescent="0.25">
      <c r="A137" t="s">
        <v>8219</v>
      </c>
      <c r="B137">
        <v>17</v>
      </c>
      <c r="K137" t="s">
        <v>8221</v>
      </c>
      <c r="L137">
        <v>4</v>
      </c>
    </row>
    <row r="138" spans="1:12" x14ac:dyDescent="0.25">
      <c r="A138" t="s">
        <v>8219</v>
      </c>
      <c r="B138">
        <v>1019</v>
      </c>
      <c r="K138" t="s">
        <v>8221</v>
      </c>
      <c r="L138">
        <v>46</v>
      </c>
    </row>
    <row r="139" spans="1:12" x14ac:dyDescent="0.25">
      <c r="A139" t="s">
        <v>8219</v>
      </c>
      <c r="B139">
        <v>176</v>
      </c>
      <c r="K139" t="s">
        <v>8221</v>
      </c>
      <c r="L139">
        <v>45</v>
      </c>
    </row>
    <row r="140" spans="1:12" x14ac:dyDescent="0.25">
      <c r="A140" t="s">
        <v>8219</v>
      </c>
      <c r="B140">
        <v>1104</v>
      </c>
      <c r="K140" t="s">
        <v>8221</v>
      </c>
      <c r="L140">
        <v>13</v>
      </c>
    </row>
    <row r="141" spans="1:12" x14ac:dyDescent="0.25">
      <c r="A141" t="s">
        <v>8219</v>
      </c>
      <c r="B141">
        <v>365</v>
      </c>
      <c r="K141" t="s">
        <v>8221</v>
      </c>
      <c r="L141">
        <v>24</v>
      </c>
    </row>
    <row r="142" spans="1:12" x14ac:dyDescent="0.25">
      <c r="A142" t="s">
        <v>8219</v>
      </c>
      <c r="B142">
        <v>80</v>
      </c>
      <c r="K142" t="s">
        <v>8221</v>
      </c>
      <c r="L142">
        <v>7</v>
      </c>
    </row>
    <row r="143" spans="1:12" x14ac:dyDescent="0.25">
      <c r="A143" t="s">
        <v>8219</v>
      </c>
      <c r="B143">
        <v>24</v>
      </c>
      <c r="K143" t="s">
        <v>8221</v>
      </c>
      <c r="L143">
        <v>6</v>
      </c>
    </row>
    <row r="144" spans="1:12" x14ac:dyDescent="0.25">
      <c r="A144" t="s">
        <v>8219</v>
      </c>
      <c r="B144">
        <v>15</v>
      </c>
      <c r="K144" t="s">
        <v>8221</v>
      </c>
      <c r="L144">
        <v>338</v>
      </c>
    </row>
    <row r="145" spans="1:12" x14ac:dyDescent="0.25">
      <c r="A145" t="s">
        <v>8219</v>
      </c>
      <c r="B145">
        <v>20</v>
      </c>
      <c r="K145" t="s">
        <v>8221</v>
      </c>
      <c r="L145">
        <v>16</v>
      </c>
    </row>
    <row r="146" spans="1:12" x14ac:dyDescent="0.25">
      <c r="A146" t="s">
        <v>8219</v>
      </c>
      <c r="B146">
        <v>607</v>
      </c>
      <c r="K146" t="s">
        <v>8221</v>
      </c>
      <c r="L146">
        <v>12</v>
      </c>
    </row>
    <row r="147" spans="1:12" x14ac:dyDescent="0.25">
      <c r="A147" t="s">
        <v>8219</v>
      </c>
      <c r="B147">
        <v>49</v>
      </c>
      <c r="K147" t="s">
        <v>8221</v>
      </c>
      <c r="L147">
        <v>4</v>
      </c>
    </row>
    <row r="148" spans="1:12" x14ac:dyDescent="0.25">
      <c r="A148" t="s">
        <v>8219</v>
      </c>
      <c r="B148">
        <v>271</v>
      </c>
      <c r="K148" t="s">
        <v>8221</v>
      </c>
      <c r="L148">
        <v>13</v>
      </c>
    </row>
    <row r="149" spans="1:12" x14ac:dyDescent="0.25">
      <c r="A149" t="s">
        <v>8219</v>
      </c>
      <c r="B149">
        <v>15</v>
      </c>
      <c r="K149" t="s">
        <v>8221</v>
      </c>
      <c r="L149">
        <v>47</v>
      </c>
    </row>
    <row r="150" spans="1:12" x14ac:dyDescent="0.25">
      <c r="A150" t="s">
        <v>8219</v>
      </c>
      <c r="B150">
        <v>510</v>
      </c>
      <c r="K150" t="s">
        <v>8221</v>
      </c>
      <c r="L150">
        <v>55</v>
      </c>
    </row>
    <row r="151" spans="1:12" x14ac:dyDescent="0.25">
      <c r="A151" t="s">
        <v>8219</v>
      </c>
      <c r="B151">
        <v>266</v>
      </c>
      <c r="K151" t="s">
        <v>8221</v>
      </c>
      <c r="L151">
        <v>16</v>
      </c>
    </row>
    <row r="152" spans="1:12" x14ac:dyDescent="0.25">
      <c r="A152" t="s">
        <v>8219</v>
      </c>
      <c r="B152">
        <v>284</v>
      </c>
      <c r="K152" t="s">
        <v>8221</v>
      </c>
      <c r="L152">
        <v>5</v>
      </c>
    </row>
    <row r="153" spans="1:12" x14ac:dyDescent="0.25">
      <c r="A153" t="s">
        <v>8219</v>
      </c>
      <c r="B153">
        <v>1328</v>
      </c>
      <c r="K153" t="s">
        <v>8221</v>
      </c>
      <c r="L153">
        <v>7</v>
      </c>
    </row>
    <row r="154" spans="1:12" x14ac:dyDescent="0.25">
      <c r="A154" t="s">
        <v>8219</v>
      </c>
      <c r="B154">
        <v>160</v>
      </c>
      <c r="K154" t="s">
        <v>8221</v>
      </c>
      <c r="L154">
        <v>16</v>
      </c>
    </row>
    <row r="155" spans="1:12" x14ac:dyDescent="0.25">
      <c r="A155" t="s">
        <v>8219</v>
      </c>
      <c r="B155">
        <v>95</v>
      </c>
      <c r="K155" t="s">
        <v>8221</v>
      </c>
      <c r="L155">
        <v>19</v>
      </c>
    </row>
    <row r="156" spans="1:12" x14ac:dyDescent="0.25">
      <c r="A156" t="s">
        <v>8219</v>
      </c>
      <c r="B156">
        <v>278</v>
      </c>
      <c r="K156" t="s">
        <v>8221</v>
      </c>
      <c r="L156">
        <v>3</v>
      </c>
    </row>
    <row r="157" spans="1:12" x14ac:dyDescent="0.25">
      <c r="A157" t="s">
        <v>8219</v>
      </c>
      <c r="B157">
        <v>138</v>
      </c>
      <c r="K157" t="s">
        <v>8221</v>
      </c>
      <c r="L157">
        <v>11</v>
      </c>
    </row>
    <row r="158" spans="1:12" x14ac:dyDescent="0.25">
      <c r="A158" t="s">
        <v>8219</v>
      </c>
      <c r="B158">
        <v>237</v>
      </c>
      <c r="K158" t="s">
        <v>8221</v>
      </c>
      <c r="L158">
        <v>47</v>
      </c>
    </row>
    <row r="159" spans="1:12" x14ac:dyDescent="0.25">
      <c r="A159" t="s">
        <v>8219</v>
      </c>
      <c r="B159">
        <v>269</v>
      </c>
      <c r="K159" t="s">
        <v>8221</v>
      </c>
      <c r="L159">
        <v>39</v>
      </c>
    </row>
    <row r="160" spans="1:12" x14ac:dyDescent="0.25">
      <c r="A160" t="s">
        <v>8219</v>
      </c>
      <c r="B160">
        <v>249</v>
      </c>
      <c r="K160" t="s">
        <v>8221</v>
      </c>
      <c r="L160">
        <v>2</v>
      </c>
    </row>
    <row r="161" spans="1:12" x14ac:dyDescent="0.25">
      <c r="A161" t="s">
        <v>8219</v>
      </c>
      <c r="B161">
        <v>112</v>
      </c>
      <c r="K161" t="s">
        <v>8221</v>
      </c>
      <c r="L161">
        <v>20</v>
      </c>
    </row>
    <row r="162" spans="1:12" x14ac:dyDescent="0.25">
      <c r="A162" t="s">
        <v>8219</v>
      </c>
      <c r="B162">
        <v>102</v>
      </c>
      <c r="K162" t="s">
        <v>8221</v>
      </c>
      <c r="L162">
        <v>14</v>
      </c>
    </row>
    <row r="163" spans="1:12" x14ac:dyDescent="0.25">
      <c r="A163" t="s">
        <v>8219</v>
      </c>
      <c r="B163">
        <v>96</v>
      </c>
      <c r="K163" t="s">
        <v>8221</v>
      </c>
      <c r="L163">
        <v>19</v>
      </c>
    </row>
    <row r="164" spans="1:12" x14ac:dyDescent="0.25">
      <c r="A164" t="s">
        <v>8219</v>
      </c>
      <c r="B164">
        <v>512</v>
      </c>
      <c r="K164" t="s">
        <v>8221</v>
      </c>
      <c r="L164">
        <v>37</v>
      </c>
    </row>
    <row r="165" spans="1:12" x14ac:dyDescent="0.25">
      <c r="A165" t="s">
        <v>8219</v>
      </c>
      <c r="B165">
        <v>1013</v>
      </c>
      <c r="K165" t="s">
        <v>8221</v>
      </c>
      <c r="L165">
        <v>75</v>
      </c>
    </row>
    <row r="166" spans="1:12" x14ac:dyDescent="0.25">
      <c r="A166" t="s">
        <v>8219</v>
      </c>
      <c r="B166">
        <v>127</v>
      </c>
      <c r="K166" t="s">
        <v>8221</v>
      </c>
      <c r="L166">
        <v>30</v>
      </c>
    </row>
    <row r="167" spans="1:12" x14ac:dyDescent="0.25">
      <c r="A167" t="s">
        <v>8219</v>
      </c>
      <c r="B167">
        <v>30</v>
      </c>
      <c r="K167" t="s">
        <v>8221</v>
      </c>
      <c r="L167">
        <v>89</v>
      </c>
    </row>
    <row r="168" spans="1:12" x14ac:dyDescent="0.25">
      <c r="A168" t="s">
        <v>8219</v>
      </c>
      <c r="B168">
        <v>126</v>
      </c>
      <c r="K168" t="s">
        <v>8221</v>
      </c>
      <c r="L168">
        <v>30</v>
      </c>
    </row>
    <row r="169" spans="1:12" x14ac:dyDescent="0.25">
      <c r="A169" t="s">
        <v>8219</v>
      </c>
      <c r="B169">
        <v>551</v>
      </c>
      <c r="K169" t="s">
        <v>8221</v>
      </c>
      <c r="L169">
        <v>9</v>
      </c>
    </row>
    <row r="170" spans="1:12" x14ac:dyDescent="0.25">
      <c r="A170" t="s">
        <v>8219</v>
      </c>
      <c r="B170">
        <v>3863</v>
      </c>
      <c r="K170" t="s">
        <v>8221</v>
      </c>
      <c r="L170">
        <v>8</v>
      </c>
    </row>
    <row r="171" spans="1:12" x14ac:dyDescent="0.25">
      <c r="A171" t="s">
        <v>8219</v>
      </c>
      <c r="B171">
        <v>25</v>
      </c>
      <c r="K171" t="s">
        <v>8221</v>
      </c>
      <c r="L171">
        <v>5</v>
      </c>
    </row>
    <row r="172" spans="1:12" x14ac:dyDescent="0.25">
      <c r="A172" t="s">
        <v>8219</v>
      </c>
      <c r="B172">
        <v>103</v>
      </c>
      <c r="K172" t="s">
        <v>8221</v>
      </c>
      <c r="L172">
        <v>179</v>
      </c>
    </row>
    <row r="173" spans="1:12" x14ac:dyDescent="0.25">
      <c r="A173" t="s">
        <v>8219</v>
      </c>
      <c r="B173">
        <v>167</v>
      </c>
      <c r="K173" t="s">
        <v>8221</v>
      </c>
      <c r="L173">
        <v>167</v>
      </c>
    </row>
    <row r="174" spans="1:12" x14ac:dyDescent="0.25">
      <c r="A174" t="s">
        <v>8219</v>
      </c>
      <c r="B174">
        <v>90</v>
      </c>
      <c r="K174" t="s">
        <v>8221</v>
      </c>
      <c r="L174">
        <v>310</v>
      </c>
    </row>
    <row r="175" spans="1:12" x14ac:dyDescent="0.25">
      <c r="A175" t="s">
        <v>8219</v>
      </c>
      <c r="B175">
        <v>1281</v>
      </c>
      <c r="K175" t="s">
        <v>8221</v>
      </c>
      <c r="L175">
        <v>18</v>
      </c>
    </row>
    <row r="176" spans="1:12" x14ac:dyDescent="0.25">
      <c r="A176" t="s">
        <v>8219</v>
      </c>
      <c r="B176">
        <v>2051</v>
      </c>
      <c r="K176" t="s">
        <v>8221</v>
      </c>
      <c r="L176">
        <v>92</v>
      </c>
    </row>
    <row r="177" spans="1:12" x14ac:dyDescent="0.25">
      <c r="A177" t="s">
        <v>8219</v>
      </c>
      <c r="B177">
        <v>22</v>
      </c>
      <c r="K177" t="s">
        <v>8221</v>
      </c>
      <c r="L177">
        <v>11</v>
      </c>
    </row>
    <row r="178" spans="1:12" x14ac:dyDescent="0.25">
      <c r="A178" t="s">
        <v>8219</v>
      </c>
      <c r="B178">
        <v>537</v>
      </c>
      <c r="K178" t="s">
        <v>8221</v>
      </c>
      <c r="L178">
        <v>236</v>
      </c>
    </row>
    <row r="179" spans="1:12" x14ac:dyDescent="0.25">
      <c r="A179" t="s">
        <v>8219</v>
      </c>
      <c r="B179">
        <v>103</v>
      </c>
      <c r="K179" t="s">
        <v>8221</v>
      </c>
      <c r="L179">
        <v>13</v>
      </c>
    </row>
    <row r="180" spans="1:12" x14ac:dyDescent="0.25">
      <c r="A180" t="s">
        <v>8219</v>
      </c>
      <c r="B180">
        <v>99</v>
      </c>
      <c r="K180" t="s">
        <v>8221</v>
      </c>
      <c r="L180">
        <v>6</v>
      </c>
    </row>
    <row r="181" spans="1:12" x14ac:dyDescent="0.25">
      <c r="A181" t="s">
        <v>8219</v>
      </c>
      <c r="B181">
        <v>314</v>
      </c>
      <c r="K181" t="s">
        <v>8221</v>
      </c>
      <c r="L181">
        <v>37</v>
      </c>
    </row>
    <row r="182" spans="1:12" x14ac:dyDescent="0.25">
      <c r="A182" t="s">
        <v>8219</v>
      </c>
      <c r="B182">
        <v>185</v>
      </c>
      <c r="K182" t="s">
        <v>8221</v>
      </c>
      <c r="L182">
        <v>7</v>
      </c>
    </row>
    <row r="183" spans="1:12" x14ac:dyDescent="0.25">
      <c r="A183" t="s">
        <v>8219</v>
      </c>
      <c r="B183">
        <v>168</v>
      </c>
      <c r="K183" t="s">
        <v>8221</v>
      </c>
      <c r="L183">
        <v>534</v>
      </c>
    </row>
    <row r="184" spans="1:12" x14ac:dyDescent="0.25">
      <c r="A184" t="s">
        <v>8219</v>
      </c>
      <c r="B184">
        <v>17</v>
      </c>
      <c r="K184" t="s">
        <v>8221</v>
      </c>
      <c r="L184">
        <v>20</v>
      </c>
    </row>
    <row r="185" spans="1:12" x14ac:dyDescent="0.25">
      <c r="A185" t="s">
        <v>8219</v>
      </c>
      <c r="B185">
        <v>455</v>
      </c>
      <c r="K185" t="s">
        <v>8221</v>
      </c>
      <c r="L185">
        <v>57</v>
      </c>
    </row>
    <row r="186" spans="1:12" x14ac:dyDescent="0.25">
      <c r="A186" t="s">
        <v>8219</v>
      </c>
      <c r="B186">
        <v>26</v>
      </c>
      <c r="K186" t="s">
        <v>8221</v>
      </c>
      <c r="L186">
        <v>11</v>
      </c>
    </row>
    <row r="187" spans="1:12" x14ac:dyDescent="0.25">
      <c r="A187" t="s">
        <v>8219</v>
      </c>
      <c r="B187">
        <v>271</v>
      </c>
      <c r="K187" t="s">
        <v>8221</v>
      </c>
      <c r="L187">
        <v>24</v>
      </c>
    </row>
    <row r="188" spans="1:12" x14ac:dyDescent="0.25">
      <c r="A188" t="s">
        <v>8219</v>
      </c>
      <c r="B188">
        <v>303</v>
      </c>
      <c r="K188" t="s">
        <v>8221</v>
      </c>
      <c r="L188">
        <v>4</v>
      </c>
    </row>
    <row r="189" spans="1:12" x14ac:dyDescent="0.25">
      <c r="A189" t="s">
        <v>8219</v>
      </c>
      <c r="B189">
        <v>47</v>
      </c>
      <c r="K189" t="s">
        <v>8221</v>
      </c>
      <c r="L189">
        <v>10</v>
      </c>
    </row>
    <row r="190" spans="1:12" x14ac:dyDescent="0.25">
      <c r="A190" t="s">
        <v>8219</v>
      </c>
      <c r="B190">
        <v>182</v>
      </c>
      <c r="K190" t="s">
        <v>8221</v>
      </c>
      <c r="L190">
        <v>66</v>
      </c>
    </row>
    <row r="191" spans="1:12" x14ac:dyDescent="0.25">
      <c r="A191" t="s">
        <v>8219</v>
      </c>
      <c r="B191">
        <v>456</v>
      </c>
      <c r="K191" t="s">
        <v>8221</v>
      </c>
      <c r="L191">
        <v>6</v>
      </c>
    </row>
    <row r="192" spans="1:12" x14ac:dyDescent="0.25">
      <c r="A192" t="s">
        <v>8219</v>
      </c>
      <c r="B192">
        <v>296</v>
      </c>
      <c r="K192" t="s">
        <v>8221</v>
      </c>
      <c r="L192">
        <v>34</v>
      </c>
    </row>
    <row r="193" spans="1:12" x14ac:dyDescent="0.25">
      <c r="A193" t="s">
        <v>8219</v>
      </c>
      <c r="B193">
        <v>25</v>
      </c>
      <c r="K193" t="s">
        <v>8221</v>
      </c>
      <c r="L193">
        <v>20</v>
      </c>
    </row>
    <row r="194" spans="1:12" x14ac:dyDescent="0.25">
      <c r="A194" t="s">
        <v>8219</v>
      </c>
      <c r="B194">
        <v>14</v>
      </c>
      <c r="K194" t="s">
        <v>8221</v>
      </c>
      <c r="L194">
        <v>14</v>
      </c>
    </row>
    <row r="195" spans="1:12" x14ac:dyDescent="0.25">
      <c r="A195" t="s">
        <v>8219</v>
      </c>
      <c r="B195">
        <v>13</v>
      </c>
      <c r="K195" t="s">
        <v>8221</v>
      </c>
      <c r="L195">
        <v>8</v>
      </c>
    </row>
    <row r="196" spans="1:12" x14ac:dyDescent="0.25">
      <c r="A196" t="s">
        <v>8219</v>
      </c>
      <c r="B196">
        <v>145</v>
      </c>
      <c r="K196" t="s">
        <v>8221</v>
      </c>
      <c r="L196">
        <v>14</v>
      </c>
    </row>
    <row r="197" spans="1:12" x14ac:dyDescent="0.25">
      <c r="A197" t="s">
        <v>8219</v>
      </c>
      <c r="B197">
        <v>46</v>
      </c>
      <c r="K197" t="s">
        <v>8221</v>
      </c>
      <c r="L197">
        <v>22</v>
      </c>
    </row>
    <row r="198" spans="1:12" x14ac:dyDescent="0.25">
      <c r="A198" t="s">
        <v>8219</v>
      </c>
      <c r="B198">
        <v>18</v>
      </c>
      <c r="K198" t="s">
        <v>8221</v>
      </c>
      <c r="L198">
        <v>13</v>
      </c>
    </row>
    <row r="199" spans="1:12" x14ac:dyDescent="0.25">
      <c r="A199" t="s">
        <v>8219</v>
      </c>
      <c r="B199">
        <v>131</v>
      </c>
      <c r="K199" t="s">
        <v>8221</v>
      </c>
      <c r="L199">
        <v>21</v>
      </c>
    </row>
    <row r="200" spans="1:12" x14ac:dyDescent="0.25">
      <c r="A200" t="s">
        <v>8219</v>
      </c>
      <c r="B200">
        <v>183</v>
      </c>
      <c r="K200" t="s">
        <v>8221</v>
      </c>
      <c r="L200">
        <v>19</v>
      </c>
    </row>
    <row r="201" spans="1:12" x14ac:dyDescent="0.25">
      <c r="A201" t="s">
        <v>8219</v>
      </c>
      <c r="B201">
        <v>354</v>
      </c>
      <c r="K201" t="s">
        <v>8221</v>
      </c>
      <c r="L201">
        <v>76</v>
      </c>
    </row>
    <row r="202" spans="1:12" x14ac:dyDescent="0.25">
      <c r="A202" t="s">
        <v>8219</v>
      </c>
      <c r="B202">
        <v>20</v>
      </c>
      <c r="K202" t="s">
        <v>8221</v>
      </c>
      <c r="L202">
        <v>21</v>
      </c>
    </row>
    <row r="203" spans="1:12" x14ac:dyDescent="0.25">
      <c r="A203" t="s">
        <v>8219</v>
      </c>
      <c r="B203">
        <v>1049</v>
      </c>
      <c r="K203" t="s">
        <v>8221</v>
      </c>
      <c r="L203">
        <v>52</v>
      </c>
    </row>
    <row r="204" spans="1:12" x14ac:dyDescent="0.25">
      <c r="A204" t="s">
        <v>8219</v>
      </c>
      <c r="B204">
        <v>74</v>
      </c>
      <c r="K204" t="s">
        <v>8221</v>
      </c>
      <c r="L204">
        <v>3</v>
      </c>
    </row>
    <row r="205" spans="1:12" x14ac:dyDescent="0.25">
      <c r="A205" t="s">
        <v>8219</v>
      </c>
      <c r="B205">
        <v>563</v>
      </c>
      <c r="K205" t="s">
        <v>8221</v>
      </c>
      <c r="L205">
        <v>18</v>
      </c>
    </row>
    <row r="206" spans="1:12" x14ac:dyDescent="0.25">
      <c r="A206" t="s">
        <v>8219</v>
      </c>
      <c r="B206">
        <v>10</v>
      </c>
      <c r="K206" t="s">
        <v>8221</v>
      </c>
      <c r="L206">
        <v>10</v>
      </c>
    </row>
    <row r="207" spans="1:12" x14ac:dyDescent="0.25">
      <c r="A207" t="s">
        <v>8219</v>
      </c>
      <c r="B207">
        <v>625</v>
      </c>
      <c r="K207" t="s">
        <v>8221</v>
      </c>
      <c r="L207">
        <v>129</v>
      </c>
    </row>
    <row r="208" spans="1:12" x14ac:dyDescent="0.25">
      <c r="A208" t="s">
        <v>8219</v>
      </c>
      <c r="B208">
        <v>147</v>
      </c>
      <c r="K208" t="s">
        <v>8221</v>
      </c>
      <c r="L208">
        <v>24</v>
      </c>
    </row>
    <row r="209" spans="1:12" x14ac:dyDescent="0.25">
      <c r="A209" t="s">
        <v>8219</v>
      </c>
      <c r="B209">
        <v>36</v>
      </c>
      <c r="K209" t="s">
        <v>8221</v>
      </c>
      <c r="L209">
        <v>94</v>
      </c>
    </row>
    <row r="210" spans="1:12" x14ac:dyDescent="0.25">
      <c r="A210" t="s">
        <v>8219</v>
      </c>
      <c r="B210">
        <v>3</v>
      </c>
      <c r="K210" t="s">
        <v>8221</v>
      </c>
      <c r="L210">
        <v>96</v>
      </c>
    </row>
    <row r="211" spans="1:12" x14ac:dyDescent="0.25">
      <c r="A211" t="s">
        <v>8219</v>
      </c>
      <c r="B211">
        <v>304</v>
      </c>
      <c r="K211" t="s">
        <v>8221</v>
      </c>
      <c r="L211">
        <v>15</v>
      </c>
    </row>
    <row r="212" spans="1:12" x14ac:dyDescent="0.25">
      <c r="A212" t="s">
        <v>8219</v>
      </c>
      <c r="B212">
        <v>18</v>
      </c>
      <c r="K212" t="s">
        <v>8221</v>
      </c>
      <c r="L212">
        <v>34</v>
      </c>
    </row>
    <row r="213" spans="1:12" x14ac:dyDescent="0.25">
      <c r="A213" t="s">
        <v>8219</v>
      </c>
      <c r="B213">
        <v>50</v>
      </c>
      <c r="K213" t="s">
        <v>8221</v>
      </c>
      <c r="L213">
        <v>33</v>
      </c>
    </row>
    <row r="214" spans="1:12" x14ac:dyDescent="0.25">
      <c r="A214" t="s">
        <v>8219</v>
      </c>
      <c r="B214">
        <v>18</v>
      </c>
      <c r="K214" t="s">
        <v>8221</v>
      </c>
      <c r="L214">
        <v>33</v>
      </c>
    </row>
    <row r="215" spans="1:12" x14ac:dyDescent="0.25">
      <c r="A215" t="s">
        <v>8219</v>
      </c>
      <c r="B215">
        <v>147</v>
      </c>
      <c r="K215" t="s">
        <v>8221</v>
      </c>
      <c r="L215">
        <v>196</v>
      </c>
    </row>
    <row r="216" spans="1:12" x14ac:dyDescent="0.25">
      <c r="A216" t="s">
        <v>8219</v>
      </c>
      <c r="B216">
        <v>47</v>
      </c>
      <c r="K216" t="s">
        <v>8221</v>
      </c>
      <c r="L216">
        <v>15</v>
      </c>
    </row>
    <row r="217" spans="1:12" x14ac:dyDescent="0.25">
      <c r="A217" t="s">
        <v>8219</v>
      </c>
      <c r="B217">
        <v>14</v>
      </c>
      <c r="K217" t="s">
        <v>8221</v>
      </c>
      <c r="L217">
        <v>114</v>
      </c>
    </row>
    <row r="218" spans="1:12" x14ac:dyDescent="0.25">
      <c r="A218" t="s">
        <v>8219</v>
      </c>
      <c r="B218">
        <v>65</v>
      </c>
      <c r="K218" t="s">
        <v>8221</v>
      </c>
      <c r="L218">
        <v>5</v>
      </c>
    </row>
    <row r="219" spans="1:12" x14ac:dyDescent="0.25">
      <c r="A219" t="s">
        <v>8219</v>
      </c>
      <c r="B219">
        <v>28</v>
      </c>
      <c r="K219" t="s">
        <v>8221</v>
      </c>
      <c r="L219">
        <v>6</v>
      </c>
    </row>
    <row r="220" spans="1:12" x14ac:dyDescent="0.25">
      <c r="A220" t="s">
        <v>8219</v>
      </c>
      <c r="B220">
        <v>20</v>
      </c>
      <c r="K220" t="s">
        <v>8221</v>
      </c>
      <c r="L220">
        <v>21</v>
      </c>
    </row>
    <row r="221" spans="1:12" x14ac:dyDescent="0.25">
      <c r="A221" t="s">
        <v>8219</v>
      </c>
      <c r="B221">
        <v>1375</v>
      </c>
      <c r="K221" t="s">
        <v>8221</v>
      </c>
      <c r="L221">
        <v>12</v>
      </c>
    </row>
    <row r="222" spans="1:12" x14ac:dyDescent="0.25">
      <c r="A222" t="s">
        <v>8219</v>
      </c>
      <c r="B222">
        <v>33</v>
      </c>
      <c r="K222" t="s">
        <v>8221</v>
      </c>
      <c r="L222">
        <v>8</v>
      </c>
    </row>
    <row r="223" spans="1:12" x14ac:dyDescent="0.25">
      <c r="A223" t="s">
        <v>8219</v>
      </c>
      <c r="B223">
        <v>30</v>
      </c>
      <c r="K223" t="s">
        <v>8221</v>
      </c>
      <c r="L223">
        <v>38</v>
      </c>
    </row>
    <row r="224" spans="1:12" x14ac:dyDescent="0.25">
      <c r="A224" t="s">
        <v>8219</v>
      </c>
      <c r="B224">
        <v>562</v>
      </c>
      <c r="K224" t="s">
        <v>8221</v>
      </c>
      <c r="L224">
        <v>10</v>
      </c>
    </row>
    <row r="225" spans="1:12" x14ac:dyDescent="0.25">
      <c r="A225" t="s">
        <v>8219</v>
      </c>
      <c r="B225">
        <v>87</v>
      </c>
      <c r="K225" t="s">
        <v>8221</v>
      </c>
      <c r="L225">
        <v>11</v>
      </c>
    </row>
    <row r="226" spans="1:12" x14ac:dyDescent="0.25">
      <c r="A226" t="s">
        <v>8219</v>
      </c>
      <c r="B226">
        <v>32</v>
      </c>
      <c r="K226" t="s">
        <v>8221</v>
      </c>
      <c r="L226">
        <v>185</v>
      </c>
    </row>
    <row r="227" spans="1:12" x14ac:dyDescent="0.25">
      <c r="A227" t="s">
        <v>8219</v>
      </c>
      <c r="B227">
        <v>670</v>
      </c>
      <c r="K227" t="s">
        <v>8221</v>
      </c>
      <c r="L227">
        <v>35</v>
      </c>
    </row>
    <row r="228" spans="1:12" x14ac:dyDescent="0.25">
      <c r="A228" t="s">
        <v>8219</v>
      </c>
      <c r="B228">
        <v>834</v>
      </c>
      <c r="K228" t="s">
        <v>8221</v>
      </c>
      <c r="L228">
        <v>27</v>
      </c>
    </row>
    <row r="229" spans="1:12" x14ac:dyDescent="0.25">
      <c r="A229" t="s">
        <v>8219</v>
      </c>
      <c r="B229">
        <v>93</v>
      </c>
      <c r="K229" t="s">
        <v>8221</v>
      </c>
      <c r="L229">
        <v>45</v>
      </c>
    </row>
    <row r="230" spans="1:12" x14ac:dyDescent="0.25">
      <c r="A230" t="s">
        <v>8219</v>
      </c>
      <c r="B230">
        <v>94</v>
      </c>
      <c r="K230" t="s">
        <v>8221</v>
      </c>
      <c r="L230">
        <v>29</v>
      </c>
    </row>
    <row r="231" spans="1:12" x14ac:dyDescent="0.25">
      <c r="A231" t="s">
        <v>8219</v>
      </c>
      <c r="B231">
        <v>22</v>
      </c>
      <c r="K231" t="s">
        <v>8221</v>
      </c>
      <c r="L231">
        <v>7</v>
      </c>
    </row>
    <row r="232" spans="1:12" x14ac:dyDescent="0.25">
      <c r="A232" t="s">
        <v>8219</v>
      </c>
      <c r="B232">
        <v>644</v>
      </c>
      <c r="K232" t="s">
        <v>8221</v>
      </c>
      <c r="L232">
        <v>70</v>
      </c>
    </row>
    <row r="233" spans="1:12" x14ac:dyDescent="0.25">
      <c r="A233" t="s">
        <v>8219</v>
      </c>
      <c r="B233">
        <v>18</v>
      </c>
      <c r="K233" t="s">
        <v>8221</v>
      </c>
      <c r="L233">
        <v>17</v>
      </c>
    </row>
    <row r="234" spans="1:12" x14ac:dyDescent="0.25">
      <c r="A234" t="s">
        <v>8219</v>
      </c>
      <c r="B234">
        <v>58</v>
      </c>
      <c r="K234" t="s">
        <v>8221</v>
      </c>
      <c r="L234">
        <v>20</v>
      </c>
    </row>
    <row r="235" spans="1:12" x14ac:dyDescent="0.25">
      <c r="A235" t="s">
        <v>8219</v>
      </c>
      <c r="B235">
        <v>4</v>
      </c>
      <c r="K235" t="s">
        <v>8221</v>
      </c>
      <c r="L235">
        <v>10</v>
      </c>
    </row>
    <row r="236" spans="1:12" x14ac:dyDescent="0.25">
      <c r="A236" t="s">
        <v>8219</v>
      </c>
      <c r="B236">
        <v>253</v>
      </c>
      <c r="K236" t="s">
        <v>8221</v>
      </c>
      <c r="L236">
        <v>5</v>
      </c>
    </row>
    <row r="237" spans="1:12" x14ac:dyDescent="0.25">
      <c r="A237" t="s">
        <v>8219</v>
      </c>
      <c r="B237">
        <v>28</v>
      </c>
      <c r="K237" t="s">
        <v>8221</v>
      </c>
      <c r="L237">
        <v>6</v>
      </c>
    </row>
    <row r="238" spans="1:12" x14ac:dyDescent="0.25">
      <c r="A238" t="s">
        <v>8219</v>
      </c>
      <c r="B238">
        <v>1513</v>
      </c>
      <c r="K238" t="s">
        <v>8221</v>
      </c>
      <c r="L238">
        <v>369</v>
      </c>
    </row>
    <row r="239" spans="1:12" x14ac:dyDescent="0.25">
      <c r="A239" t="s">
        <v>8219</v>
      </c>
      <c r="B239">
        <v>48</v>
      </c>
      <c r="K239" t="s">
        <v>8221</v>
      </c>
      <c r="L239">
        <v>86</v>
      </c>
    </row>
    <row r="240" spans="1:12" x14ac:dyDescent="0.25">
      <c r="A240" t="s">
        <v>8219</v>
      </c>
      <c r="B240">
        <v>30</v>
      </c>
      <c r="K240" t="s">
        <v>8221</v>
      </c>
      <c r="L240">
        <v>2</v>
      </c>
    </row>
    <row r="241" spans="1:12" x14ac:dyDescent="0.25">
      <c r="A241" t="s">
        <v>8219</v>
      </c>
      <c r="B241">
        <v>236</v>
      </c>
      <c r="K241" t="s">
        <v>8221</v>
      </c>
      <c r="L241">
        <v>23</v>
      </c>
    </row>
    <row r="242" spans="1:12" x14ac:dyDescent="0.25">
      <c r="A242" t="s">
        <v>8219</v>
      </c>
      <c r="B242">
        <v>45</v>
      </c>
      <c r="K242" t="s">
        <v>8221</v>
      </c>
      <c r="L242">
        <v>125</v>
      </c>
    </row>
    <row r="243" spans="1:12" x14ac:dyDescent="0.25">
      <c r="A243" t="s">
        <v>8219</v>
      </c>
      <c r="B243">
        <v>172</v>
      </c>
      <c r="K243" t="s">
        <v>8221</v>
      </c>
      <c r="L243">
        <v>49</v>
      </c>
    </row>
    <row r="244" spans="1:12" x14ac:dyDescent="0.25">
      <c r="A244" t="s">
        <v>8219</v>
      </c>
      <c r="B244">
        <v>34</v>
      </c>
      <c r="K244" t="s">
        <v>8221</v>
      </c>
      <c r="L244">
        <v>9</v>
      </c>
    </row>
    <row r="245" spans="1:12" x14ac:dyDescent="0.25">
      <c r="A245" t="s">
        <v>8219</v>
      </c>
      <c r="B245">
        <v>133</v>
      </c>
      <c r="K245" t="s">
        <v>8221</v>
      </c>
      <c r="L245">
        <v>6</v>
      </c>
    </row>
    <row r="246" spans="1:12" x14ac:dyDescent="0.25">
      <c r="A246" t="s">
        <v>8219</v>
      </c>
      <c r="B246">
        <v>170</v>
      </c>
      <c r="K246" t="s">
        <v>8221</v>
      </c>
      <c r="L246">
        <v>215</v>
      </c>
    </row>
    <row r="247" spans="1:12" x14ac:dyDescent="0.25">
      <c r="A247" t="s">
        <v>8219</v>
      </c>
      <c r="B247">
        <v>311</v>
      </c>
      <c r="K247" t="s">
        <v>8221</v>
      </c>
      <c r="L247">
        <v>39</v>
      </c>
    </row>
    <row r="248" spans="1:12" x14ac:dyDescent="0.25">
      <c r="A248" t="s">
        <v>8219</v>
      </c>
      <c r="B248">
        <v>109</v>
      </c>
      <c r="K248" t="s">
        <v>8221</v>
      </c>
      <c r="L248">
        <v>84</v>
      </c>
    </row>
    <row r="249" spans="1:12" x14ac:dyDescent="0.25">
      <c r="A249" t="s">
        <v>8219</v>
      </c>
      <c r="B249">
        <v>666</v>
      </c>
      <c r="K249" t="s">
        <v>8221</v>
      </c>
      <c r="L249">
        <v>28</v>
      </c>
    </row>
    <row r="250" spans="1:12" x14ac:dyDescent="0.25">
      <c r="A250" t="s">
        <v>8219</v>
      </c>
      <c r="B250">
        <v>17</v>
      </c>
      <c r="K250" t="s">
        <v>8221</v>
      </c>
      <c r="L250">
        <v>4</v>
      </c>
    </row>
    <row r="251" spans="1:12" x14ac:dyDescent="0.25">
      <c r="A251" t="s">
        <v>8219</v>
      </c>
      <c r="B251">
        <v>17</v>
      </c>
      <c r="K251" t="s">
        <v>8221</v>
      </c>
      <c r="L251">
        <v>14</v>
      </c>
    </row>
    <row r="252" spans="1:12" x14ac:dyDescent="0.25">
      <c r="A252" t="s">
        <v>8219</v>
      </c>
      <c r="B252">
        <v>392</v>
      </c>
      <c r="K252" t="s">
        <v>8221</v>
      </c>
      <c r="L252">
        <v>25</v>
      </c>
    </row>
    <row r="253" spans="1:12" x14ac:dyDescent="0.25">
      <c r="A253" t="s">
        <v>8219</v>
      </c>
      <c r="B253">
        <v>113</v>
      </c>
      <c r="K253" t="s">
        <v>8221</v>
      </c>
      <c r="L253">
        <v>19</v>
      </c>
    </row>
    <row r="254" spans="1:12" x14ac:dyDescent="0.25">
      <c r="A254" t="s">
        <v>8219</v>
      </c>
      <c r="B254">
        <v>125</v>
      </c>
      <c r="K254" t="s">
        <v>8221</v>
      </c>
      <c r="L254">
        <v>15</v>
      </c>
    </row>
    <row r="255" spans="1:12" x14ac:dyDescent="0.25">
      <c r="A255" t="s">
        <v>8219</v>
      </c>
      <c r="B255">
        <v>729</v>
      </c>
      <c r="K255" t="s">
        <v>8221</v>
      </c>
      <c r="L255">
        <v>7</v>
      </c>
    </row>
    <row r="256" spans="1:12" x14ac:dyDescent="0.25">
      <c r="A256" t="s">
        <v>8219</v>
      </c>
      <c r="B256">
        <v>1876</v>
      </c>
      <c r="K256" t="s">
        <v>8221</v>
      </c>
      <c r="L256">
        <v>8</v>
      </c>
    </row>
    <row r="257" spans="1:12" x14ac:dyDescent="0.25">
      <c r="A257" t="s">
        <v>8219</v>
      </c>
      <c r="B257">
        <v>55</v>
      </c>
      <c r="K257" t="s">
        <v>8221</v>
      </c>
      <c r="L257">
        <v>4</v>
      </c>
    </row>
    <row r="258" spans="1:12" x14ac:dyDescent="0.25">
      <c r="A258" t="s">
        <v>8219</v>
      </c>
      <c r="B258">
        <v>508</v>
      </c>
      <c r="K258" t="s">
        <v>8221</v>
      </c>
      <c r="L258">
        <v>30</v>
      </c>
    </row>
    <row r="259" spans="1:12" x14ac:dyDescent="0.25">
      <c r="A259" t="s">
        <v>8219</v>
      </c>
      <c r="B259">
        <v>1</v>
      </c>
      <c r="K259" t="s">
        <v>8221</v>
      </c>
      <c r="L259">
        <v>12</v>
      </c>
    </row>
    <row r="260" spans="1:12" x14ac:dyDescent="0.25">
      <c r="A260" t="s">
        <v>8219</v>
      </c>
      <c r="B260">
        <v>271</v>
      </c>
      <c r="K260" t="s">
        <v>8221</v>
      </c>
      <c r="L260">
        <v>25</v>
      </c>
    </row>
    <row r="261" spans="1:12" x14ac:dyDescent="0.25">
      <c r="A261" t="s">
        <v>8219</v>
      </c>
      <c r="B261">
        <v>1556</v>
      </c>
      <c r="K261" t="s">
        <v>8221</v>
      </c>
      <c r="L261">
        <v>10</v>
      </c>
    </row>
    <row r="262" spans="1:12" x14ac:dyDescent="0.25">
      <c r="A262" t="s">
        <v>8219</v>
      </c>
      <c r="B262">
        <v>141</v>
      </c>
      <c r="K262" t="s">
        <v>8221</v>
      </c>
      <c r="L262">
        <v>113</v>
      </c>
    </row>
    <row r="263" spans="1:12" x14ac:dyDescent="0.25">
      <c r="A263" t="s">
        <v>8219</v>
      </c>
      <c r="B263">
        <v>682</v>
      </c>
      <c r="K263" t="s">
        <v>8221</v>
      </c>
      <c r="L263">
        <v>202</v>
      </c>
    </row>
    <row r="264" spans="1:12" x14ac:dyDescent="0.25">
      <c r="A264" t="s">
        <v>8219</v>
      </c>
      <c r="B264">
        <v>28</v>
      </c>
      <c r="K264" t="s">
        <v>8221</v>
      </c>
      <c r="L264">
        <v>14</v>
      </c>
    </row>
    <row r="265" spans="1:12" x14ac:dyDescent="0.25">
      <c r="A265" t="s">
        <v>8219</v>
      </c>
      <c r="B265">
        <v>1364</v>
      </c>
      <c r="K265" t="s">
        <v>8221</v>
      </c>
      <c r="L265">
        <v>108</v>
      </c>
    </row>
    <row r="266" spans="1:12" x14ac:dyDescent="0.25">
      <c r="A266" t="s">
        <v>8219</v>
      </c>
      <c r="B266">
        <v>120</v>
      </c>
      <c r="K266" t="s">
        <v>8221</v>
      </c>
      <c r="L266">
        <v>10</v>
      </c>
    </row>
    <row r="267" spans="1:12" x14ac:dyDescent="0.25">
      <c r="A267" t="s">
        <v>8219</v>
      </c>
      <c r="B267">
        <v>107</v>
      </c>
      <c r="K267" t="s">
        <v>8221</v>
      </c>
      <c r="L267">
        <v>14</v>
      </c>
    </row>
    <row r="268" spans="1:12" x14ac:dyDescent="0.25">
      <c r="A268" t="s">
        <v>8219</v>
      </c>
      <c r="B268">
        <v>61</v>
      </c>
      <c r="K268" t="s">
        <v>8221</v>
      </c>
      <c r="L268">
        <v>8</v>
      </c>
    </row>
    <row r="269" spans="1:12" x14ac:dyDescent="0.25">
      <c r="A269" t="s">
        <v>8219</v>
      </c>
      <c r="B269">
        <v>159</v>
      </c>
      <c r="K269" t="s">
        <v>8221</v>
      </c>
      <c r="L269">
        <v>24</v>
      </c>
    </row>
    <row r="270" spans="1:12" x14ac:dyDescent="0.25">
      <c r="A270" t="s">
        <v>8219</v>
      </c>
      <c r="B270">
        <v>306</v>
      </c>
      <c r="K270" t="s">
        <v>8221</v>
      </c>
      <c r="L270">
        <v>2</v>
      </c>
    </row>
    <row r="271" spans="1:12" x14ac:dyDescent="0.25">
      <c r="A271" t="s">
        <v>8219</v>
      </c>
      <c r="B271">
        <v>122</v>
      </c>
      <c r="K271" t="s">
        <v>8221</v>
      </c>
      <c r="L271">
        <v>1</v>
      </c>
    </row>
    <row r="272" spans="1:12" x14ac:dyDescent="0.25">
      <c r="A272" t="s">
        <v>8219</v>
      </c>
      <c r="B272">
        <v>16</v>
      </c>
      <c r="K272" t="s">
        <v>8221</v>
      </c>
      <c r="L272">
        <v>5</v>
      </c>
    </row>
    <row r="273" spans="1:12" x14ac:dyDescent="0.25">
      <c r="A273" t="s">
        <v>8219</v>
      </c>
      <c r="B273">
        <v>5812</v>
      </c>
      <c r="K273" t="s">
        <v>8221</v>
      </c>
      <c r="L273">
        <v>1</v>
      </c>
    </row>
    <row r="274" spans="1:12" x14ac:dyDescent="0.25">
      <c r="A274" t="s">
        <v>8219</v>
      </c>
      <c r="B274">
        <v>688</v>
      </c>
      <c r="K274" t="s">
        <v>8221</v>
      </c>
      <c r="L274">
        <v>29</v>
      </c>
    </row>
    <row r="275" spans="1:12" x14ac:dyDescent="0.25">
      <c r="A275" t="s">
        <v>8219</v>
      </c>
      <c r="B275">
        <v>58</v>
      </c>
      <c r="K275" t="s">
        <v>8221</v>
      </c>
      <c r="L275">
        <v>15</v>
      </c>
    </row>
    <row r="276" spans="1:12" x14ac:dyDescent="0.25">
      <c r="A276" t="s">
        <v>8219</v>
      </c>
      <c r="B276">
        <v>19</v>
      </c>
      <c r="K276" t="s">
        <v>8221</v>
      </c>
      <c r="L276">
        <v>40</v>
      </c>
    </row>
    <row r="277" spans="1:12" x14ac:dyDescent="0.25">
      <c r="A277" t="s">
        <v>8219</v>
      </c>
      <c r="B277">
        <v>66</v>
      </c>
      <c r="K277" t="s">
        <v>8221</v>
      </c>
      <c r="L277">
        <v>39</v>
      </c>
    </row>
    <row r="278" spans="1:12" x14ac:dyDescent="0.25">
      <c r="A278" t="s">
        <v>8219</v>
      </c>
      <c r="B278">
        <v>441</v>
      </c>
      <c r="K278" t="s">
        <v>8221</v>
      </c>
      <c r="L278">
        <v>23</v>
      </c>
    </row>
    <row r="279" spans="1:12" x14ac:dyDescent="0.25">
      <c r="A279" t="s">
        <v>8219</v>
      </c>
      <c r="B279">
        <v>302</v>
      </c>
      <c r="K279" t="s">
        <v>8221</v>
      </c>
      <c r="L279">
        <v>140</v>
      </c>
    </row>
    <row r="280" spans="1:12" x14ac:dyDescent="0.25">
      <c r="A280" t="s">
        <v>8219</v>
      </c>
      <c r="B280">
        <v>53</v>
      </c>
      <c r="K280" t="s">
        <v>8221</v>
      </c>
      <c r="L280">
        <v>6</v>
      </c>
    </row>
    <row r="281" spans="1:12" x14ac:dyDescent="0.25">
      <c r="A281" t="s">
        <v>8219</v>
      </c>
      <c r="B281">
        <v>50</v>
      </c>
      <c r="K281" t="s">
        <v>8221</v>
      </c>
      <c r="L281">
        <v>8</v>
      </c>
    </row>
    <row r="282" spans="1:12" x14ac:dyDescent="0.25">
      <c r="A282" t="s">
        <v>8219</v>
      </c>
      <c r="B282">
        <v>29</v>
      </c>
      <c r="K282" t="s">
        <v>8221</v>
      </c>
      <c r="L282">
        <v>5</v>
      </c>
    </row>
    <row r="283" spans="1:12" x14ac:dyDescent="0.25">
      <c r="A283" t="s">
        <v>8219</v>
      </c>
      <c r="B283">
        <v>93</v>
      </c>
      <c r="K283" t="s">
        <v>8221</v>
      </c>
      <c r="L283">
        <v>8</v>
      </c>
    </row>
    <row r="284" spans="1:12" x14ac:dyDescent="0.25">
      <c r="A284" t="s">
        <v>8219</v>
      </c>
      <c r="B284">
        <v>23</v>
      </c>
      <c r="K284" t="s">
        <v>8221</v>
      </c>
      <c r="L284">
        <v>12</v>
      </c>
    </row>
    <row r="285" spans="1:12" x14ac:dyDescent="0.25">
      <c r="A285" t="s">
        <v>8219</v>
      </c>
      <c r="B285">
        <v>45</v>
      </c>
      <c r="K285" t="s">
        <v>8221</v>
      </c>
      <c r="L285">
        <v>12</v>
      </c>
    </row>
    <row r="286" spans="1:12" x14ac:dyDescent="0.25">
      <c r="A286" t="s">
        <v>8219</v>
      </c>
      <c r="B286">
        <v>12</v>
      </c>
      <c r="K286" t="s">
        <v>8221</v>
      </c>
      <c r="L286">
        <v>27</v>
      </c>
    </row>
    <row r="287" spans="1:12" x14ac:dyDescent="0.25">
      <c r="A287" t="s">
        <v>8219</v>
      </c>
      <c r="B287">
        <v>11</v>
      </c>
      <c r="K287" t="s">
        <v>8221</v>
      </c>
      <c r="L287">
        <v>11</v>
      </c>
    </row>
    <row r="288" spans="1:12" x14ac:dyDescent="0.25">
      <c r="A288" t="s">
        <v>8219</v>
      </c>
      <c r="B288">
        <v>537</v>
      </c>
      <c r="K288" t="s">
        <v>8221</v>
      </c>
      <c r="L288">
        <v>9</v>
      </c>
    </row>
    <row r="289" spans="1:12" x14ac:dyDescent="0.25">
      <c r="A289" t="s">
        <v>8219</v>
      </c>
      <c r="B289">
        <v>108</v>
      </c>
      <c r="K289" t="s">
        <v>8221</v>
      </c>
      <c r="L289">
        <v>48</v>
      </c>
    </row>
    <row r="290" spans="1:12" x14ac:dyDescent="0.25">
      <c r="A290" t="s">
        <v>8219</v>
      </c>
      <c r="B290">
        <v>38</v>
      </c>
      <c r="K290" t="s">
        <v>8221</v>
      </c>
      <c r="L290">
        <v>6</v>
      </c>
    </row>
    <row r="291" spans="1:12" x14ac:dyDescent="0.25">
      <c r="A291" t="s">
        <v>8219</v>
      </c>
      <c r="B291">
        <v>15</v>
      </c>
      <c r="K291" t="s">
        <v>8221</v>
      </c>
      <c r="L291">
        <v>7</v>
      </c>
    </row>
    <row r="292" spans="1:12" x14ac:dyDescent="0.25">
      <c r="A292" t="s">
        <v>8219</v>
      </c>
      <c r="B292">
        <v>253</v>
      </c>
      <c r="K292" t="s">
        <v>8221</v>
      </c>
      <c r="L292">
        <v>29</v>
      </c>
    </row>
    <row r="293" spans="1:12" x14ac:dyDescent="0.25">
      <c r="A293" t="s">
        <v>8219</v>
      </c>
      <c r="B293">
        <v>87</v>
      </c>
      <c r="K293" t="s">
        <v>8221</v>
      </c>
      <c r="L293">
        <v>14</v>
      </c>
    </row>
    <row r="294" spans="1:12" x14ac:dyDescent="0.25">
      <c r="A294" t="s">
        <v>8219</v>
      </c>
      <c r="B294">
        <v>16</v>
      </c>
      <c r="K294" t="s">
        <v>8221</v>
      </c>
      <c r="L294">
        <v>81</v>
      </c>
    </row>
    <row r="295" spans="1:12" x14ac:dyDescent="0.25">
      <c r="A295" t="s">
        <v>8219</v>
      </c>
      <c r="B295">
        <v>120</v>
      </c>
      <c r="K295" t="s">
        <v>8221</v>
      </c>
      <c r="L295">
        <v>17</v>
      </c>
    </row>
    <row r="296" spans="1:12" x14ac:dyDescent="0.25">
      <c r="A296" t="s">
        <v>8219</v>
      </c>
      <c r="B296">
        <v>1510</v>
      </c>
      <c r="K296" t="s">
        <v>8221</v>
      </c>
      <c r="L296">
        <v>13</v>
      </c>
    </row>
    <row r="297" spans="1:12" x14ac:dyDescent="0.25">
      <c r="A297" t="s">
        <v>8219</v>
      </c>
      <c r="B297">
        <v>67</v>
      </c>
      <c r="K297" t="s">
        <v>8221</v>
      </c>
      <c r="L297">
        <v>91</v>
      </c>
    </row>
    <row r="298" spans="1:12" x14ac:dyDescent="0.25">
      <c r="A298" t="s">
        <v>8219</v>
      </c>
      <c r="B298">
        <v>19</v>
      </c>
      <c r="K298" t="s">
        <v>8221</v>
      </c>
      <c r="L298">
        <v>76</v>
      </c>
    </row>
    <row r="299" spans="1:12" x14ac:dyDescent="0.25">
      <c r="A299" t="s">
        <v>8219</v>
      </c>
      <c r="B299">
        <v>29</v>
      </c>
      <c r="K299" t="s">
        <v>8221</v>
      </c>
      <c r="L299">
        <v>5</v>
      </c>
    </row>
    <row r="300" spans="1:12" x14ac:dyDescent="0.25">
      <c r="A300" t="s">
        <v>8219</v>
      </c>
      <c r="B300">
        <v>28</v>
      </c>
      <c r="K300" t="s">
        <v>8221</v>
      </c>
      <c r="L300">
        <v>21</v>
      </c>
    </row>
    <row r="301" spans="1:12" x14ac:dyDescent="0.25">
      <c r="A301" t="s">
        <v>8219</v>
      </c>
      <c r="B301">
        <v>48</v>
      </c>
      <c r="K301" t="s">
        <v>8221</v>
      </c>
      <c r="L301">
        <v>10</v>
      </c>
    </row>
    <row r="302" spans="1:12" x14ac:dyDescent="0.25">
      <c r="A302" t="s">
        <v>8219</v>
      </c>
      <c r="B302">
        <v>445</v>
      </c>
      <c r="K302" t="s">
        <v>8221</v>
      </c>
      <c r="L302">
        <v>27</v>
      </c>
    </row>
    <row r="303" spans="1:12" x14ac:dyDescent="0.25">
      <c r="A303" t="s">
        <v>8219</v>
      </c>
      <c r="B303">
        <v>20</v>
      </c>
      <c r="K303" t="s">
        <v>8221</v>
      </c>
      <c r="L303">
        <v>14</v>
      </c>
    </row>
    <row r="304" spans="1:12" x14ac:dyDescent="0.25">
      <c r="A304" t="s">
        <v>8219</v>
      </c>
      <c r="B304">
        <v>15</v>
      </c>
      <c r="K304" t="s">
        <v>8221</v>
      </c>
      <c r="L304">
        <v>42</v>
      </c>
    </row>
    <row r="305" spans="1:12" x14ac:dyDescent="0.25">
      <c r="A305" t="s">
        <v>8219</v>
      </c>
      <c r="B305">
        <v>224</v>
      </c>
      <c r="K305" t="s">
        <v>8221</v>
      </c>
      <c r="L305">
        <v>5</v>
      </c>
    </row>
    <row r="306" spans="1:12" x14ac:dyDescent="0.25">
      <c r="A306" t="s">
        <v>8219</v>
      </c>
      <c r="B306">
        <v>33</v>
      </c>
      <c r="K306" t="s">
        <v>8221</v>
      </c>
      <c r="L306">
        <v>12</v>
      </c>
    </row>
    <row r="307" spans="1:12" x14ac:dyDescent="0.25">
      <c r="A307" t="s">
        <v>8219</v>
      </c>
      <c r="B307">
        <v>74</v>
      </c>
      <c r="K307" t="s">
        <v>8221</v>
      </c>
      <c r="L307">
        <v>8</v>
      </c>
    </row>
    <row r="308" spans="1:12" x14ac:dyDescent="0.25">
      <c r="A308" t="s">
        <v>8219</v>
      </c>
      <c r="B308">
        <v>244</v>
      </c>
      <c r="K308" t="s">
        <v>8221</v>
      </c>
      <c r="L308">
        <v>32</v>
      </c>
    </row>
    <row r="309" spans="1:12" x14ac:dyDescent="0.25">
      <c r="A309" t="s">
        <v>8219</v>
      </c>
      <c r="B309">
        <v>158</v>
      </c>
      <c r="K309" t="s">
        <v>8221</v>
      </c>
      <c r="L309">
        <v>3</v>
      </c>
    </row>
    <row r="310" spans="1:12" x14ac:dyDescent="0.25">
      <c r="A310" t="s">
        <v>8219</v>
      </c>
      <c r="B310">
        <v>65</v>
      </c>
      <c r="K310" t="s">
        <v>8221</v>
      </c>
      <c r="L310">
        <v>17</v>
      </c>
    </row>
    <row r="311" spans="1:12" x14ac:dyDescent="0.25">
      <c r="A311" t="s">
        <v>8219</v>
      </c>
      <c r="B311">
        <v>364</v>
      </c>
      <c r="K311" t="s">
        <v>8221</v>
      </c>
      <c r="L311">
        <v>14</v>
      </c>
    </row>
    <row r="312" spans="1:12" x14ac:dyDescent="0.25">
      <c r="A312" t="s">
        <v>8219</v>
      </c>
      <c r="B312">
        <v>290</v>
      </c>
      <c r="K312" t="s">
        <v>8221</v>
      </c>
      <c r="L312">
        <v>6</v>
      </c>
    </row>
    <row r="313" spans="1:12" x14ac:dyDescent="0.25">
      <c r="A313" t="s">
        <v>8219</v>
      </c>
      <c r="B313">
        <v>73</v>
      </c>
      <c r="K313" t="s">
        <v>8221</v>
      </c>
      <c r="L313">
        <v>12</v>
      </c>
    </row>
    <row r="314" spans="1:12" x14ac:dyDescent="0.25">
      <c r="A314" t="s">
        <v>8219</v>
      </c>
      <c r="B314">
        <v>157</v>
      </c>
      <c r="K314" t="s">
        <v>8221</v>
      </c>
      <c r="L314">
        <v>43</v>
      </c>
    </row>
    <row r="315" spans="1:12" x14ac:dyDescent="0.25">
      <c r="A315" t="s">
        <v>8219</v>
      </c>
      <c r="B315">
        <v>54</v>
      </c>
      <c r="K315" t="s">
        <v>8221</v>
      </c>
      <c r="L315">
        <v>20</v>
      </c>
    </row>
    <row r="316" spans="1:12" x14ac:dyDescent="0.25">
      <c r="A316" t="s">
        <v>8219</v>
      </c>
      <c r="B316">
        <v>56</v>
      </c>
      <c r="K316" t="s">
        <v>8221</v>
      </c>
      <c r="L316">
        <v>17</v>
      </c>
    </row>
    <row r="317" spans="1:12" x14ac:dyDescent="0.25">
      <c r="A317" t="s">
        <v>8219</v>
      </c>
      <c r="B317">
        <v>18</v>
      </c>
      <c r="K317" t="s">
        <v>8221</v>
      </c>
      <c r="L317">
        <v>9</v>
      </c>
    </row>
    <row r="318" spans="1:12" x14ac:dyDescent="0.25">
      <c r="A318" t="s">
        <v>8219</v>
      </c>
      <c r="B318">
        <v>18</v>
      </c>
      <c r="K318" t="s">
        <v>8221</v>
      </c>
      <c r="L318">
        <v>5</v>
      </c>
    </row>
    <row r="319" spans="1:12" x14ac:dyDescent="0.25">
      <c r="A319" t="s">
        <v>8219</v>
      </c>
      <c r="B319">
        <v>33</v>
      </c>
      <c r="K319" t="s">
        <v>8221</v>
      </c>
      <c r="L319">
        <v>6</v>
      </c>
    </row>
    <row r="320" spans="1:12" x14ac:dyDescent="0.25">
      <c r="A320" t="s">
        <v>8219</v>
      </c>
      <c r="B320">
        <v>38</v>
      </c>
      <c r="K320" t="s">
        <v>8221</v>
      </c>
      <c r="L320">
        <v>9</v>
      </c>
    </row>
    <row r="321" spans="1:12" x14ac:dyDescent="0.25">
      <c r="A321" t="s">
        <v>8219</v>
      </c>
      <c r="B321">
        <v>168</v>
      </c>
      <c r="K321" t="s">
        <v>8221</v>
      </c>
      <c r="L321">
        <v>32</v>
      </c>
    </row>
    <row r="322" spans="1:12" x14ac:dyDescent="0.25">
      <c r="A322" t="s">
        <v>8219</v>
      </c>
      <c r="B322">
        <v>140</v>
      </c>
      <c r="K322" t="s">
        <v>8221</v>
      </c>
      <c r="L322">
        <v>12</v>
      </c>
    </row>
    <row r="323" spans="1:12" x14ac:dyDescent="0.25">
      <c r="A323" t="s">
        <v>8219</v>
      </c>
      <c r="B323">
        <v>303</v>
      </c>
      <c r="K323" t="s">
        <v>8221</v>
      </c>
      <c r="L323">
        <v>12</v>
      </c>
    </row>
    <row r="324" spans="1:12" x14ac:dyDescent="0.25">
      <c r="A324" t="s">
        <v>8219</v>
      </c>
      <c r="B324">
        <v>24</v>
      </c>
      <c r="K324" t="s">
        <v>8221</v>
      </c>
      <c r="L324">
        <v>19</v>
      </c>
    </row>
    <row r="325" spans="1:12" x14ac:dyDescent="0.25">
      <c r="A325" t="s">
        <v>8219</v>
      </c>
      <c r="B325">
        <v>81</v>
      </c>
      <c r="K325" t="s">
        <v>8221</v>
      </c>
      <c r="L325">
        <v>10</v>
      </c>
    </row>
    <row r="326" spans="1:12" x14ac:dyDescent="0.25">
      <c r="A326" t="s">
        <v>8219</v>
      </c>
      <c r="B326">
        <v>43</v>
      </c>
      <c r="K326" t="s">
        <v>8221</v>
      </c>
      <c r="L326">
        <v>76</v>
      </c>
    </row>
    <row r="327" spans="1:12" x14ac:dyDescent="0.25">
      <c r="A327" t="s">
        <v>8219</v>
      </c>
      <c r="B327">
        <v>115</v>
      </c>
      <c r="K327" t="s">
        <v>8221</v>
      </c>
      <c r="L327">
        <v>94</v>
      </c>
    </row>
    <row r="328" spans="1:12" x14ac:dyDescent="0.25">
      <c r="A328" t="s">
        <v>8219</v>
      </c>
      <c r="B328">
        <v>70</v>
      </c>
      <c r="K328" t="s">
        <v>8221</v>
      </c>
      <c r="L328">
        <v>4</v>
      </c>
    </row>
    <row r="329" spans="1:12" x14ac:dyDescent="0.25">
      <c r="A329" t="s">
        <v>8219</v>
      </c>
      <c r="B329">
        <v>110</v>
      </c>
      <c r="K329" t="s">
        <v>8221</v>
      </c>
      <c r="L329">
        <v>29</v>
      </c>
    </row>
    <row r="330" spans="1:12" x14ac:dyDescent="0.25">
      <c r="A330" t="s">
        <v>8219</v>
      </c>
      <c r="B330">
        <v>89</v>
      </c>
      <c r="K330" t="s">
        <v>8221</v>
      </c>
      <c r="L330">
        <v>24</v>
      </c>
    </row>
    <row r="331" spans="1:12" x14ac:dyDescent="0.25">
      <c r="A331" t="s">
        <v>8219</v>
      </c>
      <c r="B331">
        <v>392</v>
      </c>
      <c r="K331" t="s">
        <v>8221</v>
      </c>
      <c r="L331">
        <v>4</v>
      </c>
    </row>
    <row r="332" spans="1:12" x14ac:dyDescent="0.25">
      <c r="A332" t="s">
        <v>8219</v>
      </c>
      <c r="B332">
        <v>294</v>
      </c>
      <c r="K332" t="s">
        <v>8221</v>
      </c>
      <c r="L332">
        <v>40</v>
      </c>
    </row>
    <row r="333" spans="1:12" x14ac:dyDescent="0.25">
      <c r="A333" t="s">
        <v>8219</v>
      </c>
      <c r="B333">
        <v>78</v>
      </c>
      <c r="K333" t="s">
        <v>8221</v>
      </c>
      <c r="L333">
        <v>13</v>
      </c>
    </row>
    <row r="334" spans="1:12" x14ac:dyDescent="0.25">
      <c r="A334" t="s">
        <v>8219</v>
      </c>
      <c r="B334">
        <v>14</v>
      </c>
      <c r="K334" t="s">
        <v>8221</v>
      </c>
      <c r="L334">
        <v>13</v>
      </c>
    </row>
    <row r="335" spans="1:12" x14ac:dyDescent="0.25">
      <c r="A335" t="s">
        <v>8219</v>
      </c>
      <c r="B335">
        <v>23</v>
      </c>
      <c r="K335" t="s">
        <v>8221</v>
      </c>
      <c r="L335">
        <v>50</v>
      </c>
    </row>
    <row r="336" spans="1:12" x14ac:dyDescent="0.25">
      <c r="A336" t="s">
        <v>8219</v>
      </c>
      <c r="B336">
        <v>41</v>
      </c>
      <c r="K336" t="s">
        <v>8221</v>
      </c>
      <c r="L336">
        <v>9</v>
      </c>
    </row>
    <row r="337" spans="1:12" x14ac:dyDescent="0.25">
      <c r="A337" t="s">
        <v>8219</v>
      </c>
      <c r="B337">
        <v>109</v>
      </c>
      <c r="K337" t="s">
        <v>8221</v>
      </c>
      <c r="L337">
        <v>28</v>
      </c>
    </row>
    <row r="338" spans="1:12" x14ac:dyDescent="0.25">
      <c r="A338" t="s">
        <v>8219</v>
      </c>
      <c r="B338">
        <v>539</v>
      </c>
      <c r="K338" t="s">
        <v>8221</v>
      </c>
      <c r="L338">
        <v>31</v>
      </c>
    </row>
    <row r="339" spans="1:12" x14ac:dyDescent="0.25">
      <c r="A339" t="s">
        <v>8219</v>
      </c>
      <c r="B339">
        <v>31</v>
      </c>
      <c r="K339" t="s">
        <v>8221</v>
      </c>
      <c r="L339">
        <v>26</v>
      </c>
    </row>
    <row r="340" spans="1:12" x14ac:dyDescent="0.25">
      <c r="A340" t="s">
        <v>8219</v>
      </c>
      <c r="B340">
        <v>28</v>
      </c>
      <c r="K340" t="s">
        <v>8221</v>
      </c>
      <c r="L340">
        <v>36</v>
      </c>
    </row>
    <row r="341" spans="1:12" x14ac:dyDescent="0.25">
      <c r="A341" t="s">
        <v>8219</v>
      </c>
      <c r="B341">
        <v>57</v>
      </c>
      <c r="K341" t="s">
        <v>8221</v>
      </c>
      <c r="L341">
        <v>30</v>
      </c>
    </row>
    <row r="342" spans="1:12" x14ac:dyDescent="0.25">
      <c r="A342" t="s">
        <v>8219</v>
      </c>
      <c r="B342">
        <v>85</v>
      </c>
      <c r="K342" t="s">
        <v>8221</v>
      </c>
      <c r="L342">
        <v>30</v>
      </c>
    </row>
    <row r="343" spans="1:12" x14ac:dyDescent="0.25">
      <c r="A343" t="s">
        <v>8219</v>
      </c>
      <c r="B343">
        <v>20</v>
      </c>
      <c r="K343" t="s">
        <v>8221</v>
      </c>
      <c r="L343">
        <v>13</v>
      </c>
    </row>
    <row r="344" spans="1:12" x14ac:dyDescent="0.25">
      <c r="A344" t="s">
        <v>8219</v>
      </c>
      <c r="B344">
        <v>91</v>
      </c>
      <c r="K344" t="s">
        <v>8221</v>
      </c>
      <c r="L344">
        <v>34</v>
      </c>
    </row>
    <row r="345" spans="1:12" x14ac:dyDescent="0.25">
      <c r="A345" t="s">
        <v>8219</v>
      </c>
      <c r="B345">
        <v>682</v>
      </c>
      <c r="K345" t="s">
        <v>8221</v>
      </c>
      <c r="L345">
        <v>13</v>
      </c>
    </row>
    <row r="346" spans="1:12" x14ac:dyDescent="0.25">
      <c r="A346" t="s">
        <v>8219</v>
      </c>
      <c r="B346">
        <v>188</v>
      </c>
      <c r="K346" t="s">
        <v>8221</v>
      </c>
      <c r="L346">
        <v>4</v>
      </c>
    </row>
    <row r="347" spans="1:12" x14ac:dyDescent="0.25">
      <c r="A347" t="s">
        <v>8219</v>
      </c>
      <c r="B347">
        <v>21</v>
      </c>
      <c r="K347" t="s">
        <v>8221</v>
      </c>
      <c r="L347">
        <v>147</v>
      </c>
    </row>
    <row r="348" spans="1:12" x14ac:dyDescent="0.25">
      <c r="A348" t="s">
        <v>8219</v>
      </c>
      <c r="B348">
        <v>17</v>
      </c>
      <c r="K348" t="s">
        <v>8221</v>
      </c>
      <c r="L348">
        <v>38</v>
      </c>
    </row>
    <row r="349" spans="1:12" x14ac:dyDescent="0.25">
      <c r="A349" t="s">
        <v>8219</v>
      </c>
      <c r="B349">
        <v>72</v>
      </c>
      <c r="K349" t="s">
        <v>8221</v>
      </c>
      <c r="L349">
        <v>7</v>
      </c>
    </row>
    <row r="350" spans="1:12" x14ac:dyDescent="0.25">
      <c r="A350" t="s">
        <v>8219</v>
      </c>
      <c r="B350">
        <v>13</v>
      </c>
      <c r="K350" t="s">
        <v>8221</v>
      </c>
      <c r="L350">
        <v>4</v>
      </c>
    </row>
    <row r="351" spans="1:12" x14ac:dyDescent="0.25">
      <c r="A351" t="s">
        <v>8219</v>
      </c>
      <c r="B351">
        <v>180</v>
      </c>
      <c r="K351" t="s">
        <v>8221</v>
      </c>
      <c r="L351">
        <v>26</v>
      </c>
    </row>
    <row r="352" spans="1:12" x14ac:dyDescent="0.25">
      <c r="A352" t="s">
        <v>8219</v>
      </c>
      <c r="B352">
        <v>410</v>
      </c>
      <c r="K352" t="s">
        <v>8221</v>
      </c>
      <c r="L352">
        <v>7</v>
      </c>
    </row>
    <row r="353" spans="1:12" x14ac:dyDescent="0.25">
      <c r="A353" t="s">
        <v>8219</v>
      </c>
      <c r="B353">
        <v>99</v>
      </c>
      <c r="K353" t="s">
        <v>8221</v>
      </c>
      <c r="L353">
        <v>68</v>
      </c>
    </row>
    <row r="354" spans="1:12" x14ac:dyDescent="0.25">
      <c r="A354" t="s">
        <v>8219</v>
      </c>
      <c r="B354">
        <v>111</v>
      </c>
      <c r="K354" t="s">
        <v>8221</v>
      </c>
      <c r="L354">
        <v>5</v>
      </c>
    </row>
    <row r="355" spans="1:12" x14ac:dyDescent="0.25">
      <c r="A355" t="s">
        <v>8219</v>
      </c>
      <c r="B355">
        <v>660</v>
      </c>
      <c r="K355" t="s">
        <v>8221</v>
      </c>
      <c r="L355">
        <v>37</v>
      </c>
    </row>
    <row r="356" spans="1:12" x14ac:dyDescent="0.25">
      <c r="A356" t="s">
        <v>8219</v>
      </c>
      <c r="B356">
        <v>34</v>
      </c>
      <c r="K356" t="s">
        <v>8221</v>
      </c>
      <c r="L356">
        <v>8</v>
      </c>
    </row>
    <row r="357" spans="1:12" x14ac:dyDescent="0.25">
      <c r="A357" t="s">
        <v>8219</v>
      </c>
      <c r="B357">
        <v>101</v>
      </c>
      <c r="K357" t="s">
        <v>8221</v>
      </c>
      <c r="L357">
        <v>37</v>
      </c>
    </row>
    <row r="358" spans="1:12" x14ac:dyDescent="0.25">
      <c r="A358" t="s">
        <v>8219</v>
      </c>
      <c r="B358">
        <v>33</v>
      </c>
      <c r="K358" t="s">
        <v>8221</v>
      </c>
      <c r="L358">
        <v>10</v>
      </c>
    </row>
    <row r="359" spans="1:12" x14ac:dyDescent="0.25">
      <c r="A359" t="s">
        <v>8219</v>
      </c>
      <c r="B359">
        <v>28</v>
      </c>
      <c r="K359" t="s">
        <v>8221</v>
      </c>
      <c r="L359">
        <v>7</v>
      </c>
    </row>
    <row r="360" spans="1:12" x14ac:dyDescent="0.25">
      <c r="A360" t="s">
        <v>8219</v>
      </c>
      <c r="B360">
        <v>34</v>
      </c>
      <c r="K360" t="s">
        <v>8221</v>
      </c>
      <c r="L360">
        <v>2</v>
      </c>
    </row>
    <row r="361" spans="1:12" x14ac:dyDescent="0.25">
      <c r="A361" t="s">
        <v>8219</v>
      </c>
      <c r="B361">
        <v>47</v>
      </c>
      <c r="K361" t="s">
        <v>8221</v>
      </c>
      <c r="L361">
        <v>96</v>
      </c>
    </row>
    <row r="362" spans="1:12" x14ac:dyDescent="0.25">
      <c r="A362" t="s">
        <v>8219</v>
      </c>
      <c r="B362">
        <v>885</v>
      </c>
      <c r="K362" t="s">
        <v>8221</v>
      </c>
      <c r="L362">
        <v>23</v>
      </c>
    </row>
    <row r="363" spans="1:12" x14ac:dyDescent="0.25">
      <c r="A363" t="s">
        <v>8219</v>
      </c>
      <c r="B363">
        <v>26</v>
      </c>
      <c r="K363" t="s">
        <v>8221</v>
      </c>
      <c r="L363">
        <v>41</v>
      </c>
    </row>
    <row r="364" spans="1:12" x14ac:dyDescent="0.25">
      <c r="A364" t="s">
        <v>8219</v>
      </c>
      <c r="B364">
        <v>89</v>
      </c>
      <c r="K364" t="s">
        <v>8221</v>
      </c>
      <c r="L364">
        <v>7</v>
      </c>
    </row>
    <row r="365" spans="1:12" x14ac:dyDescent="0.25">
      <c r="A365" t="s">
        <v>8219</v>
      </c>
      <c r="B365">
        <v>102</v>
      </c>
      <c r="K365" t="s">
        <v>8221</v>
      </c>
      <c r="L365">
        <v>2</v>
      </c>
    </row>
    <row r="366" spans="1:12" x14ac:dyDescent="0.25">
      <c r="A366" t="s">
        <v>8219</v>
      </c>
      <c r="B366">
        <v>827</v>
      </c>
      <c r="K366" t="s">
        <v>8221</v>
      </c>
      <c r="L366">
        <v>12</v>
      </c>
    </row>
    <row r="367" spans="1:12" x14ac:dyDescent="0.25">
      <c r="A367" t="s">
        <v>8219</v>
      </c>
      <c r="B367">
        <v>49</v>
      </c>
      <c r="K367" t="s">
        <v>8221</v>
      </c>
      <c r="L367">
        <v>23</v>
      </c>
    </row>
    <row r="368" spans="1:12" x14ac:dyDescent="0.25">
      <c r="A368" t="s">
        <v>8219</v>
      </c>
      <c r="B368">
        <v>63</v>
      </c>
      <c r="K368" t="s">
        <v>8221</v>
      </c>
      <c r="L368">
        <v>8</v>
      </c>
    </row>
    <row r="369" spans="1:12" x14ac:dyDescent="0.25">
      <c r="A369" t="s">
        <v>8219</v>
      </c>
      <c r="B369">
        <v>234</v>
      </c>
      <c r="K369" t="s">
        <v>8221</v>
      </c>
      <c r="L369">
        <v>5</v>
      </c>
    </row>
    <row r="370" spans="1:12" x14ac:dyDescent="0.25">
      <c r="A370" t="s">
        <v>8219</v>
      </c>
      <c r="B370">
        <v>21</v>
      </c>
      <c r="K370" t="s">
        <v>8221</v>
      </c>
      <c r="L370">
        <v>2</v>
      </c>
    </row>
    <row r="371" spans="1:12" x14ac:dyDescent="0.25">
      <c r="A371" t="s">
        <v>8219</v>
      </c>
      <c r="B371">
        <v>30</v>
      </c>
      <c r="K371" t="s">
        <v>8221</v>
      </c>
      <c r="L371">
        <v>25</v>
      </c>
    </row>
    <row r="372" spans="1:12" x14ac:dyDescent="0.25">
      <c r="A372" t="s">
        <v>8219</v>
      </c>
      <c r="B372">
        <v>17</v>
      </c>
      <c r="K372" t="s">
        <v>8221</v>
      </c>
      <c r="L372">
        <v>34</v>
      </c>
    </row>
    <row r="373" spans="1:12" x14ac:dyDescent="0.25">
      <c r="A373" t="s">
        <v>8219</v>
      </c>
      <c r="B373">
        <v>31</v>
      </c>
      <c r="K373" t="s">
        <v>8221</v>
      </c>
      <c r="L373">
        <v>19</v>
      </c>
    </row>
    <row r="374" spans="1:12" x14ac:dyDescent="0.25">
      <c r="A374" t="s">
        <v>8219</v>
      </c>
      <c r="B374">
        <v>389</v>
      </c>
      <c r="K374" t="s">
        <v>8221</v>
      </c>
      <c r="L374">
        <v>5</v>
      </c>
    </row>
    <row r="375" spans="1:12" x14ac:dyDescent="0.25">
      <c r="A375" t="s">
        <v>8219</v>
      </c>
      <c r="B375">
        <v>615</v>
      </c>
      <c r="K375" t="s">
        <v>8221</v>
      </c>
      <c r="L375">
        <v>19</v>
      </c>
    </row>
    <row r="376" spans="1:12" x14ac:dyDescent="0.25">
      <c r="A376" t="s">
        <v>8219</v>
      </c>
      <c r="B376">
        <v>353</v>
      </c>
      <c r="K376" t="s">
        <v>8221</v>
      </c>
      <c r="L376">
        <v>4</v>
      </c>
    </row>
    <row r="377" spans="1:12" x14ac:dyDescent="0.25">
      <c r="A377" t="s">
        <v>8219</v>
      </c>
      <c r="B377">
        <v>21</v>
      </c>
      <c r="K377" t="s">
        <v>8221</v>
      </c>
      <c r="L377">
        <v>17</v>
      </c>
    </row>
    <row r="378" spans="1:12" x14ac:dyDescent="0.25">
      <c r="A378" t="s">
        <v>8219</v>
      </c>
      <c r="B378">
        <v>28</v>
      </c>
      <c r="K378" t="s">
        <v>8221</v>
      </c>
      <c r="L378">
        <v>8</v>
      </c>
    </row>
    <row r="379" spans="1:12" x14ac:dyDescent="0.25">
      <c r="A379" t="s">
        <v>8219</v>
      </c>
      <c r="B379">
        <v>98</v>
      </c>
      <c r="K379" t="s">
        <v>8221</v>
      </c>
      <c r="L379">
        <v>12</v>
      </c>
    </row>
    <row r="380" spans="1:12" x14ac:dyDescent="0.25">
      <c r="A380" t="s">
        <v>8219</v>
      </c>
      <c r="B380">
        <v>85</v>
      </c>
      <c r="K380" t="s">
        <v>8221</v>
      </c>
      <c r="L380">
        <v>15</v>
      </c>
    </row>
    <row r="381" spans="1:12" x14ac:dyDescent="0.25">
      <c r="A381" t="s">
        <v>8219</v>
      </c>
      <c r="B381">
        <v>930</v>
      </c>
      <c r="K381" t="s">
        <v>8221</v>
      </c>
      <c r="L381">
        <v>38</v>
      </c>
    </row>
    <row r="382" spans="1:12" x14ac:dyDescent="0.25">
      <c r="A382" t="s">
        <v>8219</v>
      </c>
      <c r="B382">
        <v>13</v>
      </c>
      <c r="K382" t="s">
        <v>8221</v>
      </c>
      <c r="L382">
        <v>170</v>
      </c>
    </row>
    <row r="383" spans="1:12" x14ac:dyDescent="0.25">
      <c r="A383" t="s">
        <v>8219</v>
      </c>
      <c r="B383">
        <v>8</v>
      </c>
      <c r="K383" t="s">
        <v>8221</v>
      </c>
      <c r="L383">
        <v>3</v>
      </c>
    </row>
    <row r="384" spans="1:12" x14ac:dyDescent="0.25">
      <c r="A384" t="s">
        <v>8219</v>
      </c>
      <c r="B384">
        <v>96</v>
      </c>
      <c r="K384" t="s">
        <v>8221</v>
      </c>
      <c r="L384">
        <v>12</v>
      </c>
    </row>
    <row r="385" spans="1:12" x14ac:dyDescent="0.25">
      <c r="A385" t="s">
        <v>8219</v>
      </c>
      <c r="B385">
        <v>51</v>
      </c>
      <c r="K385" t="s">
        <v>8221</v>
      </c>
      <c r="L385">
        <v>85</v>
      </c>
    </row>
    <row r="386" spans="1:12" x14ac:dyDescent="0.25">
      <c r="A386" t="s">
        <v>8219</v>
      </c>
      <c r="B386">
        <v>133</v>
      </c>
      <c r="K386" t="s">
        <v>8221</v>
      </c>
      <c r="L386">
        <v>24</v>
      </c>
    </row>
    <row r="387" spans="1:12" x14ac:dyDescent="0.25">
      <c r="A387" t="s">
        <v>8219</v>
      </c>
      <c r="B387">
        <v>31</v>
      </c>
      <c r="K387" t="s">
        <v>8221</v>
      </c>
      <c r="L387">
        <v>6</v>
      </c>
    </row>
    <row r="388" spans="1:12" x14ac:dyDescent="0.25">
      <c r="A388" t="s">
        <v>8219</v>
      </c>
      <c r="B388">
        <v>206</v>
      </c>
      <c r="K388" t="s">
        <v>8221</v>
      </c>
      <c r="L388">
        <v>6</v>
      </c>
    </row>
    <row r="389" spans="1:12" x14ac:dyDescent="0.25">
      <c r="A389" t="s">
        <v>8219</v>
      </c>
      <c r="B389">
        <v>253</v>
      </c>
      <c r="K389" t="s">
        <v>8221</v>
      </c>
      <c r="L389">
        <v>7</v>
      </c>
    </row>
    <row r="390" spans="1:12" x14ac:dyDescent="0.25">
      <c r="A390" t="s">
        <v>8219</v>
      </c>
      <c r="B390">
        <v>139</v>
      </c>
      <c r="K390" t="s">
        <v>8221</v>
      </c>
      <c r="L390">
        <v>14</v>
      </c>
    </row>
    <row r="391" spans="1:12" x14ac:dyDescent="0.25">
      <c r="A391" t="s">
        <v>8219</v>
      </c>
      <c r="B391">
        <v>10</v>
      </c>
      <c r="K391" t="s">
        <v>8221</v>
      </c>
      <c r="L391">
        <v>4</v>
      </c>
    </row>
    <row r="392" spans="1:12" x14ac:dyDescent="0.25">
      <c r="A392" t="s">
        <v>8219</v>
      </c>
      <c r="B392">
        <v>15</v>
      </c>
      <c r="K392" t="s">
        <v>8221</v>
      </c>
      <c r="L392">
        <v>2</v>
      </c>
    </row>
    <row r="393" spans="1:12" x14ac:dyDescent="0.25">
      <c r="A393" t="s">
        <v>8219</v>
      </c>
      <c r="B393">
        <v>81</v>
      </c>
      <c r="K393" t="s">
        <v>8221</v>
      </c>
      <c r="L393">
        <v>5</v>
      </c>
    </row>
    <row r="394" spans="1:12" x14ac:dyDescent="0.25">
      <c r="A394" t="s">
        <v>8219</v>
      </c>
      <c r="B394">
        <v>301</v>
      </c>
      <c r="K394" t="s">
        <v>8221</v>
      </c>
      <c r="L394">
        <v>84</v>
      </c>
    </row>
    <row r="395" spans="1:12" x14ac:dyDescent="0.25">
      <c r="A395" t="s">
        <v>8219</v>
      </c>
      <c r="B395">
        <v>305</v>
      </c>
      <c r="K395" t="s">
        <v>8221</v>
      </c>
      <c r="L395">
        <v>17</v>
      </c>
    </row>
    <row r="396" spans="1:12" x14ac:dyDescent="0.25">
      <c r="A396" t="s">
        <v>8219</v>
      </c>
      <c r="B396">
        <v>555</v>
      </c>
      <c r="K396" t="s">
        <v>8221</v>
      </c>
      <c r="L396">
        <v>72</v>
      </c>
    </row>
    <row r="397" spans="1:12" x14ac:dyDescent="0.25">
      <c r="A397" t="s">
        <v>8219</v>
      </c>
      <c r="B397">
        <v>50</v>
      </c>
      <c r="K397" t="s">
        <v>8221</v>
      </c>
      <c r="L397">
        <v>12</v>
      </c>
    </row>
    <row r="398" spans="1:12" x14ac:dyDescent="0.25">
      <c r="A398" t="s">
        <v>8219</v>
      </c>
      <c r="B398">
        <v>107</v>
      </c>
      <c r="K398" t="s">
        <v>8221</v>
      </c>
      <c r="L398">
        <v>5</v>
      </c>
    </row>
    <row r="399" spans="1:12" x14ac:dyDescent="0.25">
      <c r="A399" t="s">
        <v>8219</v>
      </c>
      <c r="B399">
        <v>424</v>
      </c>
      <c r="K399" t="s">
        <v>8221</v>
      </c>
      <c r="L399">
        <v>18</v>
      </c>
    </row>
    <row r="400" spans="1:12" x14ac:dyDescent="0.25">
      <c r="A400" t="s">
        <v>8219</v>
      </c>
      <c r="B400">
        <v>26</v>
      </c>
      <c r="K400" t="s">
        <v>8221</v>
      </c>
      <c r="L400">
        <v>8</v>
      </c>
    </row>
    <row r="401" spans="1:12" x14ac:dyDescent="0.25">
      <c r="A401" t="s">
        <v>8219</v>
      </c>
      <c r="B401">
        <v>13</v>
      </c>
      <c r="K401" t="s">
        <v>8221</v>
      </c>
      <c r="L401">
        <v>2</v>
      </c>
    </row>
    <row r="402" spans="1:12" x14ac:dyDescent="0.25">
      <c r="A402" t="s">
        <v>8219</v>
      </c>
      <c r="B402">
        <v>33</v>
      </c>
      <c r="K402" t="s">
        <v>8221</v>
      </c>
      <c r="L402">
        <v>12</v>
      </c>
    </row>
    <row r="403" spans="1:12" x14ac:dyDescent="0.25">
      <c r="A403" t="s">
        <v>8219</v>
      </c>
      <c r="B403">
        <v>204</v>
      </c>
      <c r="K403" t="s">
        <v>8221</v>
      </c>
      <c r="L403">
        <v>15</v>
      </c>
    </row>
    <row r="404" spans="1:12" x14ac:dyDescent="0.25">
      <c r="A404" t="s">
        <v>8219</v>
      </c>
      <c r="B404">
        <v>2139</v>
      </c>
      <c r="K404" t="s">
        <v>8221</v>
      </c>
      <c r="L404">
        <v>28</v>
      </c>
    </row>
    <row r="405" spans="1:12" x14ac:dyDescent="0.25">
      <c r="A405" t="s">
        <v>8219</v>
      </c>
      <c r="B405">
        <v>113</v>
      </c>
      <c r="K405" t="s">
        <v>8221</v>
      </c>
      <c r="L405">
        <v>9</v>
      </c>
    </row>
    <row r="406" spans="1:12" x14ac:dyDescent="0.25">
      <c r="A406" t="s">
        <v>8219</v>
      </c>
      <c r="B406">
        <v>133</v>
      </c>
      <c r="K406" t="s">
        <v>8221</v>
      </c>
      <c r="L406">
        <v>6</v>
      </c>
    </row>
    <row r="407" spans="1:12" x14ac:dyDescent="0.25">
      <c r="A407" t="s">
        <v>8219</v>
      </c>
      <c r="B407">
        <v>24</v>
      </c>
      <c r="K407" t="s">
        <v>8221</v>
      </c>
      <c r="L407">
        <v>3</v>
      </c>
    </row>
    <row r="408" spans="1:12" x14ac:dyDescent="0.25">
      <c r="A408" t="s">
        <v>8219</v>
      </c>
      <c r="B408">
        <v>19</v>
      </c>
      <c r="K408" t="s">
        <v>8221</v>
      </c>
      <c r="L408">
        <v>118</v>
      </c>
    </row>
    <row r="409" spans="1:12" x14ac:dyDescent="0.25">
      <c r="A409" t="s">
        <v>8219</v>
      </c>
      <c r="B409">
        <v>60</v>
      </c>
      <c r="K409" t="s">
        <v>8221</v>
      </c>
      <c r="L409">
        <v>8</v>
      </c>
    </row>
    <row r="410" spans="1:12" x14ac:dyDescent="0.25">
      <c r="A410" t="s">
        <v>8219</v>
      </c>
      <c r="B410">
        <v>149</v>
      </c>
      <c r="K410" t="s">
        <v>8221</v>
      </c>
      <c r="L410">
        <v>4</v>
      </c>
    </row>
    <row r="411" spans="1:12" x14ac:dyDescent="0.25">
      <c r="A411" t="s">
        <v>8219</v>
      </c>
      <c r="B411">
        <v>104</v>
      </c>
      <c r="K411" t="s">
        <v>8221</v>
      </c>
      <c r="L411">
        <v>11</v>
      </c>
    </row>
    <row r="412" spans="1:12" x14ac:dyDescent="0.25">
      <c r="A412" t="s">
        <v>8219</v>
      </c>
      <c r="B412">
        <v>75</v>
      </c>
      <c r="K412" t="s">
        <v>8221</v>
      </c>
      <c r="L412">
        <v>11</v>
      </c>
    </row>
    <row r="413" spans="1:12" x14ac:dyDescent="0.25">
      <c r="A413" t="s">
        <v>8219</v>
      </c>
      <c r="B413">
        <v>19</v>
      </c>
      <c r="K413" t="s">
        <v>8221</v>
      </c>
      <c r="L413">
        <v>2</v>
      </c>
    </row>
    <row r="414" spans="1:12" x14ac:dyDescent="0.25">
      <c r="A414" t="s">
        <v>8219</v>
      </c>
      <c r="B414">
        <v>56</v>
      </c>
      <c r="K414" t="s">
        <v>8221</v>
      </c>
      <c r="L414">
        <v>2</v>
      </c>
    </row>
    <row r="415" spans="1:12" x14ac:dyDescent="0.25">
      <c r="A415" t="s">
        <v>8219</v>
      </c>
      <c r="B415">
        <v>133</v>
      </c>
      <c r="K415" t="s">
        <v>8221</v>
      </c>
      <c r="L415">
        <v>8</v>
      </c>
    </row>
    <row r="416" spans="1:12" x14ac:dyDescent="0.25">
      <c r="A416" t="s">
        <v>8219</v>
      </c>
      <c r="B416">
        <v>3</v>
      </c>
      <c r="K416" t="s">
        <v>8221</v>
      </c>
      <c r="L416">
        <v>33</v>
      </c>
    </row>
    <row r="417" spans="1:12" x14ac:dyDescent="0.25">
      <c r="A417" t="s">
        <v>8219</v>
      </c>
      <c r="B417">
        <v>78</v>
      </c>
      <c r="K417" t="s">
        <v>8221</v>
      </c>
      <c r="L417">
        <v>5</v>
      </c>
    </row>
    <row r="418" spans="1:12" x14ac:dyDescent="0.25">
      <c r="A418" t="s">
        <v>8219</v>
      </c>
      <c r="B418">
        <v>467</v>
      </c>
      <c r="K418" t="s">
        <v>8221</v>
      </c>
      <c r="L418">
        <v>33</v>
      </c>
    </row>
    <row r="419" spans="1:12" x14ac:dyDescent="0.25">
      <c r="A419" t="s">
        <v>8219</v>
      </c>
      <c r="B419">
        <v>190</v>
      </c>
      <c r="K419" t="s">
        <v>8221</v>
      </c>
      <c r="L419">
        <v>11</v>
      </c>
    </row>
    <row r="420" spans="1:12" x14ac:dyDescent="0.25">
      <c r="A420" t="s">
        <v>8219</v>
      </c>
      <c r="B420">
        <v>48</v>
      </c>
      <c r="K420" t="s">
        <v>8221</v>
      </c>
      <c r="L420">
        <v>16</v>
      </c>
    </row>
    <row r="421" spans="1:12" x14ac:dyDescent="0.25">
      <c r="A421" t="s">
        <v>8219</v>
      </c>
      <c r="B421">
        <v>67</v>
      </c>
      <c r="K421" t="s">
        <v>8221</v>
      </c>
      <c r="L421">
        <v>9</v>
      </c>
    </row>
    <row r="422" spans="1:12" x14ac:dyDescent="0.25">
      <c r="A422" t="s">
        <v>8219</v>
      </c>
      <c r="B422">
        <v>53</v>
      </c>
      <c r="K422" t="s">
        <v>8221</v>
      </c>
      <c r="L422">
        <v>6</v>
      </c>
    </row>
    <row r="423" spans="1:12" x14ac:dyDescent="0.25">
      <c r="A423" t="s">
        <v>8219</v>
      </c>
      <c r="B423">
        <v>145</v>
      </c>
      <c r="K423" t="s">
        <v>8221</v>
      </c>
      <c r="L423">
        <v>2</v>
      </c>
    </row>
    <row r="424" spans="1:12" x14ac:dyDescent="0.25">
      <c r="A424" t="s">
        <v>8219</v>
      </c>
      <c r="B424">
        <v>181</v>
      </c>
      <c r="K424" t="s">
        <v>8221</v>
      </c>
      <c r="L424">
        <v>28</v>
      </c>
    </row>
    <row r="425" spans="1:12" x14ac:dyDescent="0.25">
      <c r="A425" t="s">
        <v>8219</v>
      </c>
      <c r="B425">
        <v>191</v>
      </c>
      <c r="K425" t="s">
        <v>8221</v>
      </c>
      <c r="L425">
        <v>5</v>
      </c>
    </row>
    <row r="426" spans="1:12" x14ac:dyDescent="0.25">
      <c r="A426" t="s">
        <v>8219</v>
      </c>
      <c r="B426">
        <v>1088</v>
      </c>
      <c r="K426" t="s">
        <v>8221</v>
      </c>
      <c r="L426">
        <v>5</v>
      </c>
    </row>
    <row r="427" spans="1:12" x14ac:dyDescent="0.25">
      <c r="A427" t="s">
        <v>8219</v>
      </c>
      <c r="B427">
        <v>32</v>
      </c>
      <c r="K427" t="s">
        <v>8221</v>
      </c>
      <c r="L427">
        <v>1</v>
      </c>
    </row>
    <row r="428" spans="1:12" x14ac:dyDescent="0.25">
      <c r="A428" t="s">
        <v>8219</v>
      </c>
      <c r="B428">
        <v>104</v>
      </c>
      <c r="K428" t="s">
        <v>8221</v>
      </c>
      <c r="L428">
        <v>1</v>
      </c>
    </row>
    <row r="429" spans="1:12" x14ac:dyDescent="0.25">
      <c r="A429" t="s">
        <v>8219</v>
      </c>
      <c r="B429">
        <v>554</v>
      </c>
      <c r="K429" t="s">
        <v>8221</v>
      </c>
      <c r="L429">
        <v>7</v>
      </c>
    </row>
    <row r="430" spans="1:12" x14ac:dyDescent="0.25">
      <c r="A430" t="s">
        <v>8219</v>
      </c>
      <c r="B430">
        <v>14</v>
      </c>
      <c r="K430" t="s">
        <v>8221</v>
      </c>
      <c r="L430">
        <v>3</v>
      </c>
    </row>
    <row r="431" spans="1:12" x14ac:dyDescent="0.25">
      <c r="A431" t="s">
        <v>8219</v>
      </c>
      <c r="B431">
        <v>15</v>
      </c>
      <c r="K431" t="s">
        <v>8221</v>
      </c>
      <c r="L431">
        <v>6</v>
      </c>
    </row>
    <row r="432" spans="1:12" x14ac:dyDescent="0.25">
      <c r="A432" t="s">
        <v>8219</v>
      </c>
      <c r="B432">
        <v>17</v>
      </c>
      <c r="K432" t="s">
        <v>8221</v>
      </c>
      <c r="L432">
        <v>11</v>
      </c>
    </row>
    <row r="433" spans="1:12" x14ac:dyDescent="0.25">
      <c r="A433" t="s">
        <v>8219</v>
      </c>
      <c r="B433">
        <v>21</v>
      </c>
      <c r="K433" t="s">
        <v>8221</v>
      </c>
      <c r="L433">
        <v>33</v>
      </c>
    </row>
    <row r="434" spans="1:12" x14ac:dyDescent="0.25">
      <c r="A434" t="s">
        <v>8219</v>
      </c>
      <c r="B434">
        <v>147</v>
      </c>
      <c r="K434" t="s">
        <v>8221</v>
      </c>
      <c r="L434">
        <v>13</v>
      </c>
    </row>
    <row r="435" spans="1:12" x14ac:dyDescent="0.25">
      <c r="A435" t="s">
        <v>8219</v>
      </c>
      <c r="B435">
        <v>37</v>
      </c>
      <c r="K435" t="s">
        <v>8221</v>
      </c>
      <c r="L435">
        <v>9</v>
      </c>
    </row>
    <row r="436" spans="1:12" x14ac:dyDescent="0.25">
      <c r="A436" t="s">
        <v>8219</v>
      </c>
      <c r="B436">
        <v>53</v>
      </c>
      <c r="K436" t="s">
        <v>8221</v>
      </c>
      <c r="L436">
        <v>12</v>
      </c>
    </row>
    <row r="437" spans="1:12" x14ac:dyDescent="0.25">
      <c r="A437" t="s">
        <v>8219</v>
      </c>
      <c r="B437">
        <v>65</v>
      </c>
      <c r="K437" t="s">
        <v>8221</v>
      </c>
      <c r="L437">
        <v>22</v>
      </c>
    </row>
    <row r="438" spans="1:12" x14ac:dyDescent="0.25">
      <c r="A438" t="s">
        <v>8219</v>
      </c>
      <c r="B438">
        <v>61</v>
      </c>
      <c r="K438" t="s">
        <v>8221</v>
      </c>
      <c r="L438">
        <v>26</v>
      </c>
    </row>
    <row r="439" spans="1:12" x14ac:dyDescent="0.25">
      <c r="A439" t="s">
        <v>8219</v>
      </c>
      <c r="B439">
        <v>470</v>
      </c>
      <c r="K439" t="s">
        <v>8221</v>
      </c>
      <c r="L439">
        <v>8</v>
      </c>
    </row>
    <row r="440" spans="1:12" x14ac:dyDescent="0.25">
      <c r="A440" t="s">
        <v>8219</v>
      </c>
      <c r="B440">
        <v>56</v>
      </c>
      <c r="K440" t="s">
        <v>8221</v>
      </c>
      <c r="L440">
        <v>32</v>
      </c>
    </row>
    <row r="441" spans="1:12" x14ac:dyDescent="0.25">
      <c r="A441" t="s">
        <v>8219</v>
      </c>
      <c r="B441">
        <v>27</v>
      </c>
      <c r="K441" t="s">
        <v>8221</v>
      </c>
      <c r="L441">
        <v>7</v>
      </c>
    </row>
    <row r="442" spans="1:12" x14ac:dyDescent="0.25">
      <c r="A442" t="s">
        <v>8219</v>
      </c>
      <c r="B442">
        <v>39</v>
      </c>
      <c r="K442" t="s">
        <v>8221</v>
      </c>
      <c r="L442">
        <v>11</v>
      </c>
    </row>
    <row r="443" spans="1:12" x14ac:dyDescent="0.25">
      <c r="A443" t="s">
        <v>8219</v>
      </c>
      <c r="B443">
        <v>33</v>
      </c>
      <c r="K443" t="s">
        <v>8221</v>
      </c>
      <c r="L443">
        <v>31</v>
      </c>
    </row>
    <row r="444" spans="1:12" x14ac:dyDescent="0.25">
      <c r="A444" t="s">
        <v>8219</v>
      </c>
      <c r="B444">
        <v>59</v>
      </c>
      <c r="K444" t="s">
        <v>8221</v>
      </c>
      <c r="L444">
        <v>3</v>
      </c>
    </row>
    <row r="445" spans="1:12" x14ac:dyDescent="0.25">
      <c r="A445" t="s">
        <v>8219</v>
      </c>
      <c r="B445">
        <v>15</v>
      </c>
      <c r="K445" t="s">
        <v>8221</v>
      </c>
      <c r="L445">
        <v>98</v>
      </c>
    </row>
    <row r="446" spans="1:12" x14ac:dyDescent="0.25">
      <c r="A446" t="s">
        <v>8219</v>
      </c>
      <c r="B446">
        <v>30</v>
      </c>
      <c r="K446" t="s">
        <v>8221</v>
      </c>
      <c r="L446">
        <v>17</v>
      </c>
    </row>
    <row r="447" spans="1:12" x14ac:dyDescent="0.25">
      <c r="A447" t="s">
        <v>8219</v>
      </c>
      <c r="B447">
        <v>415</v>
      </c>
      <c r="K447" t="s">
        <v>8221</v>
      </c>
      <c r="L447">
        <v>7</v>
      </c>
    </row>
    <row r="448" spans="1:12" x14ac:dyDescent="0.25">
      <c r="A448" t="s">
        <v>8219</v>
      </c>
      <c r="B448">
        <v>215</v>
      </c>
      <c r="K448" t="s">
        <v>8221</v>
      </c>
      <c r="L448">
        <v>2</v>
      </c>
    </row>
    <row r="449" spans="1:12" x14ac:dyDescent="0.25">
      <c r="A449" t="s">
        <v>8219</v>
      </c>
      <c r="B449">
        <v>3</v>
      </c>
      <c r="K449" t="s">
        <v>8221</v>
      </c>
      <c r="L449">
        <v>123</v>
      </c>
    </row>
    <row r="450" spans="1:12" x14ac:dyDescent="0.25">
      <c r="A450" t="s">
        <v>8219</v>
      </c>
      <c r="B450">
        <v>9</v>
      </c>
      <c r="K450" t="s">
        <v>8221</v>
      </c>
      <c r="L450">
        <v>16</v>
      </c>
    </row>
    <row r="451" spans="1:12" x14ac:dyDescent="0.25">
      <c r="A451" t="s">
        <v>8219</v>
      </c>
      <c r="B451">
        <v>70</v>
      </c>
      <c r="K451" t="s">
        <v>8221</v>
      </c>
      <c r="L451">
        <v>11</v>
      </c>
    </row>
    <row r="452" spans="1:12" x14ac:dyDescent="0.25">
      <c r="A452" t="s">
        <v>8219</v>
      </c>
      <c r="B452">
        <v>145</v>
      </c>
      <c r="K452" t="s">
        <v>8221</v>
      </c>
      <c r="L452">
        <v>6</v>
      </c>
    </row>
    <row r="453" spans="1:12" x14ac:dyDescent="0.25">
      <c r="A453" t="s">
        <v>8219</v>
      </c>
      <c r="B453">
        <v>20</v>
      </c>
      <c r="K453" t="s">
        <v>8221</v>
      </c>
      <c r="L453">
        <v>12</v>
      </c>
    </row>
    <row r="454" spans="1:12" x14ac:dyDescent="0.25">
      <c r="A454" t="s">
        <v>8219</v>
      </c>
      <c r="B454">
        <v>31</v>
      </c>
      <c r="K454" t="s">
        <v>8221</v>
      </c>
      <c r="L454">
        <v>34</v>
      </c>
    </row>
    <row r="455" spans="1:12" x14ac:dyDescent="0.25">
      <c r="A455" t="s">
        <v>8219</v>
      </c>
      <c r="B455">
        <v>1373</v>
      </c>
      <c r="K455" t="s">
        <v>8221</v>
      </c>
      <c r="L455">
        <v>4</v>
      </c>
    </row>
    <row r="456" spans="1:12" x14ac:dyDescent="0.25">
      <c r="A456" t="s">
        <v>8219</v>
      </c>
      <c r="B456">
        <v>23</v>
      </c>
      <c r="K456" t="s">
        <v>8221</v>
      </c>
      <c r="L456">
        <v>4</v>
      </c>
    </row>
    <row r="457" spans="1:12" x14ac:dyDescent="0.25">
      <c r="A457" t="s">
        <v>8219</v>
      </c>
      <c r="B457">
        <v>35</v>
      </c>
      <c r="K457" t="s">
        <v>8221</v>
      </c>
      <c r="L457">
        <v>20</v>
      </c>
    </row>
    <row r="458" spans="1:12" x14ac:dyDescent="0.25">
      <c r="A458" t="s">
        <v>8219</v>
      </c>
      <c r="B458">
        <v>107</v>
      </c>
      <c r="K458" t="s">
        <v>8221</v>
      </c>
      <c r="L458">
        <v>1</v>
      </c>
    </row>
    <row r="459" spans="1:12" x14ac:dyDescent="0.25">
      <c r="A459" t="s">
        <v>8219</v>
      </c>
      <c r="B459">
        <v>49</v>
      </c>
      <c r="K459" t="s">
        <v>8221</v>
      </c>
      <c r="L459">
        <v>9</v>
      </c>
    </row>
    <row r="460" spans="1:12" x14ac:dyDescent="0.25">
      <c r="A460" t="s">
        <v>8219</v>
      </c>
      <c r="B460">
        <v>15</v>
      </c>
      <c r="K460" t="s">
        <v>8221</v>
      </c>
      <c r="L460">
        <v>6</v>
      </c>
    </row>
    <row r="461" spans="1:12" x14ac:dyDescent="0.25">
      <c r="A461" t="s">
        <v>8219</v>
      </c>
      <c r="B461">
        <v>15</v>
      </c>
      <c r="K461" t="s">
        <v>8221</v>
      </c>
      <c r="L461">
        <v>4</v>
      </c>
    </row>
    <row r="462" spans="1:12" x14ac:dyDescent="0.25">
      <c r="A462" t="s">
        <v>8219</v>
      </c>
      <c r="B462">
        <v>35</v>
      </c>
      <c r="K462" t="s">
        <v>8221</v>
      </c>
      <c r="L462">
        <v>1</v>
      </c>
    </row>
    <row r="463" spans="1:12" x14ac:dyDescent="0.25">
      <c r="A463" t="s">
        <v>8219</v>
      </c>
      <c r="B463">
        <v>25</v>
      </c>
      <c r="K463" t="s">
        <v>8221</v>
      </c>
      <c r="L463">
        <v>8</v>
      </c>
    </row>
    <row r="464" spans="1:12" x14ac:dyDescent="0.25">
      <c r="A464" t="s">
        <v>8219</v>
      </c>
      <c r="B464">
        <v>62</v>
      </c>
      <c r="K464" t="s">
        <v>8221</v>
      </c>
      <c r="L464">
        <v>12</v>
      </c>
    </row>
    <row r="465" spans="1:12" x14ac:dyDescent="0.25">
      <c r="A465" t="s">
        <v>8219</v>
      </c>
      <c r="B465">
        <v>149</v>
      </c>
      <c r="K465" t="s">
        <v>8221</v>
      </c>
      <c r="L465">
        <v>49</v>
      </c>
    </row>
    <row r="466" spans="1:12" x14ac:dyDescent="0.25">
      <c r="A466" t="s">
        <v>8219</v>
      </c>
      <c r="B466">
        <v>1596</v>
      </c>
      <c r="K466" t="s">
        <v>8221</v>
      </c>
      <c r="L466">
        <v>6</v>
      </c>
    </row>
    <row r="467" spans="1:12" x14ac:dyDescent="0.25">
      <c r="A467" t="s">
        <v>8219</v>
      </c>
      <c r="B467">
        <v>251</v>
      </c>
      <c r="K467" t="s">
        <v>8221</v>
      </c>
      <c r="L467">
        <v>16</v>
      </c>
    </row>
    <row r="468" spans="1:12" x14ac:dyDescent="0.25">
      <c r="A468" t="s">
        <v>8219</v>
      </c>
      <c r="B468">
        <v>274</v>
      </c>
      <c r="K468" t="s">
        <v>8221</v>
      </c>
      <c r="L468">
        <v>5</v>
      </c>
    </row>
    <row r="469" spans="1:12" x14ac:dyDescent="0.25">
      <c r="A469" t="s">
        <v>8219</v>
      </c>
      <c r="B469">
        <v>32</v>
      </c>
      <c r="K469" t="s">
        <v>8221</v>
      </c>
      <c r="L469">
        <v>36</v>
      </c>
    </row>
    <row r="470" spans="1:12" x14ac:dyDescent="0.25">
      <c r="A470" t="s">
        <v>8219</v>
      </c>
      <c r="B470">
        <v>1095</v>
      </c>
      <c r="K470" t="s">
        <v>8221</v>
      </c>
      <c r="L470">
        <v>17</v>
      </c>
    </row>
    <row r="471" spans="1:12" x14ac:dyDescent="0.25">
      <c r="A471" t="s">
        <v>8219</v>
      </c>
      <c r="B471">
        <v>23</v>
      </c>
      <c r="K471" t="s">
        <v>8221</v>
      </c>
      <c r="L471">
        <v>7</v>
      </c>
    </row>
    <row r="472" spans="1:12" x14ac:dyDescent="0.25">
      <c r="A472" t="s">
        <v>8219</v>
      </c>
      <c r="B472">
        <v>205</v>
      </c>
      <c r="K472" t="s">
        <v>8221</v>
      </c>
      <c r="L472">
        <v>49</v>
      </c>
    </row>
    <row r="473" spans="1:12" x14ac:dyDescent="0.25">
      <c r="A473" t="s">
        <v>8219</v>
      </c>
      <c r="B473">
        <v>9</v>
      </c>
      <c r="K473" t="s">
        <v>8221</v>
      </c>
      <c r="L473">
        <v>3</v>
      </c>
    </row>
    <row r="474" spans="1:12" x14ac:dyDescent="0.25">
      <c r="A474" t="s">
        <v>8219</v>
      </c>
      <c r="B474">
        <v>115</v>
      </c>
      <c r="K474" t="s">
        <v>8221</v>
      </c>
      <c r="L474">
        <v>40</v>
      </c>
    </row>
    <row r="475" spans="1:12" x14ac:dyDescent="0.25">
      <c r="A475" t="s">
        <v>8219</v>
      </c>
      <c r="B475">
        <v>112</v>
      </c>
      <c r="K475" t="s">
        <v>8221</v>
      </c>
      <c r="L475">
        <v>4</v>
      </c>
    </row>
    <row r="476" spans="1:12" x14ac:dyDescent="0.25">
      <c r="A476" t="s">
        <v>8219</v>
      </c>
      <c r="B476">
        <v>38</v>
      </c>
      <c r="K476" t="s">
        <v>8221</v>
      </c>
      <c r="L476">
        <v>29</v>
      </c>
    </row>
    <row r="477" spans="1:12" x14ac:dyDescent="0.25">
      <c r="A477" t="s">
        <v>8219</v>
      </c>
      <c r="B477">
        <v>465</v>
      </c>
      <c r="K477" t="s">
        <v>8221</v>
      </c>
      <c r="L477">
        <v>29</v>
      </c>
    </row>
    <row r="478" spans="1:12" x14ac:dyDescent="0.25">
      <c r="A478" t="s">
        <v>8219</v>
      </c>
      <c r="B478">
        <v>158</v>
      </c>
      <c r="K478" t="s">
        <v>8221</v>
      </c>
      <c r="L478">
        <v>5</v>
      </c>
    </row>
    <row r="479" spans="1:12" x14ac:dyDescent="0.25">
      <c r="A479" t="s">
        <v>8219</v>
      </c>
      <c r="B479">
        <v>222</v>
      </c>
      <c r="K479" t="s">
        <v>8221</v>
      </c>
      <c r="L479">
        <v>3</v>
      </c>
    </row>
    <row r="480" spans="1:12" x14ac:dyDescent="0.25">
      <c r="A480" t="s">
        <v>8219</v>
      </c>
      <c r="B480">
        <v>42</v>
      </c>
      <c r="K480" t="s">
        <v>8221</v>
      </c>
      <c r="L480">
        <v>135</v>
      </c>
    </row>
    <row r="481" spans="1:12" x14ac:dyDescent="0.25">
      <c r="A481" t="s">
        <v>8219</v>
      </c>
      <c r="B481">
        <v>36</v>
      </c>
      <c r="K481" t="s">
        <v>8221</v>
      </c>
      <c r="L481">
        <v>6</v>
      </c>
    </row>
    <row r="482" spans="1:12" x14ac:dyDescent="0.25">
      <c r="A482" t="s">
        <v>8219</v>
      </c>
      <c r="B482">
        <v>61</v>
      </c>
      <c r="K482" t="s">
        <v>8221</v>
      </c>
      <c r="L482">
        <v>9</v>
      </c>
    </row>
    <row r="483" spans="1:12" x14ac:dyDescent="0.25">
      <c r="A483" t="s">
        <v>8219</v>
      </c>
      <c r="B483">
        <v>34</v>
      </c>
      <c r="K483" t="s">
        <v>8221</v>
      </c>
      <c r="L483">
        <v>16</v>
      </c>
    </row>
    <row r="484" spans="1:12" x14ac:dyDescent="0.25">
      <c r="A484" t="s">
        <v>8219</v>
      </c>
      <c r="B484">
        <v>61</v>
      </c>
      <c r="K484" t="s">
        <v>8221</v>
      </c>
      <c r="L484">
        <v>9</v>
      </c>
    </row>
    <row r="485" spans="1:12" x14ac:dyDescent="0.25">
      <c r="A485" t="s">
        <v>8219</v>
      </c>
      <c r="B485">
        <v>22</v>
      </c>
      <c r="K485" t="s">
        <v>8221</v>
      </c>
      <c r="L485">
        <v>5</v>
      </c>
    </row>
    <row r="486" spans="1:12" x14ac:dyDescent="0.25">
      <c r="A486" t="s">
        <v>8219</v>
      </c>
      <c r="B486">
        <v>740</v>
      </c>
      <c r="K486" t="s">
        <v>8221</v>
      </c>
      <c r="L486">
        <v>22</v>
      </c>
    </row>
    <row r="487" spans="1:12" x14ac:dyDescent="0.25">
      <c r="A487" t="s">
        <v>8219</v>
      </c>
      <c r="B487">
        <v>205</v>
      </c>
      <c r="K487" t="s">
        <v>8221</v>
      </c>
      <c r="L487">
        <v>4</v>
      </c>
    </row>
    <row r="488" spans="1:12" x14ac:dyDescent="0.25">
      <c r="A488" t="s">
        <v>8219</v>
      </c>
      <c r="B488">
        <v>246</v>
      </c>
      <c r="K488" t="s">
        <v>8221</v>
      </c>
      <c r="L488">
        <v>6</v>
      </c>
    </row>
    <row r="489" spans="1:12" x14ac:dyDescent="0.25">
      <c r="A489" t="s">
        <v>8219</v>
      </c>
      <c r="B489">
        <v>113</v>
      </c>
      <c r="K489" t="s">
        <v>8221</v>
      </c>
      <c r="L489">
        <v>7</v>
      </c>
    </row>
    <row r="490" spans="1:12" x14ac:dyDescent="0.25">
      <c r="A490" t="s">
        <v>8219</v>
      </c>
      <c r="B490">
        <v>21</v>
      </c>
      <c r="K490" t="s">
        <v>8221</v>
      </c>
      <c r="L490">
        <v>10</v>
      </c>
    </row>
    <row r="491" spans="1:12" x14ac:dyDescent="0.25">
      <c r="A491" t="s">
        <v>8219</v>
      </c>
      <c r="B491">
        <v>57</v>
      </c>
      <c r="K491" t="s">
        <v>8221</v>
      </c>
      <c r="L491">
        <v>28</v>
      </c>
    </row>
    <row r="492" spans="1:12" x14ac:dyDescent="0.25">
      <c r="A492" t="s">
        <v>8219</v>
      </c>
      <c r="B492">
        <v>156</v>
      </c>
      <c r="K492" t="s">
        <v>8221</v>
      </c>
      <c r="L492">
        <v>3</v>
      </c>
    </row>
    <row r="493" spans="1:12" x14ac:dyDescent="0.25">
      <c r="A493" t="s">
        <v>8219</v>
      </c>
      <c r="B493">
        <v>283</v>
      </c>
      <c r="K493" t="s">
        <v>8221</v>
      </c>
      <c r="L493">
        <v>6</v>
      </c>
    </row>
    <row r="494" spans="1:12" x14ac:dyDescent="0.25">
      <c r="A494" t="s">
        <v>8219</v>
      </c>
      <c r="B494">
        <v>2</v>
      </c>
      <c r="K494" t="s">
        <v>8221</v>
      </c>
      <c r="L494">
        <v>30</v>
      </c>
    </row>
    <row r="495" spans="1:12" x14ac:dyDescent="0.25">
      <c r="A495" t="s">
        <v>8219</v>
      </c>
      <c r="B495">
        <v>47</v>
      </c>
      <c r="K495" t="s">
        <v>8221</v>
      </c>
      <c r="L495">
        <v>7</v>
      </c>
    </row>
    <row r="496" spans="1:12" x14ac:dyDescent="0.25">
      <c r="A496" t="s">
        <v>8219</v>
      </c>
      <c r="B496">
        <v>76</v>
      </c>
      <c r="K496" t="s">
        <v>8221</v>
      </c>
      <c r="L496">
        <v>5</v>
      </c>
    </row>
    <row r="497" spans="1:12" x14ac:dyDescent="0.25">
      <c r="A497" t="s">
        <v>8219</v>
      </c>
      <c r="B497">
        <v>22</v>
      </c>
      <c r="K497" t="s">
        <v>8221</v>
      </c>
      <c r="L497">
        <v>10</v>
      </c>
    </row>
    <row r="498" spans="1:12" x14ac:dyDescent="0.25">
      <c r="A498" t="s">
        <v>8219</v>
      </c>
      <c r="B498">
        <v>41</v>
      </c>
      <c r="K498" t="s">
        <v>8221</v>
      </c>
      <c r="L498">
        <v>4</v>
      </c>
    </row>
    <row r="499" spans="1:12" x14ac:dyDescent="0.25">
      <c r="A499" t="s">
        <v>8219</v>
      </c>
      <c r="B499">
        <v>1251</v>
      </c>
      <c r="K499" t="s">
        <v>8221</v>
      </c>
      <c r="L499">
        <v>9</v>
      </c>
    </row>
    <row r="500" spans="1:12" x14ac:dyDescent="0.25">
      <c r="A500" t="s">
        <v>8219</v>
      </c>
      <c r="B500">
        <v>375</v>
      </c>
      <c r="K500" t="s">
        <v>8221</v>
      </c>
      <c r="L500">
        <v>24</v>
      </c>
    </row>
    <row r="501" spans="1:12" x14ac:dyDescent="0.25">
      <c r="A501" t="s">
        <v>8219</v>
      </c>
      <c r="B501">
        <v>25</v>
      </c>
      <c r="K501" t="s">
        <v>8221</v>
      </c>
      <c r="L501">
        <v>6</v>
      </c>
    </row>
    <row r="502" spans="1:12" x14ac:dyDescent="0.25">
      <c r="A502" t="s">
        <v>8219</v>
      </c>
      <c r="B502">
        <v>20</v>
      </c>
      <c r="K502" t="s">
        <v>8221</v>
      </c>
      <c r="L502">
        <v>311</v>
      </c>
    </row>
    <row r="503" spans="1:12" x14ac:dyDescent="0.25">
      <c r="A503" t="s">
        <v>8219</v>
      </c>
      <c r="B503">
        <v>59</v>
      </c>
      <c r="K503" t="s">
        <v>8221</v>
      </c>
      <c r="L503">
        <v>8</v>
      </c>
    </row>
    <row r="504" spans="1:12" x14ac:dyDescent="0.25">
      <c r="A504" t="s">
        <v>8219</v>
      </c>
      <c r="B504">
        <v>48</v>
      </c>
      <c r="K504" t="s">
        <v>8221</v>
      </c>
      <c r="L504">
        <v>7</v>
      </c>
    </row>
    <row r="505" spans="1:12" x14ac:dyDescent="0.25">
      <c r="A505" t="s">
        <v>8219</v>
      </c>
      <c r="B505">
        <v>20</v>
      </c>
      <c r="K505" t="s">
        <v>8221</v>
      </c>
      <c r="L505">
        <v>2</v>
      </c>
    </row>
    <row r="506" spans="1:12" x14ac:dyDescent="0.25">
      <c r="A506" t="s">
        <v>8219</v>
      </c>
      <c r="B506">
        <v>44</v>
      </c>
      <c r="K506" t="s">
        <v>8221</v>
      </c>
      <c r="L506">
        <v>201</v>
      </c>
    </row>
    <row r="507" spans="1:12" x14ac:dyDescent="0.25">
      <c r="A507" t="s">
        <v>8219</v>
      </c>
      <c r="B507">
        <v>13</v>
      </c>
      <c r="K507" t="s">
        <v>8221</v>
      </c>
      <c r="L507">
        <v>3</v>
      </c>
    </row>
    <row r="508" spans="1:12" x14ac:dyDescent="0.25">
      <c r="A508" t="s">
        <v>8219</v>
      </c>
      <c r="B508">
        <v>79</v>
      </c>
      <c r="K508" t="s">
        <v>8221</v>
      </c>
      <c r="L508">
        <v>3</v>
      </c>
    </row>
    <row r="509" spans="1:12" x14ac:dyDescent="0.25">
      <c r="A509" t="s">
        <v>8219</v>
      </c>
      <c r="B509">
        <v>27</v>
      </c>
      <c r="K509" t="s">
        <v>8221</v>
      </c>
      <c r="L509">
        <v>26</v>
      </c>
    </row>
    <row r="510" spans="1:12" x14ac:dyDescent="0.25">
      <c r="A510" t="s">
        <v>8219</v>
      </c>
      <c r="B510">
        <v>44</v>
      </c>
      <c r="K510" t="s">
        <v>8221</v>
      </c>
      <c r="L510">
        <v>6</v>
      </c>
    </row>
    <row r="511" spans="1:12" x14ac:dyDescent="0.25">
      <c r="A511" t="s">
        <v>8219</v>
      </c>
      <c r="B511">
        <v>169</v>
      </c>
      <c r="K511" t="s">
        <v>8221</v>
      </c>
      <c r="L511">
        <v>60</v>
      </c>
    </row>
    <row r="512" spans="1:12" x14ac:dyDescent="0.25">
      <c r="A512" t="s">
        <v>8219</v>
      </c>
      <c r="B512">
        <v>43</v>
      </c>
      <c r="K512" t="s">
        <v>8221</v>
      </c>
      <c r="L512">
        <v>10</v>
      </c>
    </row>
    <row r="513" spans="1:12" x14ac:dyDescent="0.25">
      <c r="A513" t="s">
        <v>8219</v>
      </c>
      <c r="B513">
        <v>169</v>
      </c>
      <c r="K513" t="s">
        <v>8221</v>
      </c>
      <c r="L513">
        <v>30</v>
      </c>
    </row>
    <row r="514" spans="1:12" x14ac:dyDescent="0.25">
      <c r="A514" t="s">
        <v>8219</v>
      </c>
      <c r="B514">
        <v>32</v>
      </c>
      <c r="K514" t="s">
        <v>8221</v>
      </c>
      <c r="L514">
        <v>3</v>
      </c>
    </row>
    <row r="515" spans="1:12" x14ac:dyDescent="0.25">
      <c r="A515" t="s">
        <v>8219</v>
      </c>
      <c r="B515">
        <v>49</v>
      </c>
      <c r="K515" t="s">
        <v>8221</v>
      </c>
      <c r="L515">
        <v>23</v>
      </c>
    </row>
    <row r="516" spans="1:12" x14ac:dyDescent="0.25">
      <c r="A516" t="s">
        <v>8219</v>
      </c>
      <c r="B516">
        <v>1107</v>
      </c>
      <c r="K516" t="s">
        <v>8221</v>
      </c>
      <c r="L516">
        <v>19</v>
      </c>
    </row>
    <row r="517" spans="1:12" x14ac:dyDescent="0.25">
      <c r="A517" t="s">
        <v>8219</v>
      </c>
      <c r="B517">
        <v>577</v>
      </c>
      <c r="K517" t="s">
        <v>8221</v>
      </c>
      <c r="L517">
        <v>21</v>
      </c>
    </row>
    <row r="518" spans="1:12" x14ac:dyDescent="0.25">
      <c r="A518" t="s">
        <v>8219</v>
      </c>
      <c r="B518">
        <v>23</v>
      </c>
      <c r="K518" t="s">
        <v>8221</v>
      </c>
      <c r="L518">
        <v>2</v>
      </c>
    </row>
    <row r="519" spans="1:12" x14ac:dyDescent="0.25">
      <c r="A519" t="s">
        <v>8219</v>
      </c>
      <c r="B519">
        <v>27</v>
      </c>
      <c r="K519" t="s">
        <v>8221</v>
      </c>
      <c r="L519">
        <v>2</v>
      </c>
    </row>
    <row r="520" spans="1:12" x14ac:dyDescent="0.25">
      <c r="A520" t="s">
        <v>8219</v>
      </c>
      <c r="B520">
        <v>207</v>
      </c>
      <c r="K520" t="s">
        <v>8221</v>
      </c>
      <c r="L520">
        <v>4</v>
      </c>
    </row>
    <row r="521" spans="1:12" x14ac:dyDescent="0.25">
      <c r="A521" t="s">
        <v>8219</v>
      </c>
      <c r="B521">
        <v>78</v>
      </c>
      <c r="K521" t="s">
        <v>8221</v>
      </c>
      <c r="L521">
        <v>19</v>
      </c>
    </row>
    <row r="522" spans="1:12" x14ac:dyDescent="0.25">
      <c r="A522" t="s">
        <v>8219</v>
      </c>
      <c r="B522">
        <v>22</v>
      </c>
      <c r="K522" t="s">
        <v>8221</v>
      </c>
      <c r="L522">
        <v>9</v>
      </c>
    </row>
    <row r="523" spans="1:12" x14ac:dyDescent="0.25">
      <c r="A523" t="s">
        <v>8219</v>
      </c>
      <c r="B523">
        <v>55</v>
      </c>
      <c r="K523" t="s">
        <v>8221</v>
      </c>
      <c r="L523">
        <v>12</v>
      </c>
    </row>
    <row r="524" spans="1:12" x14ac:dyDescent="0.25">
      <c r="A524" t="s">
        <v>8219</v>
      </c>
      <c r="B524">
        <v>34</v>
      </c>
      <c r="K524" t="s">
        <v>8221</v>
      </c>
      <c r="L524">
        <v>15</v>
      </c>
    </row>
    <row r="525" spans="1:12" x14ac:dyDescent="0.25">
      <c r="A525" t="s">
        <v>8219</v>
      </c>
      <c r="B525">
        <v>176</v>
      </c>
      <c r="K525" t="s">
        <v>8221</v>
      </c>
      <c r="L525">
        <v>3</v>
      </c>
    </row>
    <row r="526" spans="1:12" x14ac:dyDescent="0.25">
      <c r="A526" t="s">
        <v>8219</v>
      </c>
      <c r="B526">
        <v>10</v>
      </c>
      <c r="K526" t="s">
        <v>8221</v>
      </c>
      <c r="L526">
        <v>7</v>
      </c>
    </row>
    <row r="527" spans="1:12" x14ac:dyDescent="0.25">
      <c r="A527" t="s">
        <v>8219</v>
      </c>
      <c r="B527">
        <v>3</v>
      </c>
      <c r="K527" t="s">
        <v>8221</v>
      </c>
      <c r="L527">
        <v>93</v>
      </c>
    </row>
    <row r="528" spans="1:12" x14ac:dyDescent="0.25">
      <c r="A528" t="s">
        <v>8219</v>
      </c>
      <c r="B528">
        <v>82</v>
      </c>
      <c r="K528" t="s">
        <v>8221</v>
      </c>
      <c r="L528">
        <v>38</v>
      </c>
    </row>
    <row r="529" spans="1:12" x14ac:dyDescent="0.25">
      <c r="A529" t="s">
        <v>8219</v>
      </c>
      <c r="B529">
        <v>52</v>
      </c>
      <c r="K529" t="s">
        <v>8221</v>
      </c>
      <c r="L529">
        <v>13</v>
      </c>
    </row>
    <row r="530" spans="1:12" x14ac:dyDescent="0.25">
      <c r="A530" t="s">
        <v>8219</v>
      </c>
      <c r="B530">
        <v>67</v>
      </c>
      <c r="K530" t="s">
        <v>8221</v>
      </c>
      <c r="L530">
        <v>8</v>
      </c>
    </row>
    <row r="531" spans="1:12" x14ac:dyDescent="0.25">
      <c r="A531" t="s">
        <v>8219</v>
      </c>
      <c r="B531">
        <v>275</v>
      </c>
      <c r="K531" t="s">
        <v>8221</v>
      </c>
      <c r="L531">
        <v>7</v>
      </c>
    </row>
    <row r="532" spans="1:12" x14ac:dyDescent="0.25">
      <c r="A532" t="s">
        <v>8219</v>
      </c>
      <c r="B532">
        <v>23</v>
      </c>
      <c r="K532" t="s">
        <v>8221</v>
      </c>
      <c r="L532">
        <v>10</v>
      </c>
    </row>
    <row r="533" spans="1:12" x14ac:dyDescent="0.25">
      <c r="A533" t="s">
        <v>8219</v>
      </c>
      <c r="B533">
        <v>12</v>
      </c>
      <c r="K533" t="s">
        <v>8221</v>
      </c>
      <c r="L533">
        <v>3</v>
      </c>
    </row>
    <row r="534" spans="1:12" x14ac:dyDescent="0.25">
      <c r="A534" t="s">
        <v>8219</v>
      </c>
      <c r="B534">
        <v>452</v>
      </c>
      <c r="K534" t="s">
        <v>8221</v>
      </c>
      <c r="L534">
        <v>1</v>
      </c>
    </row>
    <row r="535" spans="1:12" x14ac:dyDescent="0.25">
      <c r="A535" t="s">
        <v>8219</v>
      </c>
      <c r="B535">
        <v>336</v>
      </c>
      <c r="K535" t="s">
        <v>8221</v>
      </c>
      <c r="L535">
        <v>56</v>
      </c>
    </row>
    <row r="536" spans="1:12" x14ac:dyDescent="0.25">
      <c r="A536" t="s">
        <v>8219</v>
      </c>
      <c r="B536">
        <v>117</v>
      </c>
      <c r="K536" t="s">
        <v>8221</v>
      </c>
      <c r="L536">
        <v>3</v>
      </c>
    </row>
    <row r="537" spans="1:12" x14ac:dyDescent="0.25">
      <c r="A537" t="s">
        <v>8219</v>
      </c>
      <c r="B537">
        <v>859</v>
      </c>
      <c r="K537" t="s">
        <v>8221</v>
      </c>
      <c r="L537">
        <v>12</v>
      </c>
    </row>
    <row r="538" spans="1:12" x14ac:dyDescent="0.25">
      <c r="A538" t="s">
        <v>8219</v>
      </c>
      <c r="B538">
        <v>46</v>
      </c>
      <c r="K538" t="s">
        <v>8221</v>
      </c>
      <c r="L538">
        <v>9</v>
      </c>
    </row>
    <row r="539" spans="1:12" x14ac:dyDescent="0.25">
      <c r="A539" t="s">
        <v>8219</v>
      </c>
      <c r="B539">
        <v>9</v>
      </c>
      <c r="K539" t="s">
        <v>8221</v>
      </c>
      <c r="L539">
        <v>5</v>
      </c>
    </row>
    <row r="540" spans="1:12" x14ac:dyDescent="0.25">
      <c r="A540" t="s">
        <v>8219</v>
      </c>
      <c r="B540">
        <v>95</v>
      </c>
      <c r="K540" t="s">
        <v>8221</v>
      </c>
      <c r="L540">
        <v>3</v>
      </c>
    </row>
    <row r="541" spans="1:12" x14ac:dyDescent="0.25">
      <c r="A541" t="s">
        <v>8219</v>
      </c>
      <c r="B541">
        <v>80</v>
      </c>
      <c r="K541" t="s">
        <v>8221</v>
      </c>
      <c r="L541">
        <v>5</v>
      </c>
    </row>
    <row r="542" spans="1:12" x14ac:dyDescent="0.25">
      <c r="A542" t="s">
        <v>8219</v>
      </c>
      <c r="B542">
        <v>17</v>
      </c>
      <c r="K542" t="s">
        <v>8221</v>
      </c>
      <c r="L542">
        <v>24</v>
      </c>
    </row>
    <row r="543" spans="1:12" x14ac:dyDescent="0.25">
      <c r="A543" t="s">
        <v>8219</v>
      </c>
      <c r="B543">
        <v>38</v>
      </c>
      <c r="K543" t="s">
        <v>8221</v>
      </c>
      <c r="L543">
        <v>22</v>
      </c>
    </row>
    <row r="544" spans="1:12" x14ac:dyDescent="0.25">
      <c r="A544" t="s">
        <v>8219</v>
      </c>
      <c r="B544">
        <v>34</v>
      </c>
      <c r="K544" t="s">
        <v>8221</v>
      </c>
      <c r="L544">
        <v>4</v>
      </c>
    </row>
    <row r="545" spans="1:12" x14ac:dyDescent="0.25">
      <c r="A545" t="s">
        <v>8219</v>
      </c>
      <c r="B545">
        <v>209</v>
      </c>
      <c r="K545" t="s">
        <v>8221</v>
      </c>
      <c r="L545">
        <v>9</v>
      </c>
    </row>
    <row r="546" spans="1:12" x14ac:dyDescent="0.25">
      <c r="A546" t="s">
        <v>8219</v>
      </c>
      <c r="B546">
        <v>141</v>
      </c>
      <c r="K546" t="s">
        <v>8221</v>
      </c>
      <c r="L546">
        <v>12</v>
      </c>
    </row>
    <row r="547" spans="1:12" x14ac:dyDescent="0.25">
      <c r="A547" t="s">
        <v>8219</v>
      </c>
      <c r="B547">
        <v>17</v>
      </c>
      <c r="K547" t="s">
        <v>8221</v>
      </c>
      <c r="L547">
        <v>12</v>
      </c>
    </row>
    <row r="548" spans="1:12" x14ac:dyDescent="0.25">
      <c r="A548" t="s">
        <v>8219</v>
      </c>
      <c r="B548">
        <v>82</v>
      </c>
      <c r="K548" t="s">
        <v>8221</v>
      </c>
      <c r="L548">
        <v>28</v>
      </c>
    </row>
    <row r="549" spans="1:12" x14ac:dyDescent="0.25">
      <c r="A549" t="s">
        <v>8219</v>
      </c>
      <c r="B549">
        <v>34</v>
      </c>
      <c r="K549" t="s">
        <v>8221</v>
      </c>
      <c r="L549">
        <v>94</v>
      </c>
    </row>
    <row r="550" spans="1:12" x14ac:dyDescent="0.25">
      <c r="A550" t="s">
        <v>8219</v>
      </c>
      <c r="B550">
        <v>79</v>
      </c>
      <c r="K550" t="s">
        <v>8221</v>
      </c>
      <c r="L550">
        <v>10</v>
      </c>
    </row>
    <row r="551" spans="1:12" x14ac:dyDescent="0.25">
      <c r="A551" t="s">
        <v>8219</v>
      </c>
      <c r="B551">
        <v>71</v>
      </c>
      <c r="K551" t="s">
        <v>8221</v>
      </c>
      <c r="L551">
        <v>3</v>
      </c>
    </row>
    <row r="552" spans="1:12" x14ac:dyDescent="0.25">
      <c r="A552" t="s">
        <v>8219</v>
      </c>
      <c r="B552">
        <v>23</v>
      </c>
      <c r="K552" t="s">
        <v>8221</v>
      </c>
      <c r="L552">
        <v>2</v>
      </c>
    </row>
    <row r="553" spans="1:12" x14ac:dyDescent="0.25">
      <c r="A553" t="s">
        <v>8219</v>
      </c>
      <c r="B553">
        <v>42</v>
      </c>
      <c r="K553" t="s">
        <v>8221</v>
      </c>
      <c r="L553">
        <v>1</v>
      </c>
    </row>
    <row r="554" spans="1:12" x14ac:dyDescent="0.25">
      <c r="A554" t="s">
        <v>8219</v>
      </c>
      <c r="B554">
        <v>182</v>
      </c>
      <c r="K554" t="s">
        <v>8221</v>
      </c>
      <c r="L554">
        <v>1</v>
      </c>
    </row>
    <row r="555" spans="1:12" x14ac:dyDescent="0.25">
      <c r="A555" t="s">
        <v>8219</v>
      </c>
      <c r="B555">
        <v>15</v>
      </c>
      <c r="K555" t="s">
        <v>8221</v>
      </c>
      <c r="L555">
        <v>1</v>
      </c>
    </row>
    <row r="556" spans="1:12" x14ac:dyDescent="0.25">
      <c r="A556" t="s">
        <v>8219</v>
      </c>
      <c r="B556">
        <v>38</v>
      </c>
      <c r="K556" t="s">
        <v>8221</v>
      </c>
      <c r="L556">
        <v>3</v>
      </c>
    </row>
    <row r="557" spans="1:12" x14ac:dyDescent="0.25">
      <c r="A557" t="s">
        <v>8219</v>
      </c>
      <c r="B557">
        <v>27</v>
      </c>
      <c r="K557" t="s">
        <v>8221</v>
      </c>
      <c r="L557">
        <v>1</v>
      </c>
    </row>
    <row r="558" spans="1:12" x14ac:dyDescent="0.25">
      <c r="A558" t="s">
        <v>8219</v>
      </c>
      <c r="B558">
        <v>78</v>
      </c>
      <c r="K558" t="s">
        <v>8221</v>
      </c>
      <c r="L558">
        <v>4</v>
      </c>
    </row>
    <row r="559" spans="1:12" x14ac:dyDescent="0.25">
      <c r="A559" t="s">
        <v>8219</v>
      </c>
      <c r="B559">
        <v>26</v>
      </c>
      <c r="K559" t="s">
        <v>8221</v>
      </c>
      <c r="L559">
        <v>1</v>
      </c>
    </row>
    <row r="560" spans="1:12" x14ac:dyDescent="0.25">
      <c r="A560" t="s">
        <v>8219</v>
      </c>
      <c r="B560">
        <v>34</v>
      </c>
      <c r="K560" t="s">
        <v>8221</v>
      </c>
      <c r="L560">
        <v>1</v>
      </c>
    </row>
    <row r="561" spans="1:12" x14ac:dyDescent="0.25">
      <c r="A561" t="s">
        <v>8219</v>
      </c>
      <c r="B561">
        <v>27</v>
      </c>
      <c r="K561" t="s">
        <v>8221</v>
      </c>
      <c r="L561">
        <v>4</v>
      </c>
    </row>
    <row r="562" spans="1:12" x14ac:dyDescent="0.25">
      <c r="A562" t="s">
        <v>8219</v>
      </c>
      <c r="B562">
        <v>379</v>
      </c>
      <c r="K562" t="s">
        <v>8221</v>
      </c>
      <c r="L562">
        <v>15</v>
      </c>
    </row>
    <row r="563" spans="1:12" x14ac:dyDescent="0.25">
      <c r="A563" t="s">
        <v>8219</v>
      </c>
      <c r="B563">
        <v>88</v>
      </c>
      <c r="K563" t="s">
        <v>8221</v>
      </c>
      <c r="L563">
        <v>37</v>
      </c>
    </row>
    <row r="564" spans="1:12" x14ac:dyDescent="0.25">
      <c r="A564" t="s">
        <v>8219</v>
      </c>
      <c r="B564">
        <v>227</v>
      </c>
      <c r="K564" t="s">
        <v>8221</v>
      </c>
      <c r="L564">
        <v>17</v>
      </c>
    </row>
    <row r="565" spans="1:12" x14ac:dyDescent="0.25">
      <c r="A565" t="s">
        <v>8219</v>
      </c>
      <c r="B565">
        <v>38</v>
      </c>
      <c r="K565" t="s">
        <v>8221</v>
      </c>
      <c r="L565">
        <v>6</v>
      </c>
    </row>
    <row r="566" spans="1:12" x14ac:dyDescent="0.25">
      <c r="A566" t="s">
        <v>8219</v>
      </c>
      <c r="B566">
        <v>20</v>
      </c>
      <c r="K566" t="s">
        <v>8221</v>
      </c>
      <c r="L566">
        <v>4</v>
      </c>
    </row>
    <row r="567" spans="1:12" x14ac:dyDescent="0.25">
      <c r="A567" t="s">
        <v>8219</v>
      </c>
      <c r="B567">
        <v>51</v>
      </c>
      <c r="K567" t="s">
        <v>8221</v>
      </c>
      <c r="L567">
        <v>8</v>
      </c>
    </row>
    <row r="568" spans="1:12" x14ac:dyDescent="0.25">
      <c r="A568" t="s">
        <v>8219</v>
      </c>
      <c r="B568">
        <v>284</v>
      </c>
      <c r="K568" t="s">
        <v>8221</v>
      </c>
      <c r="L568">
        <v>8</v>
      </c>
    </row>
    <row r="569" spans="1:12" x14ac:dyDescent="0.25">
      <c r="A569" t="s">
        <v>8219</v>
      </c>
      <c r="B569">
        <v>104</v>
      </c>
      <c r="K569" t="s">
        <v>8221</v>
      </c>
      <c r="L569">
        <v>9</v>
      </c>
    </row>
    <row r="570" spans="1:12" x14ac:dyDescent="0.25">
      <c r="A570" t="s">
        <v>8219</v>
      </c>
      <c r="B570">
        <v>26</v>
      </c>
      <c r="K570" t="s">
        <v>8221</v>
      </c>
      <c r="L570">
        <v>6</v>
      </c>
    </row>
    <row r="571" spans="1:12" x14ac:dyDescent="0.25">
      <c r="A571" t="s">
        <v>8219</v>
      </c>
      <c r="B571">
        <v>13</v>
      </c>
      <c r="K571" t="s">
        <v>8221</v>
      </c>
      <c r="L571">
        <v>5</v>
      </c>
    </row>
    <row r="572" spans="1:12" x14ac:dyDescent="0.25">
      <c r="A572" t="s">
        <v>8219</v>
      </c>
      <c r="B572">
        <v>170</v>
      </c>
      <c r="K572" t="s">
        <v>8221</v>
      </c>
      <c r="L572">
        <v>13</v>
      </c>
    </row>
    <row r="573" spans="1:12" x14ac:dyDescent="0.25">
      <c r="A573" t="s">
        <v>8219</v>
      </c>
      <c r="B573">
        <v>24</v>
      </c>
      <c r="K573" t="s">
        <v>8221</v>
      </c>
      <c r="L573">
        <v>3</v>
      </c>
    </row>
    <row r="574" spans="1:12" x14ac:dyDescent="0.25">
      <c r="A574" t="s">
        <v>8219</v>
      </c>
      <c r="B574">
        <v>57</v>
      </c>
      <c r="K574" t="s">
        <v>8221</v>
      </c>
      <c r="L574">
        <v>4</v>
      </c>
    </row>
    <row r="575" spans="1:12" x14ac:dyDescent="0.25">
      <c r="A575" t="s">
        <v>8219</v>
      </c>
      <c r="B575">
        <v>874</v>
      </c>
      <c r="K575" t="s">
        <v>8221</v>
      </c>
      <c r="L575">
        <v>22</v>
      </c>
    </row>
    <row r="576" spans="1:12" x14ac:dyDescent="0.25">
      <c r="A576" t="s">
        <v>8219</v>
      </c>
      <c r="B576">
        <v>112</v>
      </c>
      <c r="K576" t="s">
        <v>8221</v>
      </c>
      <c r="L576">
        <v>3</v>
      </c>
    </row>
    <row r="577" spans="1:12" x14ac:dyDescent="0.25">
      <c r="A577" t="s">
        <v>8219</v>
      </c>
      <c r="B577">
        <v>18</v>
      </c>
      <c r="K577" t="s">
        <v>8221</v>
      </c>
      <c r="L577">
        <v>13</v>
      </c>
    </row>
    <row r="578" spans="1:12" x14ac:dyDescent="0.25">
      <c r="A578" t="s">
        <v>8219</v>
      </c>
      <c r="B578">
        <v>17</v>
      </c>
      <c r="K578" t="s">
        <v>8221</v>
      </c>
      <c r="L578">
        <v>25</v>
      </c>
    </row>
    <row r="579" spans="1:12" x14ac:dyDescent="0.25">
      <c r="A579" t="s">
        <v>8219</v>
      </c>
      <c r="B579">
        <v>480</v>
      </c>
      <c r="K579" t="s">
        <v>8221</v>
      </c>
      <c r="L579">
        <v>5</v>
      </c>
    </row>
    <row r="580" spans="1:12" x14ac:dyDescent="0.25">
      <c r="A580" t="s">
        <v>8219</v>
      </c>
      <c r="B580">
        <v>54</v>
      </c>
      <c r="K580" t="s">
        <v>8221</v>
      </c>
      <c r="L580">
        <v>3</v>
      </c>
    </row>
    <row r="581" spans="1:12" x14ac:dyDescent="0.25">
      <c r="A581" t="s">
        <v>8219</v>
      </c>
      <c r="B581">
        <v>62</v>
      </c>
      <c r="K581" t="s">
        <v>8221</v>
      </c>
      <c r="L581">
        <v>3</v>
      </c>
    </row>
    <row r="582" spans="1:12" x14ac:dyDescent="0.25">
      <c r="A582" t="s">
        <v>8219</v>
      </c>
      <c r="B582">
        <v>38</v>
      </c>
      <c r="K582" t="s">
        <v>8221</v>
      </c>
      <c r="L582">
        <v>9</v>
      </c>
    </row>
    <row r="583" spans="1:12" x14ac:dyDescent="0.25">
      <c r="A583" t="s">
        <v>8219</v>
      </c>
      <c r="B583">
        <v>75</v>
      </c>
      <c r="K583" t="s">
        <v>8221</v>
      </c>
      <c r="L583">
        <v>16</v>
      </c>
    </row>
    <row r="584" spans="1:12" x14ac:dyDescent="0.25">
      <c r="A584" t="s">
        <v>8219</v>
      </c>
      <c r="B584">
        <v>211</v>
      </c>
      <c r="K584" t="s">
        <v>8221</v>
      </c>
      <c r="L584">
        <v>13</v>
      </c>
    </row>
    <row r="585" spans="1:12" x14ac:dyDescent="0.25">
      <c r="A585" t="s">
        <v>8219</v>
      </c>
      <c r="B585">
        <v>42</v>
      </c>
      <c r="K585" t="s">
        <v>8221</v>
      </c>
      <c r="L585">
        <v>18</v>
      </c>
    </row>
    <row r="586" spans="1:12" x14ac:dyDescent="0.25">
      <c r="A586" t="s">
        <v>8219</v>
      </c>
      <c r="B586">
        <v>15</v>
      </c>
      <c r="K586" t="s">
        <v>8221</v>
      </c>
      <c r="L586">
        <v>37</v>
      </c>
    </row>
    <row r="587" spans="1:12" x14ac:dyDescent="0.25">
      <c r="A587" t="s">
        <v>8219</v>
      </c>
      <c r="B587">
        <v>454</v>
      </c>
      <c r="K587" t="s">
        <v>8221</v>
      </c>
      <c r="L587">
        <v>7</v>
      </c>
    </row>
    <row r="588" spans="1:12" x14ac:dyDescent="0.25">
      <c r="A588" t="s">
        <v>8219</v>
      </c>
      <c r="B588">
        <v>52</v>
      </c>
      <c r="K588" t="s">
        <v>8221</v>
      </c>
      <c r="L588">
        <v>12</v>
      </c>
    </row>
    <row r="589" spans="1:12" x14ac:dyDescent="0.25">
      <c r="A589" t="s">
        <v>8219</v>
      </c>
      <c r="B589">
        <v>19</v>
      </c>
      <c r="K589" t="s">
        <v>8221</v>
      </c>
      <c r="L589">
        <v>4</v>
      </c>
    </row>
    <row r="590" spans="1:12" x14ac:dyDescent="0.25">
      <c r="A590" t="s">
        <v>8219</v>
      </c>
      <c r="B590">
        <v>70</v>
      </c>
      <c r="K590" t="s">
        <v>8221</v>
      </c>
      <c r="L590">
        <v>3</v>
      </c>
    </row>
    <row r="591" spans="1:12" x14ac:dyDescent="0.25">
      <c r="A591" t="s">
        <v>8219</v>
      </c>
      <c r="B591">
        <v>16</v>
      </c>
      <c r="K591" t="s">
        <v>8221</v>
      </c>
      <c r="L591">
        <v>4</v>
      </c>
    </row>
    <row r="592" spans="1:12" x14ac:dyDescent="0.25">
      <c r="A592" t="s">
        <v>8219</v>
      </c>
      <c r="B592">
        <v>14</v>
      </c>
      <c r="K592" t="s">
        <v>8221</v>
      </c>
      <c r="L592">
        <v>4</v>
      </c>
    </row>
    <row r="593" spans="1:12" x14ac:dyDescent="0.25">
      <c r="A593" t="s">
        <v>8219</v>
      </c>
      <c r="B593">
        <v>23</v>
      </c>
      <c r="K593" t="s">
        <v>8221</v>
      </c>
      <c r="L593">
        <v>7</v>
      </c>
    </row>
    <row r="594" spans="1:12" x14ac:dyDescent="0.25">
      <c r="A594" t="s">
        <v>8219</v>
      </c>
      <c r="B594">
        <v>42</v>
      </c>
      <c r="K594" t="s">
        <v>8221</v>
      </c>
      <c r="L594">
        <v>3</v>
      </c>
    </row>
    <row r="595" spans="1:12" x14ac:dyDescent="0.25">
      <c r="A595" t="s">
        <v>8219</v>
      </c>
      <c r="B595">
        <v>55</v>
      </c>
      <c r="K595" t="s">
        <v>8221</v>
      </c>
      <c r="L595">
        <v>4</v>
      </c>
    </row>
    <row r="596" spans="1:12" x14ac:dyDescent="0.25">
      <c r="A596" t="s">
        <v>8219</v>
      </c>
      <c r="B596">
        <v>13</v>
      </c>
      <c r="K596" t="s">
        <v>8221</v>
      </c>
      <c r="L596">
        <v>4</v>
      </c>
    </row>
    <row r="597" spans="1:12" x14ac:dyDescent="0.25">
      <c r="A597" t="s">
        <v>8219</v>
      </c>
      <c r="B597">
        <v>25</v>
      </c>
      <c r="K597" t="s">
        <v>8221</v>
      </c>
      <c r="L597">
        <v>16</v>
      </c>
    </row>
    <row r="598" spans="1:12" x14ac:dyDescent="0.25">
      <c r="A598" t="s">
        <v>8219</v>
      </c>
      <c r="B598">
        <v>665</v>
      </c>
      <c r="K598" t="s">
        <v>8221</v>
      </c>
      <c r="L598">
        <v>3</v>
      </c>
    </row>
    <row r="599" spans="1:12" x14ac:dyDescent="0.25">
      <c r="A599" t="s">
        <v>8219</v>
      </c>
      <c r="B599">
        <v>25</v>
      </c>
      <c r="K599" t="s">
        <v>8221</v>
      </c>
      <c r="L599">
        <v>1</v>
      </c>
    </row>
    <row r="600" spans="1:12" x14ac:dyDescent="0.25">
      <c r="A600" t="s">
        <v>8219</v>
      </c>
      <c r="B600">
        <v>31</v>
      </c>
      <c r="K600" t="s">
        <v>8221</v>
      </c>
      <c r="L600">
        <v>1</v>
      </c>
    </row>
    <row r="601" spans="1:12" x14ac:dyDescent="0.25">
      <c r="A601" t="s">
        <v>8219</v>
      </c>
      <c r="B601">
        <v>651</v>
      </c>
      <c r="K601" t="s">
        <v>8221</v>
      </c>
      <c r="L601">
        <v>14</v>
      </c>
    </row>
    <row r="602" spans="1:12" x14ac:dyDescent="0.25">
      <c r="A602" t="s">
        <v>8219</v>
      </c>
      <c r="B602">
        <v>73</v>
      </c>
      <c r="K602" t="s">
        <v>8221</v>
      </c>
      <c r="L602">
        <v>13</v>
      </c>
    </row>
    <row r="603" spans="1:12" x14ac:dyDescent="0.25">
      <c r="A603" t="s">
        <v>8219</v>
      </c>
      <c r="B603">
        <v>64</v>
      </c>
      <c r="K603" t="s">
        <v>8221</v>
      </c>
      <c r="L603">
        <v>3</v>
      </c>
    </row>
    <row r="604" spans="1:12" x14ac:dyDescent="0.25">
      <c r="A604" t="s">
        <v>8219</v>
      </c>
      <c r="B604">
        <v>11</v>
      </c>
      <c r="K604" t="s">
        <v>8221</v>
      </c>
      <c r="L604">
        <v>8</v>
      </c>
    </row>
    <row r="605" spans="1:12" x14ac:dyDescent="0.25">
      <c r="A605" t="s">
        <v>8219</v>
      </c>
      <c r="B605">
        <v>110</v>
      </c>
      <c r="K605" t="s">
        <v>8221</v>
      </c>
      <c r="L605">
        <v>19</v>
      </c>
    </row>
    <row r="606" spans="1:12" x14ac:dyDescent="0.25">
      <c r="A606" t="s">
        <v>8219</v>
      </c>
      <c r="B606">
        <v>63</v>
      </c>
      <c r="K606" t="s">
        <v>8221</v>
      </c>
      <c r="L606">
        <v>17</v>
      </c>
    </row>
    <row r="607" spans="1:12" x14ac:dyDescent="0.25">
      <c r="A607" t="s">
        <v>8219</v>
      </c>
      <c r="B607">
        <v>107</v>
      </c>
      <c r="K607" t="s">
        <v>8221</v>
      </c>
      <c r="L607">
        <v>4</v>
      </c>
    </row>
    <row r="608" spans="1:12" x14ac:dyDescent="0.25">
      <c r="A608" t="s">
        <v>8219</v>
      </c>
      <c r="B608">
        <v>44</v>
      </c>
      <c r="K608" t="s">
        <v>8221</v>
      </c>
      <c r="L608">
        <v>4</v>
      </c>
    </row>
    <row r="609" spans="1:12" x14ac:dyDescent="0.25">
      <c r="A609" t="s">
        <v>8219</v>
      </c>
      <c r="B609">
        <v>265</v>
      </c>
      <c r="K609" t="s">
        <v>8221</v>
      </c>
      <c r="L609">
        <v>15</v>
      </c>
    </row>
    <row r="610" spans="1:12" x14ac:dyDescent="0.25">
      <c r="A610" t="s">
        <v>8219</v>
      </c>
      <c r="B610">
        <v>153</v>
      </c>
      <c r="K610" t="s">
        <v>8221</v>
      </c>
      <c r="L610">
        <v>27</v>
      </c>
    </row>
    <row r="611" spans="1:12" x14ac:dyDescent="0.25">
      <c r="A611" t="s">
        <v>8219</v>
      </c>
      <c r="B611">
        <v>18</v>
      </c>
      <c r="K611" t="s">
        <v>8221</v>
      </c>
      <c r="L611">
        <v>4</v>
      </c>
    </row>
    <row r="612" spans="1:12" x14ac:dyDescent="0.25">
      <c r="A612" t="s">
        <v>8219</v>
      </c>
      <c r="B612">
        <v>942</v>
      </c>
      <c r="K612" t="s">
        <v>8221</v>
      </c>
      <c r="L612">
        <v>6</v>
      </c>
    </row>
    <row r="613" spans="1:12" x14ac:dyDescent="0.25">
      <c r="A613" t="s">
        <v>8219</v>
      </c>
      <c r="B613">
        <v>27</v>
      </c>
      <c r="K613" t="s">
        <v>8221</v>
      </c>
      <c r="L613">
        <v>3</v>
      </c>
    </row>
    <row r="614" spans="1:12" x14ac:dyDescent="0.25">
      <c r="A614" t="s">
        <v>8219</v>
      </c>
      <c r="B614">
        <v>56</v>
      </c>
      <c r="K614" t="s">
        <v>8221</v>
      </c>
      <c r="L614">
        <v>11</v>
      </c>
    </row>
    <row r="615" spans="1:12" x14ac:dyDescent="0.25">
      <c r="A615" t="s">
        <v>8219</v>
      </c>
      <c r="B615">
        <v>25</v>
      </c>
      <c r="K615" t="s">
        <v>8221</v>
      </c>
      <c r="L615">
        <v>9</v>
      </c>
    </row>
    <row r="616" spans="1:12" x14ac:dyDescent="0.25">
      <c r="A616" t="s">
        <v>8219</v>
      </c>
      <c r="B616">
        <v>848</v>
      </c>
      <c r="K616" t="s">
        <v>8221</v>
      </c>
      <c r="L616">
        <v>12</v>
      </c>
    </row>
    <row r="617" spans="1:12" x14ac:dyDescent="0.25">
      <c r="A617" t="s">
        <v>8219</v>
      </c>
      <c r="B617">
        <v>165</v>
      </c>
      <c r="K617" t="s">
        <v>8221</v>
      </c>
      <c r="L617">
        <v>2</v>
      </c>
    </row>
    <row r="618" spans="1:12" x14ac:dyDescent="0.25">
      <c r="A618" t="s">
        <v>8219</v>
      </c>
      <c r="B618">
        <v>320</v>
      </c>
      <c r="K618" t="s">
        <v>8221</v>
      </c>
      <c r="L618">
        <v>148</v>
      </c>
    </row>
    <row r="619" spans="1:12" x14ac:dyDescent="0.25">
      <c r="A619" t="s">
        <v>8219</v>
      </c>
      <c r="B619">
        <v>21</v>
      </c>
      <c r="K619" t="s">
        <v>8221</v>
      </c>
      <c r="L619">
        <v>2</v>
      </c>
    </row>
    <row r="620" spans="1:12" x14ac:dyDescent="0.25">
      <c r="A620" t="s">
        <v>8219</v>
      </c>
      <c r="B620">
        <v>143</v>
      </c>
      <c r="K620" t="s">
        <v>8221</v>
      </c>
      <c r="L620">
        <v>2</v>
      </c>
    </row>
    <row r="621" spans="1:12" x14ac:dyDescent="0.25">
      <c r="A621" t="s">
        <v>8219</v>
      </c>
      <c r="B621">
        <v>163</v>
      </c>
      <c r="K621" t="s">
        <v>8221</v>
      </c>
      <c r="L621">
        <v>16</v>
      </c>
    </row>
    <row r="622" spans="1:12" x14ac:dyDescent="0.25">
      <c r="A622" t="s">
        <v>8219</v>
      </c>
      <c r="B622">
        <v>48</v>
      </c>
      <c r="K622" t="s">
        <v>8221</v>
      </c>
      <c r="L622">
        <v>3</v>
      </c>
    </row>
    <row r="623" spans="1:12" x14ac:dyDescent="0.25">
      <c r="A623" t="s">
        <v>8219</v>
      </c>
      <c r="B623">
        <v>26</v>
      </c>
      <c r="K623" t="s">
        <v>8221</v>
      </c>
      <c r="L623">
        <v>1</v>
      </c>
    </row>
    <row r="624" spans="1:12" x14ac:dyDescent="0.25">
      <c r="A624" t="s">
        <v>8219</v>
      </c>
      <c r="B624">
        <v>74</v>
      </c>
      <c r="K624" t="s">
        <v>8221</v>
      </c>
      <c r="L624">
        <v>1</v>
      </c>
    </row>
    <row r="625" spans="1:12" x14ac:dyDescent="0.25">
      <c r="A625" t="s">
        <v>8219</v>
      </c>
      <c r="B625">
        <v>57</v>
      </c>
      <c r="K625" t="s">
        <v>8221</v>
      </c>
      <c r="L625">
        <v>2</v>
      </c>
    </row>
    <row r="626" spans="1:12" x14ac:dyDescent="0.25">
      <c r="A626" t="s">
        <v>8219</v>
      </c>
      <c r="B626">
        <v>75</v>
      </c>
      <c r="K626" t="s">
        <v>8221</v>
      </c>
      <c r="L626">
        <v>4</v>
      </c>
    </row>
    <row r="627" spans="1:12" x14ac:dyDescent="0.25">
      <c r="A627" t="s">
        <v>8219</v>
      </c>
      <c r="B627">
        <v>217</v>
      </c>
      <c r="K627" t="s">
        <v>8221</v>
      </c>
      <c r="L627">
        <v>4</v>
      </c>
    </row>
    <row r="628" spans="1:12" x14ac:dyDescent="0.25">
      <c r="A628" t="s">
        <v>8219</v>
      </c>
      <c r="B628">
        <v>21</v>
      </c>
      <c r="K628" t="s">
        <v>8221</v>
      </c>
      <c r="L628">
        <v>4</v>
      </c>
    </row>
    <row r="629" spans="1:12" x14ac:dyDescent="0.25">
      <c r="A629" t="s">
        <v>8219</v>
      </c>
      <c r="B629">
        <v>26</v>
      </c>
      <c r="K629" t="s">
        <v>8221</v>
      </c>
      <c r="L629">
        <v>10</v>
      </c>
    </row>
    <row r="630" spans="1:12" x14ac:dyDescent="0.25">
      <c r="A630" t="s">
        <v>8219</v>
      </c>
      <c r="B630">
        <v>174</v>
      </c>
      <c r="K630" t="s">
        <v>8221</v>
      </c>
      <c r="L630">
        <v>9</v>
      </c>
    </row>
    <row r="631" spans="1:12" x14ac:dyDescent="0.25">
      <c r="A631" t="s">
        <v>8219</v>
      </c>
      <c r="B631">
        <v>120</v>
      </c>
      <c r="K631" t="s">
        <v>8221</v>
      </c>
      <c r="L631">
        <v>8</v>
      </c>
    </row>
    <row r="632" spans="1:12" x14ac:dyDescent="0.25">
      <c r="A632" t="s">
        <v>8219</v>
      </c>
      <c r="B632">
        <v>12</v>
      </c>
      <c r="K632" t="s">
        <v>8221</v>
      </c>
      <c r="L632">
        <v>5</v>
      </c>
    </row>
    <row r="633" spans="1:12" x14ac:dyDescent="0.25">
      <c r="A633" t="s">
        <v>8219</v>
      </c>
      <c r="B633">
        <v>68</v>
      </c>
      <c r="K633" t="s">
        <v>8221</v>
      </c>
      <c r="L633">
        <v>3</v>
      </c>
    </row>
    <row r="634" spans="1:12" x14ac:dyDescent="0.25">
      <c r="A634" t="s">
        <v>8219</v>
      </c>
      <c r="B634">
        <v>70</v>
      </c>
      <c r="K634" t="s">
        <v>8221</v>
      </c>
      <c r="L634">
        <v>10</v>
      </c>
    </row>
    <row r="635" spans="1:12" x14ac:dyDescent="0.25">
      <c r="A635" t="s">
        <v>8219</v>
      </c>
      <c r="B635">
        <v>18</v>
      </c>
      <c r="K635" t="s">
        <v>8221</v>
      </c>
      <c r="L635">
        <v>4</v>
      </c>
    </row>
    <row r="636" spans="1:12" x14ac:dyDescent="0.25">
      <c r="A636" t="s">
        <v>8219</v>
      </c>
      <c r="B636">
        <v>242</v>
      </c>
      <c r="K636" t="s">
        <v>8221</v>
      </c>
      <c r="L636">
        <v>3</v>
      </c>
    </row>
    <row r="637" spans="1:12" x14ac:dyDescent="0.25">
      <c r="A637" t="s">
        <v>8219</v>
      </c>
      <c r="B637">
        <v>189</v>
      </c>
      <c r="K637" t="s">
        <v>8221</v>
      </c>
      <c r="L637">
        <v>4</v>
      </c>
    </row>
    <row r="638" spans="1:12" x14ac:dyDescent="0.25">
      <c r="A638" t="s">
        <v>8219</v>
      </c>
      <c r="B638">
        <v>64</v>
      </c>
      <c r="K638" t="s">
        <v>8221</v>
      </c>
      <c r="L638">
        <v>6</v>
      </c>
    </row>
    <row r="639" spans="1:12" x14ac:dyDescent="0.25">
      <c r="A639" t="s">
        <v>8219</v>
      </c>
      <c r="B639">
        <v>108</v>
      </c>
      <c r="K639" t="s">
        <v>8221</v>
      </c>
      <c r="L639">
        <v>3</v>
      </c>
    </row>
    <row r="640" spans="1:12" x14ac:dyDescent="0.25">
      <c r="A640" t="s">
        <v>8219</v>
      </c>
      <c r="B640">
        <v>64</v>
      </c>
      <c r="K640" t="s">
        <v>8221</v>
      </c>
      <c r="L640">
        <v>13</v>
      </c>
    </row>
    <row r="641" spans="1:12" x14ac:dyDescent="0.25">
      <c r="A641" t="s">
        <v>8219</v>
      </c>
      <c r="B641">
        <v>166</v>
      </c>
      <c r="K641" t="s">
        <v>8221</v>
      </c>
      <c r="L641">
        <v>18</v>
      </c>
    </row>
    <row r="642" spans="1:12" x14ac:dyDescent="0.25">
      <c r="A642" t="s">
        <v>8219</v>
      </c>
      <c r="B642">
        <v>33</v>
      </c>
      <c r="K642" t="s">
        <v>8221</v>
      </c>
      <c r="L642">
        <v>6</v>
      </c>
    </row>
    <row r="643" spans="1:12" x14ac:dyDescent="0.25">
      <c r="A643" t="s">
        <v>8219</v>
      </c>
      <c r="B643">
        <v>51</v>
      </c>
      <c r="K643" t="s">
        <v>8221</v>
      </c>
      <c r="L643">
        <v>11</v>
      </c>
    </row>
    <row r="644" spans="1:12" x14ac:dyDescent="0.25">
      <c r="A644" t="s">
        <v>8219</v>
      </c>
      <c r="B644">
        <v>13</v>
      </c>
      <c r="K644" t="s">
        <v>8221</v>
      </c>
      <c r="L644">
        <v>5</v>
      </c>
    </row>
    <row r="645" spans="1:12" x14ac:dyDescent="0.25">
      <c r="A645" t="s">
        <v>8219</v>
      </c>
      <c r="B645">
        <v>14</v>
      </c>
      <c r="K645" t="s">
        <v>8221</v>
      </c>
      <c r="L645">
        <v>8</v>
      </c>
    </row>
    <row r="646" spans="1:12" x14ac:dyDescent="0.25">
      <c r="A646" t="s">
        <v>8219</v>
      </c>
      <c r="B646">
        <v>12</v>
      </c>
      <c r="K646" t="s">
        <v>8221</v>
      </c>
      <c r="L646">
        <v>2</v>
      </c>
    </row>
    <row r="647" spans="1:12" x14ac:dyDescent="0.25">
      <c r="A647" t="s">
        <v>8219</v>
      </c>
      <c r="B647">
        <v>27</v>
      </c>
      <c r="K647" t="s">
        <v>8221</v>
      </c>
      <c r="L647">
        <v>1</v>
      </c>
    </row>
    <row r="648" spans="1:12" x14ac:dyDescent="0.25">
      <c r="A648" t="s">
        <v>8219</v>
      </c>
      <c r="B648">
        <v>4</v>
      </c>
      <c r="K648" t="s">
        <v>8221</v>
      </c>
      <c r="L648">
        <v>8</v>
      </c>
    </row>
    <row r="649" spans="1:12" x14ac:dyDescent="0.25">
      <c r="A649" t="s">
        <v>8219</v>
      </c>
      <c r="B649">
        <v>181</v>
      </c>
      <c r="K649" t="s">
        <v>8221</v>
      </c>
      <c r="L649">
        <v>8</v>
      </c>
    </row>
    <row r="650" spans="1:12" x14ac:dyDescent="0.25">
      <c r="A650" t="s">
        <v>8219</v>
      </c>
      <c r="B650">
        <v>28</v>
      </c>
      <c r="K650" t="s">
        <v>8221</v>
      </c>
      <c r="L650">
        <v>21</v>
      </c>
    </row>
    <row r="651" spans="1:12" x14ac:dyDescent="0.25">
      <c r="A651" t="s">
        <v>8219</v>
      </c>
      <c r="B651">
        <v>37</v>
      </c>
      <c r="K651" t="s">
        <v>8221</v>
      </c>
      <c r="L651">
        <v>9</v>
      </c>
    </row>
    <row r="652" spans="1:12" x14ac:dyDescent="0.25">
      <c r="A652" t="s">
        <v>8219</v>
      </c>
      <c r="B652">
        <v>16</v>
      </c>
      <c r="K652" t="s">
        <v>8221</v>
      </c>
      <c r="L652">
        <v>14</v>
      </c>
    </row>
    <row r="653" spans="1:12" x14ac:dyDescent="0.25">
      <c r="A653" t="s">
        <v>8219</v>
      </c>
      <c r="B653">
        <v>14</v>
      </c>
      <c r="K653" t="s">
        <v>8221</v>
      </c>
      <c r="L653">
        <v>5</v>
      </c>
    </row>
    <row r="654" spans="1:12" x14ac:dyDescent="0.25">
      <c r="A654" t="s">
        <v>8219</v>
      </c>
      <c r="B654">
        <v>83</v>
      </c>
      <c r="K654" t="s">
        <v>8221</v>
      </c>
      <c r="L654">
        <v>2</v>
      </c>
    </row>
    <row r="655" spans="1:12" x14ac:dyDescent="0.25">
      <c r="A655" t="s">
        <v>8219</v>
      </c>
      <c r="B655">
        <v>3</v>
      </c>
      <c r="K655" t="s">
        <v>8221</v>
      </c>
      <c r="L655">
        <v>7</v>
      </c>
    </row>
    <row r="656" spans="1:12" x14ac:dyDescent="0.25">
      <c r="A656" t="s">
        <v>8219</v>
      </c>
      <c r="B656">
        <v>86</v>
      </c>
      <c r="K656" t="s">
        <v>8221</v>
      </c>
      <c r="L656">
        <v>5</v>
      </c>
    </row>
    <row r="657" spans="1:12" x14ac:dyDescent="0.25">
      <c r="A657" t="s">
        <v>8219</v>
      </c>
      <c r="B657">
        <v>97</v>
      </c>
      <c r="K657" t="s">
        <v>8221</v>
      </c>
      <c r="L657">
        <v>10</v>
      </c>
    </row>
    <row r="658" spans="1:12" x14ac:dyDescent="0.25">
      <c r="A658" t="s">
        <v>8219</v>
      </c>
      <c r="B658">
        <v>24</v>
      </c>
      <c r="K658" t="s">
        <v>8221</v>
      </c>
      <c r="L658">
        <v>3</v>
      </c>
    </row>
    <row r="659" spans="1:12" x14ac:dyDescent="0.25">
      <c r="A659" t="s">
        <v>8219</v>
      </c>
      <c r="B659">
        <v>16</v>
      </c>
      <c r="K659" t="s">
        <v>8221</v>
      </c>
      <c r="L659">
        <v>8</v>
      </c>
    </row>
    <row r="660" spans="1:12" x14ac:dyDescent="0.25">
      <c r="A660" t="s">
        <v>8219</v>
      </c>
      <c r="B660">
        <v>259</v>
      </c>
      <c r="K660" t="s">
        <v>8221</v>
      </c>
      <c r="L660">
        <v>22</v>
      </c>
    </row>
    <row r="661" spans="1:12" x14ac:dyDescent="0.25">
      <c r="A661" t="s">
        <v>8219</v>
      </c>
      <c r="B661">
        <v>83</v>
      </c>
      <c r="K661" t="s">
        <v>8221</v>
      </c>
      <c r="L661">
        <v>5</v>
      </c>
    </row>
    <row r="662" spans="1:12" x14ac:dyDescent="0.25">
      <c r="A662" t="s">
        <v>8219</v>
      </c>
      <c r="B662">
        <v>263</v>
      </c>
      <c r="K662" t="s">
        <v>8221</v>
      </c>
      <c r="L662">
        <v>8</v>
      </c>
    </row>
    <row r="663" spans="1:12" x14ac:dyDescent="0.25">
      <c r="A663" t="s">
        <v>8219</v>
      </c>
      <c r="B663">
        <v>14</v>
      </c>
      <c r="K663" t="s">
        <v>8221</v>
      </c>
      <c r="L663">
        <v>25</v>
      </c>
    </row>
    <row r="664" spans="1:12" x14ac:dyDescent="0.25">
      <c r="A664" t="s">
        <v>8219</v>
      </c>
      <c r="B664">
        <v>7</v>
      </c>
      <c r="K664" t="s">
        <v>8221</v>
      </c>
      <c r="L664">
        <v>31</v>
      </c>
    </row>
    <row r="665" spans="1:12" x14ac:dyDescent="0.25">
      <c r="A665" t="s">
        <v>8219</v>
      </c>
      <c r="B665">
        <v>30</v>
      </c>
      <c r="K665" t="s">
        <v>8221</v>
      </c>
      <c r="L665">
        <v>6</v>
      </c>
    </row>
    <row r="666" spans="1:12" x14ac:dyDescent="0.25">
      <c r="A666" t="s">
        <v>8219</v>
      </c>
      <c r="B666">
        <v>59</v>
      </c>
      <c r="K666" t="s">
        <v>8221</v>
      </c>
      <c r="L666">
        <v>5</v>
      </c>
    </row>
    <row r="667" spans="1:12" x14ac:dyDescent="0.25">
      <c r="A667" t="s">
        <v>8219</v>
      </c>
      <c r="B667">
        <v>176</v>
      </c>
      <c r="K667" t="s">
        <v>8221</v>
      </c>
      <c r="L667">
        <v>1</v>
      </c>
    </row>
    <row r="668" spans="1:12" x14ac:dyDescent="0.25">
      <c r="A668" t="s">
        <v>8219</v>
      </c>
      <c r="B668">
        <v>426</v>
      </c>
      <c r="K668" t="s">
        <v>8221</v>
      </c>
      <c r="L668">
        <v>83</v>
      </c>
    </row>
    <row r="669" spans="1:12" x14ac:dyDescent="0.25">
      <c r="A669" t="s">
        <v>8219</v>
      </c>
      <c r="B669">
        <v>119</v>
      </c>
      <c r="K669" t="s">
        <v>8221</v>
      </c>
      <c r="L669">
        <v>18</v>
      </c>
    </row>
    <row r="670" spans="1:12" x14ac:dyDescent="0.25">
      <c r="A670" t="s">
        <v>8219</v>
      </c>
      <c r="B670">
        <v>26</v>
      </c>
      <c r="K670" t="s">
        <v>8221</v>
      </c>
      <c r="L670">
        <v>24</v>
      </c>
    </row>
    <row r="671" spans="1:12" x14ac:dyDescent="0.25">
      <c r="A671" t="s">
        <v>8219</v>
      </c>
      <c r="B671">
        <v>17</v>
      </c>
      <c r="K671" t="s">
        <v>8221</v>
      </c>
      <c r="L671">
        <v>7</v>
      </c>
    </row>
    <row r="672" spans="1:12" x14ac:dyDescent="0.25">
      <c r="A672" t="s">
        <v>8219</v>
      </c>
      <c r="B672">
        <v>34</v>
      </c>
      <c r="K672" t="s">
        <v>8221</v>
      </c>
      <c r="L672">
        <v>4</v>
      </c>
    </row>
    <row r="673" spans="1:12" x14ac:dyDescent="0.25">
      <c r="A673" t="s">
        <v>8219</v>
      </c>
      <c r="B673">
        <v>37</v>
      </c>
      <c r="K673" t="s">
        <v>8221</v>
      </c>
      <c r="L673">
        <v>1</v>
      </c>
    </row>
    <row r="674" spans="1:12" x14ac:dyDescent="0.25">
      <c r="A674" t="s">
        <v>8219</v>
      </c>
      <c r="B674">
        <v>42</v>
      </c>
      <c r="K674" t="s">
        <v>8221</v>
      </c>
      <c r="L674">
        <v>10</v>
      </c>
    </row>
    <row r="675" spans="1:12" x14ac:dyDescent="0.25">
      <c r="A675" t="s">
        <v>8219</v>
      </c>
      <c r="B675">
        <v>26</v>
      </c>
      <c r="K675" t="s">
        <v>8221</v>
      </c>
      <c r="L675">
        <v>2</v>
      </c>
    </row>
    <row r="676" spans="1:12" x14ac:dyDescent="0.25">
      <c r="A676" t="s">
        <v>8219</v>
      </c>
      <c r="B676">
        <v>274</v>
      </c>
      <c r="K676" t="s">
        <v>8221</v>
      </c>
      <c r="L676">
        <v>1</v>
      </c>
    </row>
    <row r="677" spans="1:12" x14ac:dyDescent="0.25">
      <c r="A677" t="s">
        <v>8219</v>
      </c>
      <c r="B677">
        <v>141</v>
      </c>
      <c r="K677" t="s">
        <v>8221</v>
      </c>
      <c r="L677">
        <v>1</v>
      </c>
    </row>
    <row r="678" spans="1:12" x14ac:dyDescent="0.25">
      <c r="A678" t="s">
        <v>8219</v>
      </c>
      <c r="B678">
        <v>56</v>
      </c>
      <c r="K678" t="s">
        <v>8221</v>
      </c>
      <c r="L678">
        <v>7</v>
      </c>
    </row>
    <row r="679" spans="1:12" x14ac:dyDescent="0.25">
      <c r="A679" t="s">
        <v>8219</v>
      </c>
      <c r="B679">
        <v>50</v>
      </c>
      <c r="K679" t="s">
        <v>8221</v>
      </c>
      <c r="L679">
        <v>16</v>
      </c>
    </row>
    <row r="680" spans="1:12" x14ac:dyDescent="0.25">
      <c r="A680" t="s">
        <v>8219</v>
      </c>
      <c r="B680">
        <v>65</v>
      </c>
      <c r="K680" t="s">
        <v>8221</v>
      </c>
      <c r="L680">
        <v>3</v>
      </c>
    </row>
    <row r="681" spans="1:12" x14ac:dyDescent="0.25">
      <c r="A681" t="s">
        <v>8219</v>
      </c>
      <c r="B681">
        <v>66</v>
      </c>
      <c r="K681" t="s">
        <v>8221</v>
      </c>
      <c r="L681">
        <v>9</v>
      </c>
    </row>
    <row r="682" spans="1:12" x14ac:dyDescent="0.25">
      <c r="A682" t="s">
        <v>8219</v>
      </c>
      <c r="B682">
        <v>100</v>
      </c>
      <c r="K682" t="s">
        <v>8221</v>
      </c>
      <c r="L682">
        <v>7</v>
      </c>
    </row>
    <row r="683" spans="1:12" x14ac:dyDescent="0.25">
      <c r="A683" t="s">
        <v>8219</v>
      </c>
      <c r="B683">
        <v>96</v>
      </c>
      <c r="K683" t="s">
        <v>8221</v>
      </c>
      <c r="L683">
        <v>6</v>
      </c>
    </row>
    <row r="684" spans="1:12" x14ac:dyDescent="0.25">
      <c r="A684" t="s">
        <v>8219</v>
      </c>
      <c r="B684">
        <v>42</v>
      </c>
      <c r="K684" t="s">
        <v>8221</v>
      </c>
      <c r="L684">
        <v>3</v>
      </c>
    </row>
    <row r="685" spans="1:12" x14ac:dyDescent="0.25">
      <c r="A685" t="s">
        <v>8219</v>
      </c>
      <c r="B685">
        <v>79</v>
      </c>
      <c r="K685" t="s">
        <v>8221</v>
      </c>
      <c r="L685">
        <v>5</v>
      </c>
    </row>
    <row r="686" spans="1:12" x14ac:dyDescent="0.25">
      <c r="A686" t="s">
        <v>8219</v>
      </c>
      <c r="B686">
        <v>27</v>
      </c>
      <c r="K686" t="s">
        <v>8221</v>
      </c>
      <c r="L686">
        <v>6</v>
      </c>
    </row>
    <row r="687" spans="1:12" x14ac:dyDescent="0.25">
      <c r="A687" t="s">
        <v>8219</v>
      </c>
      <c r="B687">
        <v>62</v>
      </c>
      <c r="K687" t="s">
        <v>8221</v>
      </c>
      <c r="L687">
        <v>4</v>
      </c>
    </row>
    <row r="688" spans="1:12" x14ac:dyDescent="0.25">
      <c r="A688" t="s">
        <v>8219</v>
      </c>
      <c r="B688">
        <v>964</v>
      </c>
      <c r="K688" t="s">
        <v>8221</v>
      </c>
      <c r="L688">
        <v>1</v>
      </c>
    </row>
    <row r="689" spans="1:12" x14ac:dyDescent="0.25">
      <c r="A689" t="s">
        <v>8219</v>
      </c>
      <c r="B689">
        <v>183</v>
      </c>
      <c r="K689" t="s">
        <v>8221</v>
      </c>
      <c r="L689">
        <v>11</v>
      </c>
    </row>
    <row r="690" spans="1:12" x14ac:dyDescent="0.25">
      <c r="A690" t="s">
        <v>8219</v>
      </c>
      <c r="B690">
        <v>28</v>
      </c>
      <c r="K690" t="s">
        <v>8221</v>
      </c>
      <c r="L690">
        <v>31</v>
      </c>
    </row>
    <row r="691" spans="1:12" x14ac:dyDescent="0.25">
      <c r="A691" t="s">
        <v>8219</v>
      </c>
      <c r="B691">
        <v>35</v>
      </c>
      <c r="K691" t="s">
        <v>8221</v>
      </c>
      <c r="L691">
        <v>3</v>
      </c>
    </row>
    <row r="692" spans="1:12" x14ac:dyDescent="0.25">
      <c r="A692" t="s">
        <v>8219</v>
      </c>
      <c r="B692">
        <v>17</v>
      </c>
      <c r="K692" t="s">
        <v>8221</v>
      </c>
      <c r="L692">
        <v>5</v>
      </c>
    </row>
    <row r="693" spans="1:12" x14ac:dyDescent="0.25">
      <c r="A693" t="s">
        <v>8219</v>
      </c>
      <c r="B693">
        <v>25</v>
      </c>
      <c r="K693" t="s">
        <v>8221</v>
      </c>
      <c r="L693">
        <v>11</v>
      </c>
    </row>
    <row r="694" spans="1:12" x14ac:dyDescent="0.25">
      <c r="A694" t="s">
        <v>8219</v>
      </c>
      <c r="B694">
        <v>36</v>
      </c>
      <c r="K694" t="s">
        <v>8221</v>
      </c>
      <c r="L694">
        <v>14</v>
      </c>
    </row>
    <row r="695" spans="1:12" x14ac:dyDescent="0.25">
      <c r="A695" t="s">
        <v>8219</v>
      </c>
      <c r="B695">
        <v>63</v>
      </c>
      <c r="K695" t="s">
        <v>8221</v>
      </c>
      <c r="L695">
        <v>5</v>
      </c>
    </row>
    <row r="696" spans="1:12" x14ac:dyDescent="0.25">
      <c r="A696" t="s">
        <v>8219</v>
      </c>
      <c r="B696">
        <v>61</v>
      </c>
      <c r="K696" t="s">
        <v>8221</v>
      </c>
      <c r="L696">
        <v>2</v>
      </c>
    </row>
    <row r="697" spans="1:12" x14ac:dyDescent="0.25">
      <c r="A697" t="s">
        <v>8219</v>
      </c>
      <c r="B697">
        <v>41</v>
      </c>
      <c r="K697" t="s">
        <v>8221</v>
      </c>
      <c r="L697">
        <v>3</v>
      </c>
    </row>
    <row r="698" spans="1:12" x14ac:dyDescent="0.25">
      <c r="A698" t="s">
        <v>8219</v>
      </c>
      <c r="B698">
        <v>26</v>
      </c>
      <c r="K698" t="s">
        <v>8221</v>
      </c>
      <c r="L698">
        <v>124</v>
      </c>
    </row>
    <row r="699" spans="1:12" x14ac:dyDescent="0.25">
      <c r="A699" t="s">
        <v>8219</v>
      </c>
      <c r="B699">
        <v>15</v>
      </c>
      <c r="K699" t="s">
        <v>8221</v>
      </c>
      <c r="L699">
        <v>6</v>
      </c>
    </row>
    <row r="700" spans="1:12" x14ac:dyDescent="0.25">
      <c r="A700" t="s">
        <v>8219</v>
      </c>
      <c r="B700">
        <v>90</v>
      </c>
      <c r="K700" t="s">
        <v>8221</v>
      </c>
      <c r="L700">
        <v>4</v>
      </c>
    </row>
    <row r="701" spans="1:12" x14ac:dyDescent="0.25">
      <c r="A701" t="s">
        <v>8219</v>
      </c>
      <c r="B701">
        <v>205</v>
      </c>
      <c r="K701" t="s">
        <v>8221</v>
      </c>
      <c r="L701">
        <v>2</v>
      </c>
    </row>
    <row r="702" spans="1:12" x14ac:dyDescent="0.25">
      <c r="A702" t="s">
        <v>8219</v>
      </c>
      <c r="B702">
        <v>10</v>
      </c>
      <c r="K702" t="s">
        <v>8221</v>
      </c>
      <c r="L702">
        <v>4</v>
      </c>
    </row>
    <row r="703" spans="1:12" x14ac:dyDescent="0.25">
      <c r="A703" t="s">
        <v>8219</v>
      </c>
      <c r="B703">
        <v>82</v>
      </c>
      <c r="K703" t="s">
        <v>8221</v>
      </c>
      <c r="L703">
        <v>1</v>
      </c>
    </row>
    <row r="704" spans="1:12" x14ac:dyDescent="0.25">
      <c r="A704" t="s">
        <v>8219</v>
      </c>
      <c r="B704">
        <v>55</v>
      </c>
      <c r="K704" t="s">
        <v>8221</v>
      </c>
      <c r="L704">
        <v>99</v>
      </c>
    </row>
    <row r="705" spans="1:12" x14ac:dyDescent="0.25">
      <c r="A705" t="s">
        <v>8219</v>
      </c>
      <c r="B705">
        <v>27</v>
      </c>
      <c r="K705" t="s">
        <v>8221</v>
      </c>
      <c r="L705">
        <v>12</v>
      </c>
    </row>
    <row r="706" spans="1:12" x14ac:dyDescent="0.25">
      <c r="A706" t="s">
        <v>8219</v>
      </c>
      <c r="B706">
        <v>329</v>
      </c>
      <c r="K706" t="s">
        <v>8221</v>
      </c>
      <c r="L706">
        <v>6</v>
      </c>
    </row>
    <row r="707" spans="1:12" x14ac:dyDescent="0.25">
      <c r="A707" t="s">
        <v>8219</v>
      </c>
      <c r="B707">
        <v>28</v>
      </c>
      <c r="K707" t="s">
        <v>8221</v>
      </c>
      <c r="L707">
        <v>4</v>
      </c>
    </row>
    <row r="708" spans="1:12" x14ac:dyDescent="0.25">
      <c r="A708" t="s">
        <v>8219</v>
      </c>
      <c r="B708">
        <v>147</v>
      </c>
      <c r="K708" t="s">
        <v>8221</v>
      </c>
      <c r="L708">
        <v>4</v>
      </c>
    </row>
    <row r="709" spans="1:12" x14ac:dyDescent="0.25">
      <c r="A709" t="s">
        <v>8219</v>
      </c>
      <c r="B709">
        <v>15</v>
      </c>
      <c r="K709" t="s">
        <v>8221</v>
      </c>
      <c r="L709">
        <v>8</v>
      </c>
    </row>
    <row r="710" spans="1:12" x14ac:dyDescent="0.25">
      <c r="A710" t="s">
        <v>8219</v>
      </c>
      <c r="B710">
        <v>94</v>
      </c>
      <c r="K710" t="s">
        <v>8221</v>
      </c>
      <c r="L710">
        <v>4</v>
      </c>
    </row>
    <row r="711" spans="1:12" x14ac:dyDescent="0.25">
      <c r="A711" t="s">
        <v>8219</v>
      </c>
      <c r="B711">
        <v>36</v>
      </c>
      <c r="K711" t="s">
        <v>8221</v>
      </c>
      <c r="L711">
        <v>2</v>
      </c>
    </row>
    <row r="712" spans="1:12" x14ac:dyDescent="0.25">
      <c r="A712" t="s">
        <v>8219</v>
      </c>
      <c r="B712">
        <v>8</v>
      </c>
      <c r="K712" t="s">
        <v>8221</v>
      </c>
      <c r="L712">
        <v>6</v>
      </c>
    </row>
    <row r="713" spans="1:12" x14ac:dyDescent="0.25">
      <c r="A713" t="s">
        <v>8219</v>
      </c>
      <c r="B713">
        <v>79</v>
      </c>
      <c r="K713" t="s">
        <v>8221</v>
      </c>
      <c r="L713">
        <v>6</v>
      </c>
    </row>
    <row r="714" spans="1:12" x14ac:dyDescent="0.25">
      <c r="A714" t="s">
        <v>8219</v>
      </c>
      <c r="B714">
        <v>71</v>
      </c>
      <c r="K714" t="s">
        <v>8221</v>
      </c>
      <c r="L714">
        <v>1</v>
      </c>
    </row>
    <row r="715" spans="1:12" x14ac:dyDescent="0.25">
      <c r="A715" t="s">
        <v>8219</v>
      </c>
      <c r="B715">
        <v>184</v>
      </c>
      <c r="K715" t="s">
        <v>8221</v>
      </c>
      <c r="L715">
        <v>2</v>
      </c>
    </row>
    <row r="716" spans="1:12" x14ac:dyDescent="0.25">
      <c r="A716" t="s">
        <v>8219</v>
      </c>
      <c r="B716">
        <v>60</v>
      </c>
      <c r="K716" t="s">
        <v>8221</v>
      </c>
      <c r="L716">
        <v>4</v>
      </c>
    </row>
    <row r="717" spans="1:12" x14ac:dyDescent="0.25">
      <c r="A717" t="s">
        <v>8219</v>
      </c>
      <c r="B717">
        <v>4883</v>
      </c>
      <c r="K717" t="s">
        <v>8221</v>
      </c>
      <c r="L717">
        <v>4</v>
      </c>
    </row>
    <row r="718" spans="1:12" x14ac:dyDescent="0.25">
      <c r="A718" t="s">
        <v>8219</v>
      </c>
      <c r="B718">
        <v>71</v>
      </c>
      <c r="K718" t="s">
        <v>8221</v>
      </c>
      <c r="L718">
        <v>1</v>
      </c>
    </row>
    <row r="719" spans="1:12" x14ac:dyDescent="0.25">
      <c r="A719" t="s">
        <v>8219</v>
      </c>
      <c r="B719">
        <v>71</v>
      </c>
      <c r="K719" t="s">
        <v>8221</v>
      </c>
      <c r="L719">
        <v>2</v>
      </c>
    </row>
    <row r="720" spans="1:12" x14ac:dyDescent="0.25">
      <c r="A720" t="s">
        <v>8219</v>
      </c>
      <c r="B720">
        <v>93</v>
      </c>
      <c r="K720" t="s">
        <v>8221</v>
      </c>
      <c r="L720">
        <v>15</v>
      </c>
    </row>
    <row r="721" spans="1:12" x14ac:dyDescent="0.25">
      <c r="A721" t="s">
        <v>8219</v>
      </c>
      <c r="B721">
        <v>17</v>
      </c>
      <c r="K721" t="s">
        <v>8221</v>
      </c>
      <c r="L721">
        <v>1</v>
      </c>
    </row>
    <row r="722" spans="1:12" x14ac:dyDescent="0.25">
      <c r="A722" t="s">
        <v>8219</v>
      </c>
      <c r="B722">
        <v>20</v>
      </c>
      <c r="K722" t="s">
        <v>8221</v>
      </c>
      <c r="L722">
        <v>7</v>
      </c>
    </row>
    <row r="723" spans="1:12" x14ac:dyDescent="0.25">
      <c r="A723" t="s">
        <v>8219</v>
      </c>
      <c r="B723">
        <v>264</v>
      </c>
      <c r="K723" t="s">
        <v>8221</v>
      </c>
      <c r="L723">
        <v>18</v>
      </c>
    </row>
    <row r="724" spans="1:12" x14ac:dyDescent="0.25">
      <c r="A724" t="s">
        <v>8219</v>
      </c>
      <c r="B724">
        <v>498</v>
      </c>
      <c r="K724" t="s">
        <v>8221</v>
      </c>
      <c r="L724">
        <v>5</v>
      </c>
    </row>
    <row r="725" spans="1:12" x14ac:dyDescent="0.25">
      <c r="A725" t="s">
        <v>8219</v>
      </c>
      <c r="B725">
        <v>372</v>
      </c>
      <c r="K725" t="s">
        <v>8221</v>
      </c>
      <c r="L725">
        <v>3</v>
      </c>
    </row>
    <row r="726" spans="1:12" x14ac:dyDescent="0.25">
      <c r="A726" t="s">
        <v>8219</v>
      </c>
      <c r="B726">
        <v>36</v>
      </c>
      <c r="K726" t="s">
        <v>8221</v>
      </c>
      <c r="L726">
        <v>6</v>
      </c>
    </row>
    <row r="727" spans="1:12" x14ac:dyDescent="0.25">
      <c r="A727" t="s">
        <v>8219</v>
      </c>
      <c r="B727">
        <v>49</v>
      </c>
      <c r="K727" t="s">
        <v>8221</v>
      </c>
      <c r="L727">
        <v>6</v>
      </c>
    </row>
    <row r="728" spans="1:12" x14ac:dyDescent="0.25">
      <c r="A728" t="s">
        <v>8219</v>
      </c>
      <c r="B728">
        <v>60</v>
      </c>
      <c r="K728" t="s">
        <v>8221</v>
      </c>
      <c r="L728">
        <v>4</v>
      </c>
    </row>
    <row r="729" spans="1:12" x14ac:dyDescent="0.25">
      <c r="A729" t="s">
        <v>8219</v>
      </c>
      <c r="B729">
        <v>99</v>
      </c>
      <c r="K729" t="s">
        <v>8221</v>
      </c>
      <c r="L729">
        <v>6</v>
      </c>
    </row>
    <row r="730" spans="1:12" x14ac:dyDescent="0.25">
      <c r="A730" t="s">
        <v>8219</v>
      </c>
      <c r="B730">
        <v>103</v>
      </c>
      <c r="K730" t="s">
        <v>8221</v>
      </c>
      <c r="L730">
        <v>3</v>
      </c>
    </row>
    <row r="731" spans="1:12" x14ac:dyDescent="0.25">
      <c r="A731" t="s">
        <v>8219</v>
      </c>
      <c r="B731">
        <v>32</v>
      </c>
      <c r="K731" t="s">
        <v>8221</v>
      </c>
      <c r="L731">
        <v>9</v>
      </c>
    </row>
    <row r="732" spans="1:12" x14ac:dyDescent="0.25">
      <c r="A732" t="s">
        <v>8219</v>
      </c>
      <c r="B732">
        <v>77</v>
      </c>
      <c r="K732" t="s">
        <v>8221</v>
      </c>
      <c r="L732">
        <v>4</v>
      </c>
    </row>
    <row r="733" spans="1:12" x14ac:dyDescent="0.25">
      <c r="A733" t="s">
        <v>8219</v>
      </c>
      <c r="B733">
        <v>57</v>
      </c>
      <c r="K733" t="s">
        <v>8221</v>
      </c>
      <c r="L733">
        <v>1</v>
      </c>
    </row>
    <row r="734" spans="1:12" x14ac:dyDescent="0.25">
      <c r="A734" t="s">
        <v>8219</v>
      </c>
      <c r="B734">
        <v>21</v>
      </c>
      <c r="K734" t="s">
        <v>8221</v>
      </c>
      <c r="L734">
        <v>6</v>
      </c>
    </row>
    <row r="735" spans="1:12" x14ac:dyDescent="0.25">
      <c r="A735" t="s">
        <v>8219</v>
      </c>
      <c r="B735">
        <v>105</v>
      </c>
      <c r="K735" t="s">
        <v>8221</v>
      </c>
      <c r="L735">
        <v>3</v>
      </c>
    </row>
    <row r="736" spans="1:12" x14ac:dyDescent="0.25">
      <c r="A736" t="s">
        <v>8219</v>
      </c>
      <c r="B736">
        <v>9</v>
      </c>
      <c r="K736" t="s">
        <v>8221</v>
      </c>
      <c r="L736">
        <v>2</v>
      </c>
    </row>
    <row r="737" spans="1:12" x14ac:dyDescent="0.25">
      <c r="A737" t="s">
        <v>8219</v>
      </c>
      <c r="B737">
        <v>65</v>
      </c>
      <c r="K737" t="s">
        <v>8221</v>
      </c>
      <c r="L737">
        <v>4</v>
      </c>
    </row>
    <row r="738" spans="1:12" x14ac:dyDescent="0.25">
      <c r="A738" t="s">
        <v>8219</v>
      </c>
      <c r="B738">
        <v>37</v>
      </c>
      <c r="K738" t="s">
        <v>8221</v>
      </c>
      <c r="L738">
        <v>17</v>
      </c>
    </row>
    <row r="739" spans="1:12" x14ac:dyDescent="0.25">
      <c r="A739" t="s">
        <v>8219</v>
      </c>
      <c r="B739">
        <v>90</v>
      </c>
      <c r="K739" t="s">
        <v>8221</v>
      </c>
      <c r="L739">
        <v>24</v>
      </c>
    </row>
    <row r="740" spans="1:12" x14ac:dyDescent="0.25">
      <c r="A740" t="s">
        <v>8219</v>
      </c>
      <c r="B740">
        <v>21</v>
      </c>
      <c r="K740" t="s">
        <v>8221</v>
      </c>
      <c r="L740">
        <v>5</v>
      </c>
    </row>
    <row r="741" spans="1:12" x14ac:dyDescent="0.25">
      <c r="A741" t="s">
        <v>8219</v>
      </c>
      <c r="B741">
        <v>34</v>
      </c>
      <c r="K741" t="s">
        <v>8221</v>
      </c>
      <c r="L741">
        <v>2</v>
      </c>
    </row>
    <row r="742" spans="1:12" x14ac:dyDescent="0.25">
      <c r="A742" t="s">
        <v>8219</v>
      </c>
      <c r="B742">
        <v>266</v>
      </c>
      <c r="K742" t="s">
        <v>8221</v>
      </c>
      <c r="L742">
        <v>23</v>
      </c>
    </row>
    <row r="743" spans="1:12" x14ac:dyDescent="0.25">
      <c r="A743" t="s">
        <v>8219</v>
      </c>
      <c r="B743">
        <v>67</v>
      </c>
      <c r="K743" t="s">
        <v>8221</v>
      </c>
      <c r="L743">
        <v>1</v>
      </c>
    </row>
    <row r="744" spans="1:12" x14ac:dyDescent="0.25">
      <c r="A744" t="s">
        <v>8219</v>
      </c>
      <c r="B744">
        <v>325</v>
      </c>
      <c r="K744" t="s">
        <v>8221</v>
      </c>
      <c r="L744">
        <v>2</v>
      </c>
    </row>
    <row r="745" spans="1:12" x14ac:dyDescent="0.25">
      <c r="A745" t="s">
        <v>8219</v>
      </c>
      <c r="B745">
        <v>81</v>
      </c>
      <c r="K745" t="s">
        <v>8221</v>
      </c>
      <c r="L745">
        <v>5</v>
      </c>
    </row>
    <row r="746" spans="1:12" x14ac:dyDescent="0.25">
      <c r="A746" t="s">
        <v>8219</v>
      </c>
      <c r="B746">
        <v>27</v>
      </c>
      <c r="K746" t="s">
        <v>8221</v>
      </c>
      <c r="L746">
        <v>16</v>
      </c>
    </row>
    <row r="747" spans="1:12" x14ac:dyDescent="0.25">
      <c r="A747" t="s">
        <v>8219</v>
      </c>
      <c r="B747">
        <v>11</v>
      </c>
      <c r="K747" t="s">
        <v>8221</v>
      </c>
      <c r="L747">
        <v>5</v>
      </c>
    </row>
    <row r="748" spans="1:12" x14ac:dyDescent="0.25">
      <c r="A748" t="s">
        <v>8219</v>
      </c>
      <c r="B748">
        <v>426</v>
      </c>
      <c r="K748" t="s">
        <v>8221</v>
      </c>
      <c r="L748">
        <v>15</v>
      </c>
    </row>
    <row r="749" spans="1:12" x14ac:dyDescent="0.25">
      <c r="A749" t="s">
        <v>8219</v>
      </c>
      <c r="B749">
        <v>52</v>
      </c>
      <c r="K749" t="s">
        <v>8221</v>
      </c>
      <c r="L749">
        <v>4</v>
      </c>
    </row>
    <row r="750" spans="1:12" x14ac:dyDescent="0.25">
      <c r="A750" t="s">
        <v>8219</v>
      </c>
      <c r="B750">
        <v>299</v>
      </c>
      <c r="K750" t="s">
        <v>8221</v>
      </c>
      <c r="L750">
        <v>3</v>
      </c>
    </row>
    <row r="751" spans="1:12" x14ac:dyDescent="0.25">
      <c r="A751" t="s">
        <v>8219</v>
      </c>
      <c r="B751">
        <v>7</v>
      </c>
      <c r="K751" t="s">
        <v>8221</v>
      </c>
      <c r="L751">
        <v>3</v>
      </c>
    </row>
    <row r="752" spans="1:12" x14ac:dyDescent="0.25">
      <c r="A752" t="s">
        <v>8219</v>
      </c>
      <c r="B752">
        <v>27</v>
      </c>
      <c r="K752" t="s">
        <v>8221</v>
      </c>
      <c r="L752">
        <v>3</v>
      </c>
    </row>
    <row r="753" spans="1:12" x14ac:dyDescent="0.25">
      <c r="A753" t="s">
        <v>8219</v>
      </c>
      <c r="B753">
        <v>50</v>
      </c>
      <c r="K753" t="s">
        <v>8221</v>
      </c>
      <c r="L753">
        <v>4</v>
      </c>
    </row>
    <row r="754" spans="1:12" x14ac:dyDescent="0.25">
      <c r="A754" t="s">
        <v>8219</v>
      </c>
      <c r="B754">
        <v>30</v>
      </c>
      <c r="K754" t="s">
        <v>8221</v>
      </c>
      <c r="L754">
        <v>2</v>
      </c>
    </row>
    <row r="755" spans="1:12" x14ac:dyDescent="0.25">
      <c r="A755" t="s">
        <v>8219</v>
      </c>
      <c r="B755">
        <v>241</v>
      </c>
      <c r="K755" t="s">
        <v>8221</v>
      </c>
      <c r="L755">
        <v>9</v>
      </c>
    </row>
    <row r="756" spans="1:12" x14ac:dyDescent="0.25">
      <c r="A756" t="s">
        <v>8219</v>
      </c>
      <c r="B756">
        <v>84</v>
      </c>
      <c r="K756" t="s">
        <v>8221</v>
      </c>
      <c r="L756">
        <v>24</v>
      </c>
    </row>
    <row r="757" spans="1:12" x14ac:dyDescent="0.25">
      <c r="A757" t="s">
        <v>8219</v>
      </c>
      <c r="B757">
        <v>45</v>
      </c>
      <c r="K757" t="s">
        <v>8221</v>
      </c>
      <c r="L757">
        <v>5</v>
      </c>
    </row>
    <row r="758" spans="1:12" x14ac:dyDescent="0.25">
      <c r="A758" t="s">
        <v>8219</v>
      </c>
      <c r="B758">
        <v>37</v>
      </c>
      <c r="K758" t="s">
        <v>8221</v>
      </c>
      <c r="L758">
        <v>5</v>
      </c>
    </row>
    <row r="759" spans="1:12" x14ac:dyDescent="0.25">
      <c r="A759" t="s">
        <v>8219</v>
      </c>
      <c r="B759">
        <v>78</v>
      </c>
      <c r="K759" t="s">
        <v>8221</v>
      </c>
      <c r="L759">
        <v>2</v>
      </c>
    </row>
    <row r="760" spans="1:12" x14ac:dyDescent="0.25">
      <c r="A760" t="s">
        <v>8219</v>
      </c>
      <c r="B760">
        <v>27</v>
      </c>
      <c r="K760" t="s">
        <v>8221</v>
      </c>
      <c r="L760">
        <v>6</v>
      </c>
    </row>
    <row r="761" spans="1:12" x14ac:dyDescent="0.25">
      <c r="A761" t="s">
        <v>8219</v>
      </c>
      <c r="B761">
        <v>61</v>
      </c>
      <c r="K761" t="s">
        <v>8221</v>
      </c>
      <c r="L761">
        <v>4</v>
      </c>
    </row>
    <row r="762" spans="1:12" x14ac:dyDescent="0.25">
      <c r="A762" t="s">
        <v>8219</v>
      </c>
      <c r="B762">
        <v>86</v>
      </c>
      <c r="K762" t="s">
        <v>8221</v>
      </c>
      <c r="L762">
        <v>2</v>
      </c>
    </row>
    <row r="763" spans="1:12" x14ac:dyDescent="0.25">
      <c r="A763" t="s">
        <v>8219</v>
      </c>
      <c r="B763">
        <v>63</v>
      </c>
      <c r="K763" t="s">
        <v>8221</v>
      </c>
      <c r="L763">
        <v>9</v>
      </c>
    </row>
    <row r="764" spans="1:12" x14ac:dyDescent="0.25">
      <c r="A764" t="s">
        <v>8219</v>
      </c>
      <c r="B764">
        <v>134</v>
      </c>
      <c r="K764" t="s">
        <v>8221</v>
      </c>
      <c r="L764">
        <v>27</v>
      </c>
    </row>
    <row r="765" spans="1:12" x14ac:dyDescent="0.25">
      <c r="A765" t="s">
        <v>8219</v>
      </c>
      <c r="B765">
        <v>32</v>
      </c>
      <c r="K765" t="s">
        <v>8221</v>
      </c>
      <c r="L765">
        <v>4</v>
      </c>
    </row>
    <row r="766" spans="1:12" x14ac:dyDescent="0.25">
      <c r="A766" t="s">
        <v>8219</v>
      </c>
      <c r="B766">
        <v>16</v>
      </c>
      <c r="K766" t="s">
        <v>8221</v>
      </c>
      <c r="L766">
        <v>5</v>
      </c>
    </row>
    <row r="767" spans="1:12" x14ac:dyDescent="0.25">
      <c r="A767" t="s">
        <v>8219</v>
      </c>
      <c r="B767">
        <v>14</v>
      </c>
      <c r="K767" t="s">
        <v>8221</v>
      </c>
      <c r="L767">
        <v>3</v>
      </c>
    </row>
    <row r="768" spans="1:12" x14ac:dyDescent="0.25">
      <c r="A768" t="s">
        <v>8219</v>
      </c>
      <c r="B768">
        <v>13</v>
      </c>
      <c r="K768" t="s">
        <v>8221</v>
      </c>
      <c r="L768">
        <v>7</v>
      </c>
    </row>
    <row r="769" spans="1:12" x14ac:dyDescent="0.25">
      <c r="A769" t="s">
        <v>8219</v>
      </c>
      <c r="B769">
        <v>32</v>
      </c>
      <c r="K769" t="s">
        <v>8221</v>
      </c>
      <c r="L769">
        <v>1</v>
      </c>
    </row>
    <row r="770" spans="1:12" x14ac:dyDescent="0.25">
      <c r="A770" t="s">
        <v>8219</v>
      </c>
      <c r="B770">
        <v>191</v>
      </c>
      <c r="K770" t="s">
        <v>8221</v>
      </c>
      <c r="L770">
        <v>2</v>
      </c>
    </row>
    <row r="771" spans="1:12" x14ac:dyDescent="0.25">
      <c r="A771" t="s">
        <v>8219</v>
      </c>
      <c r="B771">
        <v>25</v>
      </c>
      <c r="K771" t="s">
        <v>8221</v>
      </c>
      <c r="L771">
        <v>2</v>
      </c>
    </row>
    <row r="772" spans="1:12" x14ac:dyDescent="0.25">
      <c r="A772" t="s">
        <v>8219</v>
      </c>
      <c r="B772">
        <v>196</v>
      </c>
      <c r="K772" t="s">
        <v>8221</v>
      </c>
      <c r="L772">
        <v>8</v>
      </c>
    </row>
    <row r="773" spans="1:12" x14ac:dyDescent="0.25">
      <c r="A773" t="s">
        <v>8219</v>
      </c>
      <c r="B773">
        <v>77</v>
      </c>
      <c r="K773" t="s">
        <v>8221</v>
      </c>
      <c r="L773">
        <v>26</v>
      </c>
    </row>
    <row r="774" spans="1:12" x14ac:dyDescent="0.25">
      <c r="A774" t="s">
        <v>8219</v>
      </c>
      <c r="B774">
        <v>274</v>
      </c>
      <c r="K774" t="s">
        <v>8221</v>
      </c>
      <c r="L774">
        <v>4</v>
      </c>
    </row>
    <row r="775" spans="1:12" x14ac:dyDescent="0.25">
      <c r="A775" t="s">
        <v>8219</v>
      </c>
      <c r="B775">
        <v>21</v>
      </c>
      <c r="K775" t="s">
        <v>8221</v>
      </c>
      <c r="L775">
        <v>2</v>
      </c>
    </row>
    <row r="776" spans="1:12" x14ac:dyDescent="0.25">
      <c r="A776" t="s">
        <v>8219</v>
      </c>
      <c r="B776">
        <v>83</v>
      </c>
      <c r="K776" t="s">
        <v>8221</v>
      </c>
      <c r="L776">
        <v>8</v>
      </c>
    </row>
    <row r="777" spans="1:12" x14ac:dyDescent="0.25">
      <c r="A777" t="s">
        <v>8219</v>
      </c>
      <c r="B777">
        <v>140</v>
      </c>
      <c r="K777" t="s">
        <v>8221</v>
      </c>
      <c r="L777">
        <v>2</v>
      </c>
    </row>
    <row r="778" spans="1:12" x14ac:dyDescent="0.25">
      <c r="A778" t="s">
        <v>8219</v>
      </c>
      <c r="B778">
        <v>131</v>
      </c>
      <c r="K778" t="s">
        <v>8221</v>
      </c>
      <c r="L778">
        <v>10</v>
      </c>
    </row>
    <row r="779" spans="1:12" x14ac:dyDescent="0.25">
      <c r="A779" t="s">
        <v>8219</v>
      </c>
      <c r="B779">
        <v>30</v>
      </c>
      <c r="K779" t="s">
        <v>8221</v>
      </c>
      <c r="L779">
        <v>5</v>
      </c>
    </row>
    <row r="780" spans="1:12" x14ac:dyDescent="0.25">
      <c r="A780" t="s">
        <v>8219</v>
      </c>
      <c r="B780">
        <v>117</v>
      </c>
      <c r="K780" t="s">
        <v>8221</v>
      </c>
      <c r="L780">
        <v>2</v>
      </c>
    </row>
    <row r="781" spans="1:12" x14ac:dyDescent="0.25">
      <c r="A781" t="s">
        <v>8219</v>
      </c>
      <c r="B781">
        <v>179</v>
      </c>
      <c r="K781" t="s">
        <v>8221</v>
      </c>
      <c r="L781">
        <v>2</v>
      </c>
    </row>
    <row r="782" spans="1:12" x14ac:dyDescent="0.25">
      <c r="A782" t="s">
        <v>8219</v>
      </c>
      <c r="B782">
        <v>38</v>
      </c>
      <c r="K782" t="s">
        <v>8221</v>
      </c>
      <c r="L782">
        <v>1</v>
      </c>
    </row>
    <row r="783" spans="1:12" x14ac:dyDescent="0.25">
      <c r="A783" t="s">
        <v>8219</v>
      </c>
      <c r="B783">
        <v>173</v>
      </c>
      <c r="K783" t="s">
        <v>8221</v>
      </c>
      <c r="L783">
        <v>9</v>
      </c>
    </row>
    <row r="784" spans="1:12" x14ac:dyDescent="0.25">
      <c r="A784" t="s">
        <v>8219</v>
      </c>
      <c r="B784">
        <v>46</v>
      </c>
      <c r="K784" t="s">
        <v>8221</v>
      </c>
      <c r="L784">
        <v>2</v>
      </c>
    </row>
    <row r="785" spans="1:12" x14ac:dyDescent="0.25">
      <c r="A785" t="s">
        <v>8219</v>
      </c>
      <c r="B785">
        <v>58</v>
      </c>
      <c r="K785" t="s">
        <v>8221</v>
      </c>
      <c r="L785">
        <v>2</v>
      </c>
    </row>
    <row r="786" spans="1:12" x14ac:dyDescent="0.25">
      <c r="A786" t="s">
        <v>8219</v>
      </c>
      <c r="B786">
        <v>8</v>
      </c>
      <c r="K786" t="s">
        <v>8221</v>
      </c>
      <c r="L786">
        <v>3</v>
      </c>
    </row>
    <row r="787" spans="1:12" x14ac:dyDescent="0.25">
      <c r="A787" t="s">
        <v>8219</v>
      </c>
      <c r="B787">
        <v>284</v>
      </c>
      <c r="K787" t="s">
        <v>8221</v>
      </c>
      <c r="L787">
        <v>3</v>
      </c>
    </row>
    <row r="788" spans="1:12" x14ac:dyDescent="0.25">
      <c r="A788" t="s">
        <v>8219</v>
      </c>
      <c r="B788">
        <v>58</v>
      </c>
      <c r="K788" t="s">
        <v>8221</v>
      </c>
      <c r="L788">
        <v>6</v>
      </c>
    </row>
    <row r="789" spans="1:12" x14ac:dyDescent="0.25">
      <c r="A789" t="s">
        <v>8219</v>
      </c>
      <c r="B789">
        <v>76</v>
      </c>
      <c r="K789" t="s">
        <v>8221</v>
      </c>
      <c r="L789">
        <v>21</v>
      </c>
    </row>
    <row r="790" spans="1:12" x14ac:dyDescent="0.25">
      <c r="A790" t="s">
        <v>8219</v>
      </c>
      <c r="B790">
        <v>67</v>
      </c>
      <c r="K790" t="s">
        <v>8221</v>
      </c>
      <c r="L790">
        <v>4</v>
      </c>
    </row>
    <row r="791" spans="1:12" x14ac:dyDescent="0.25">
      <c r="A791" t="s">
        <v>8219</v>
      </c>
      <c r="B791">
        <v>121</v>
      </c>
      <c r="K791" t="s">
        <v>8221</v>
      </c>
      <c r="L791">
        <v>2</v>
      </c>
    </row>
    <row r="792" spans="1:12" x14ac:dyDescent="0.25">
      <c r="A792" t="s">
        <v>8219</v>
      </c>
      <c r="B792">
        <v>89</v>
      </c>
      <c r="K792" t="s">
        <v>8221</v>
      </c>
      <c r="L792">
        <v>4</v>
      </c>
    </row>
    <row r="793" spans="1:12" x14ac:dyDescent="0.25">
      <c r="A793" t="s">
        <v>8219</v>
      </c>
      <c r="B793">
        <v>108</v>
      </c>
      <c r="K793" t="s">
        <v>8221</v>
      </c>
      <c r="L793">
        <v>4</v>
      </c>
    </row>
    <row r="794" spans="1:12" x14ac:dyDescent="0.25">
      <c r="A794" t="s">
        <v>8219</v>
      </c>
      <c r="B794">
        <v>57</v>
      </c>
      <c r="K794" t="s">
        <v>8221</v>
      </c>
      <c r="L794">
        <v>3</v>
      </c>
    </row>
    <row r="795" spans="1:12" x14ac:dyDescent="0.25">
      <c r="A795" t="s">
        <v>8219</v>
      </c>
      <c r="B795">
        <v>50</v>
      </c>
      <c r="K795" t="s">
        <v>8221</v>
      </c>
      <c r="L795">
        <v>6</v>
      </c>
    </row>
    <row r="796" spans="1:12" x14ac:dyDescent="0.25">
      <c r="A796" t="s">
        <v>8219</v>
      </c>
      <c r="B796">
        <v>17</v>
      </c>
      <c r="K796" t="s">
        <v>8221</v>
      </c>
      <c r="L796">
        <v>1</v>
      </c>
    </row>
    <row r="797" spans="1:12" x14ac:dyDescent="0.25">
      <c r="A797" t="s">
        <v>8219</v>
      </c>
      <c r="B797">
        <v>119</v>
      </c>
      <c r="K797" t="s">
        <v>8221</v>
      </c>
      <c r="L797">
        <v>2</v>
      </c>
    </row>
    <row r="798" spans="1:12" x14ac:dyDescent="0.25">
      <c r="A798" t="s">
        <v>8219</v>
      </c>
      <c r="B798">
        <v>70</v>
      </c>
      <c r="K798" t="s">
        <v>8221</v>
      </c>
      <c r="L798">
        <v>9</v>
      </c>
    </row>
    <row r="799" spans="1:12" x14ac:dyDescent="0.25">
      <c r="A799" t="s">
        <v>8219</v>
      </c>
      <c r="B799">
        <v>25</v>
      </c>
      <c r="K799" t="s">
        <v>8221</v>
      </c>
      <c r="L799">
        <v>12</v>
      </c>
    </row>
    <row r="800" spans="1:12" x14ac:dyDescent="0.25">
      <c r="A800" t="s">
        <v>8219</v>
      </c>
      <c r="B800">
        <v>43</v>
      </c>
      <c r="K800" t="s">
        <v>8221</v>
      </c>
      <c r="L800">
        <v>7</v>
      </c>
    </row>
    <row r="801" spans="1:12" x14ac:dyDescent="0.25">
      <c r="A801" t="s">
        <v>8219</v>
      </c>
      <c r="B801">
        <v>47</v>
      </c>
      <c r="K801" t="s">
        <v>8221</v>
      </c>
      <c r="L801">
        <v>3</v>
      </c>
    </row>
    <row r="802" spans="1:12" x14ac:dyDescent="0.25">
      <c r="A802" t="s">
        <v>8219</v>
      </c>
      <c r="B802">
        <v>22</v>
      </c>
      <c r="K802" t="s">
        <v>8221</v>
      </c>
      <c r="L802">
        <v>13</v>
      </c>
    </row>
    <row r="803" spans="1:12" x14ac:dyDescent="0.25">
      <c r="A803" t="s">
        <v>8219</v>
      </c>
      <c r="B803">
        <v>3</v>
      </c>
      <c r="K803" t="s">
        <v>8221</v>
      </c>
      <c r="L803">
        <v>4</v>
      </c>
    </row>
    <row r="804" spans="1:12" x14ac:dyDescent="0.25">
      <c r="A804" t="s">
        <v>8219</v>
      </c>
      <c r="B804">
        <v>62</v>
      </c>
      <c r="K804" t="s">
        <v>8221</v>
      </c>
      <c r="L804">
        <v>2</v>
      </c>
    </row>
    <row r="805" spans="1:12" x14ac:dyDescent="0.25">
      <c r="A805" t="s">
        <v>8219</v>
      </c>
      <c r="B805">
        <v>20</v>
      </c>
      <c r="K805" t="s">
        <v>8221</v>
      </c>
      <c r="L805">
        <v>28</v>
      </c>
    </row>
    <row r="806" spans="1:12" x14ac:dyDescent="0.25">
      <c r="A806" t="s">
        <v>8219</v>
      </c>
      <c r="B806">
        <v>17</v>
      </c>
      <c r="K806" t="s">
        <v>8221</v>
      </c>
      <c r="L806">
        <v>7</v>
      </c>
    </row>
    <row r="807" spans="1:12" x14ac:dyDescent="0.25">
      <c r="A807" t="s">
        <v>8219</v>
      </c>
      <c r="B807">
        <v>26</v>
      </c>
      <c r="K807" t="s">
        <v>8221</v>
      </c>
      <c r="L807">
        <v>3</v>
      </c>
    </row>
    <row r="808" spans="1:12" x14ac:dyDescent="0.25">
      <c r="A808" t="s">
        <v>8219</v>
      </c>
      <c r="B808">
        <v>111</v>
      </c>
      <c r="K808" t="s">
        <v>8221</v>
      </c>
      <c r="L808">
        <v>2</v>
      </c>
    </row>
    <row r="809" spans="1:12" x14ac:dyDescent="0.25">
      <c r="A809" t="s">
        <v>8219</v>
      </c>
      <c r="B809">
        <v>47</v>
      </c>
      <c r="K809" t="s">
        <v>8221</v>
      </c>
      <c r="L809">
        <v>9</v>
      </c>
    </row>
    <row r="810" spans="1:12" x14ac:dyDescent="0.25">
      <c r="A810" t="s">
        <v>8219</v>
      </c>
      <c r="B810">
        <v>340</v>
      </c>
      <c r="K810" t="s">
        <v>8221</v>
      </c>
      <c r="L810">
        <v>2</v>
      </c>
    </row>
    <row r="811" spans="1:12" x14ac:dyDescent="0.25">
      <c r="A811" t="s">
        <v>8219</v>
      </c>
      <c r="B811">
        <v>16</v>
      </c>
      <c r="K811" t="s">
        <v>8221</v>
      </c>
      <c r="L811">
        <v>2</v>
      </c>
    </row>
    <row r="812" spans="1:12" x14ac:dyDescent="0.25">
      <c r="A812" t="s">
        <v>8219</v>
      </c>
      <c r="B812">
        <v>79</v>
      </c>
      <c r="K812" t="s">
        <v>8221</v>
      </c>
      <c r="L812">
        <v>8</v>
      </c>
    </row>
    <row r="813" spans="1:12" x14ac:dyDescent="0.25">
      <c r="A813" t="s">
        <v>8219</v>
      </c>
      <c r="B813">
        <v>13</v>
      </c>
      <c r="K813" t="s">
        <v>8221</v>
      </c>
      <c r="L813">
        <v>5</v>
      </c>
    </row>
    <row r="814" spans="1:12" x14ac:dyDescent="0.25">
      <c r="A814" t="s">
        <v>8219</v>
      </c>
      <c r="B814">
        <v>226</v>
      </c>
      <c r="K814" t="s">
        <v>8221</v>
      </c>
      <c r="L814">
        <v>2</v>
      </c>
    </row>
    <row r="815" spans="1:12" x14ac:dyDescent="0.25">
      <c r="A815" t="s">
        <v>8219</v>
      </c>
      <c r="B815">
        <v>37</v>
      </c>
      <c r="K815" t="s">
        <v>8221</v>
      </c>
      <c r="L815">
        <v>2</v>
      </c>
    </row>
    <row r="816" spans="1:12" x14ac:dyDescent="0.25">
      <c r="A816" t="s">
        <v>8219</v>
      </c>
      <c r="B816">
        <v>72</v>
      </c>
      <c r="K816" t="s">
        <v>8221</v>
      </c>
      <c r="L816">
        <v>1</v>
      </c>
    </row>
    <row r="817" spans="1:12" x14ac:dyDescent="0.25">
      <c r="A817" t="s">
        <v>8219</v>
      </c>
      <c r="B817">
        <v>29</v>
      </c>
      <c r="K817" t="s">
        <v>8221</v>
      </c>
      <c r="L817">
        <v>1</v>
      </c>
    </row>
    <row r="818" spans="1:12" x14ac:dyDescent="0.25">
      <c r="A818" t="s">
        <v>8219</v>
      </c>
      <c r="B818">
        <v>18</v>
      </c>
      <c r="K818" t="s">
        <v>8221</v>
      </c>
      <c r="L818">
        <v>1</v>
      </c>
    </row>
    <row r="819" spans="1:12" x14ac:dyDescent="0.25">
      <c r="A819" t="s">
        <v>8219</v>
      </c>
      <c r="B819">
        <v>217</v>
      </c>
      <c r="K819" t="s">
        <v>8221</v>
      </c>
      <c r="L819">
        <v>1</v>
      </c>
    </row>
    <row r="820" spans="1:12" x14ac:dyDescent="0.25">
      <c r="A820" t="s">
        <v>8219</v>
      </c>
      <c r="B820">
        <v>163</v>
      </c>
      <c r="K820" t="s">
        <v>8221</v>
      </c>
      <c r="L820">
        <v>1</v>
      </c>
    </row>
    <row r="821" spans="1:12" x14ac:dyDescent="0.25">
      <c r="A821" t="s">
        <v>8219</v>
      </c>
      <c r="B821">
        <v>38</v>
      </c>
      <c r="K821" t="s">
        <v>8221</v>
      </c>
      <c r="L821">
        <v>1</v>
      </c>
    </row>
    <row r="822" spans="1:12" x14ac:dyDescent="0.25">
      <c r="A822" t="s">
        <v>8219</v>
      </c>
      <c r="B822">
        <v>50</v>
      </c>
      <c r="K822" t="s">
        <v>8221</v>
      </c>
      <c r="L822">
        <v>1</v>
      </c>
    </row>
    <row r="823" spans="1:12" x14ac:dyDescent="0.25">
      <c r="A823" t="s">
        <v>8219</v>
      </c>
      <c r="B823">
        <v>84</v>
      </c>
      <c r="K823" t="s">
        <v>8221</v>
      </c>
      <c r="L823">
        <v>2</v>
      </c>
    </row>
    <row r="824" spans="1:12" x14ac:dyDescent="0.25">
      <c r="A824" t="s">
        <v>8219</v>
      </c>
      <c r="B824">
        <v>79</v>
      </c>
      <c r="K824" t="s">
        <v>8221</v>
      </c>
      <c r="L824">
        <v>1</v>
      </c>
    </row>
    <row r="825" spans="1:12" x14ac:dyDescent="0.25">
      <c r="A825" t="s">
        <v>8219</v>
      </c>
      <c r="B825">
        <v>72</v>
      </c>
      <c r="K825" t="s">
        <v>8221</v>
      </c>
      <c r="L825">
        <v>5</v>
      </c>
    </row>
    <row r="826" spans="1:12" x14ac:dyDescent="0.25">
      <c r="A826" t="s">
        <v>8219</v>
      </c>
      <c r="B826">
        <v>47</v>
      </c>
      <c r="K826" t="s">
        <v>8221</v>
      </c>
      <c r="L826">
        <v>5</v>
      </c>
    </row>
    <row r="827" spans="1:12" x14ac:dyDescent="0.25">
      <c r="A827" t="s">
        <v>8219</v>
      </c>
      <c r="B827">
        <v>75</v>
      </c>
      <c r="K827" t="s">
        <v>8221</v>
      </c>
      <c r="L827">
        <v>6</v>
      </c>
    </row>
    <row r="828" spans="1:12" x14ac:dyDescent="0.25">
      <c r="A828" t="s">
        <v>8219</v>
      </c>
      <c r="B828">
        <v>59</v>
      </c>
      <c r="K828" t="s">
        <v>8221</v>
      </c>
      <c r="L828">
        <v>9</v>
      </c>
    </row>
    <row r="829" spans="1:12" x14ac:dyDescent="0.25">
      <c r="A829" t="s">
        <v>8219</v>
      </c>
      <c r="B829">
        <v>118</v>
      </c>
      <c r="K829" t="s">
        <v>8221</v>
      </c>
      <c r="L829">
        <v>20</v>
      </c>
    </row>
    <row r="830" spans="1:12" x14ac:dyDescent="0.25">
      <c r="A830" t="s">
        <v>8219</v>
      </c>
      <c r="B830">
        <v>169</v>
      </c>
      <c r="K830" t="s">
        <v>8221</v>
      </c>
      <c r="L830">
        <v>2</v>
      </c>
    </row>
    <row r="831" spans="1:12" x14ac:dyDescent="0.25">
      <c r="A831" t="s">
        <v>8219</v>
      </c>
      <c r="B831">
        <v>246</v>
      </c>
      <c r="K831" t="s">
        <v>8221</v>
      </c>
      <c r="L831">
        <v>2</v>
      </c>
    </row>
    <row r="832" spans="1:12" x14ac:dyDescent="0.25">
      <c r="A832" t="s">
        <v>8219</v>
      </c>
      <c r="B832">
        <v>190</v>
      </c>
      <c r="K832" t="s">
        <v>8221</v>
      </c>
      <c r="L832">
        <v>5</v>
      </c>
    </row>
    <row r="833" spans="1:12" x14ac:dyDescent="0.25">
      <c r="A833" t="s">
        <v>8219</v>
      </c>
      <c r="B833">
        <v>62</v>
      </c>
      <c r="K833" t="s">
        <v>8221</v>
      </c>
      <c r="L833">
        <v>3</v>
      </c>
    </row>
    <row r="834" spans="1:12" x14ac:dyDescent="0.25">
      <c r="A834" t="s">
        <v>8219</v>
      </c>
      <c r="B834">
        <v>177</v>
      </c>
      <c r="K834" t="s">
        <v>8221</v>
      </c>
      <c r="L834">
        <v>4</v>
      </c>
    </row>
    <row r="835" spans="1:12" x14ac:dyDescent="0.25">
      <c r="A835" t="s">
        <v>8219</v>
      </c>
      <c r="B835">
        <v>508</v>
      </c>
      <c r="K835" t="s">
        <v>8221</v>
      </c>
      <c r="L835">
        <v>4</v>
      </c>
    </row>
    <row r="836" spans="1:12" x14ac:dyDescent="0.25">
      <c r="A836" t="s">
        <v>8219</v>
      </c>
      <c r="B836">
        <v>280</v>
      </c>
      <c r="K836" t="s">
        <v>8221</v>
      </c>
      <c r="L836">
        <v>2</v>
      </c>
    </row>
    <row r="837" spans="1:12" x14ac:dyDescent="0.25">
      <c r="A837" t="s">
        <v>8219</v>
      </c>
      <c r="B837">
        <v>115</v>
      </c>
      <c r="K837" t="s">
        <v>8221</v>
      </c>
      <c r="L837">
        <v>2</v>
      </c>
    </row>
    <row r="838" spans="1:12" x14ac:dyDescent="0.25">
      <c r="A838" t="s">
        <v>8219</v>
      </c>
      <c r="B838">
        <v>17</v>
      </c>
      <c r="K838" t="s">
        <v>8221</v>
      </c>
      <c r="L838">
        <v>3</v>
      </c>
    </row>
    <row r="839" spans="1:12" x14ac:dyDescent="0.25">
      <c r="A839" t="s">
        <v>8219</v>
      </c>
      <c r="B839">
        <v>23</v>
      </c>
      <c r="K839" t="s">
        <v>8221</v>
      </c>
      <c r="L839">
        <v>2</v>
      </c>
    </row>
    <row r="840" spans="1:12" x14ac:dyDescent="0.25">
      <c r="A840" t="s">
        <v>8219</v>
      </c>
      <c r="B840">
        <v>54</v>
      </c>
      <c r="K840" t="s">
        <v>8221</v>
      </c>
      <c r="L840">
        <v>16</v>
      </c>
    </row>
    <row r="841" spans="1:12" x14ac:dyDescent="0.25">
      <c r="A841" t="s">
        <v>8219</v>
      </c>
      <c r="B841">
        <v>539</v>
      </c>
      <c r="K841" t="s">
        <v>8221</v>
      </c>
      <c r="L841">
        <v>3</v>
      </c>
    </row>
    <row r="842" spans="1:12" x14ac:dyDescent="0.25">
      <c r="A842" t="s">
        <v>8219</v>
      </c>
      <c r="B842">
        <v>25</v>
      </c>
      <c r="K842" t="s">
        <v>8221</v>
      </c>
      <c r="L842">
        <v>27</v>
      </c>
    </row>
    <row r="843" spans="1:12" x14ac:dyDescent="0.25">
      <c r="A843" t="s">
        <v>8219</v>
      </c>
      <c r="B843">
        <v>742</v>
      </c>
      <c r="K843" t="s">
        <v>8221</v>
      </c>
      <c r="L843">
        <v>5</v>
      </c>
    </row>
    <row r="844" spans="1:12" x14ac:dyDescent="0.25">
      <c r="A844" t="s">
        <v>8219</v>
      </c>
      <c r="B844">
        <v>325</v>
      </c>
      <c r="K844" t="s">
        <v>8221</v>
      </c>
      <c r="L844">
        <v>3</v>
      </c>
    </row>
    <row r="845" spans="1:12" x14ac:dyDescent="0.25">
      <c r="A845" t="s">
        <v>8219</v>
      </c>
      <c r="B845">
        <v>128</v>
      </c>
      <c r="K845" t="s">
        <v>8221</v>
      </c>
      <c r="L845">
        <v>1</v>
      </c>
    </row>
    <row r="846" spans="1:12" x14ac:dyDescent="0.25">
      <c r="A846" t="s">
        <v>8219</v>
      </c>
      <c r="B846">
        <v>61</v>
      </c>
      <c r="K846" t="s">
        <v>8221</v>
      </c>
      <c r="L846">
        <v>2</v>
      </c>
    </row>
    <row r="847" spans="1:12" x14ac:dyDescent="0.25">
      <c r="A847" t="s">
        <v>8219</v>
      </c>
      <c r="B847">
        <v>46</v>
      </c>
      <c r="K847" t="s">
        <v>8221</v>
      </c>
      <c r="L847">
        <v>4</v>
      </c>
    </row>
    <row r="848" spans="1:12" x14ac:dyDescent="0.25">
      <c r="A848" t="s">
        <v>8219</v>
      </c>
      <c r="B848">
        <v>10</v>
      </c>
      <c r="K848" t="s">
        <v>8221</v>
      </c>
      <c r="L848">
        <v>5</v>
      </c>
    </row>
    <row r="849" spans="1:12" x14ac:dyDescent="0.25">
      <c r="A849" t="s">
        <v>8219</v>
      </c>
      <c r="B849">
        <v>14</v>
      </c>
      <c r="K849" t="s">
        <v>8221</v>
      </c>
      <c r="L849">
        <v>1</v>
      </c>
    </row>
    <row r="850" spans="1:12" x14ac:dyDescent="0.25">
      <c r="A850" t="s">
        <v>8219</v>
      </c>
      <c r="B850">
        <v>4</v>
      </c>
      <c r="K850" t="s">
        <v>8221</v>
      </c>
      <c r="L850">
        <v>2</v>
      </c>
    </row>
    <row r="851" spans="1:12" x14ac:dyDescent="0.25">
      <c r="A851" t="s">
        <v>8219</v>
      </c>
      <c r="B851">
        <v>8</v>
      </c>
      <c r="K851" t="s">
        <v>8221</v>
      </c>
      <c r="L851">
        <v>4</v>
      </c>
    </row>
    <row r="852" spans="1:12" x14ac:dyDescent="0.25">
      <c r="A852" t="s">
        <v>8219</v>
      </c>
      <c r="B852">
        <v>18</v>
      </c>
      <c r="K852" t="s">
        <v>8221</v>
      </c>
      <c r="L852">
        <v>3</v>
      </c>
    </row>
    <row r="853" spans="1:12" x14ac:dyDescent="0.25">
      <c r="A853" t="s">
        <v>8219</v>
      </c>
      <c r="B853">
        <v>34</v>
      </c>
      <c r="K853" t="s">
        <v>8221</v>
      </c>
      <c r="L853">
        <v>1</v>
      </c>
    </row>
    <row r="854" spans="1:12" x14ac:dyDescent="0.25">
      <c r="A854" t="s">
        <v>8219</v>
      </c>
      <c r="B854">
        <v>31</v>
      </c>
      <c r="K854" t="s">
        <v>8221</v>
      </c>
      <c r="L854">
        <v>1</v>
      </c>
    </row>
    <row r="855" spans="1:12" x14ac:dyDescent="0.25">
      <c r="A855" t="s">
        <v>8219</v>
      </c>
      <c r="B855">
        <v>27</v>
      </c>
      <c r="K855" t="s">
        <v>8221</v>
      </c>
      <c r="L855">
        <v>2</v>
      </c>
    </row>
    <row r="856" spans="1:12" x14ac:dyDescent="0.25">
      <c r="A856" t="s">
        <v>8219</v>
      </c>
      <c r="B856">
        <v>30</v>
      </c>
      <c r="K856" t="s">
        <v>8221</v>
      </c>
      <c r="L856">
        <v>3</v>
      </c>
    </row>
    <row r="857" spans="1:12" x14ac:dyDescent="0.25">
      <c r="A857" t="s">
        <v>8219</v>
      </c>
      <c r="B857">
        <v>187</v>
      </c>
      <c r="K857" t="s">
        <v>8221</v>
      </c>
      <c r="L857">
        <v>2</v>
      </c>
    </row>
    <row r="858" spans="1:12" x14ac:dyDescent="0.25">
      <c r="A858" t="s">
        <v>8219</v>
      </c>
      <c r="B858">
        <v>106</v>
      </c>
      <c r="K858" t="s">
        <v>8221</v>
      </c>
      <c r="L858">
        <v>29</v>
      </c>
    </row>
    <row r="859" spans="1:12" x14ac:dyDescent="0.25">
      <c r="A859" t="s">
        <v>8219</v>
      </c>
      <c r="B859">
        <v>34</v>
      </c>
      <c r="K859" t="s">
        <v>8221</v>
      </c>
      <c r="L859">
        <v>1</v>
      </c>
    </row>
    <row r="860" spans="1:12" x14ac:dyDescent="0.25">
      <c r="A860" t="s">
        <v>8219</v>
      </c>
      <c r="B860">
        <v>115</v>
      </c>
      <c r="K860" t="s">
        <v>8221</v>
      </c>
      <c r="L860">
        <v>7</v>
      </c>
    </row>
    <row r="861" spans="1:12" x14ac:dyDescent="0.25">
      <c r="A861" t="s">
        <v>8219</v>
      </c>
      <c r="B861">
        <v>134</v>
      </c>
      <c r="K861" t="s">
        <v>8221</v>
      </c>
      <c r="L861">
        <v>4</v>
      </c>
    </row>
    <row r="862" spans="1:12" x14ac:dyDescent="0.25">
      <c r="A862" t="s">
        <v>8219</v>
      </c>
      <c r="B862">
        <v>128</v>
      </c>
      <c r="K862" t="s">
        <v>8221</v>
      </c>
      <c r="L862">
        <v>2</v>
      </c>
    </row>
    <row r="863" spans="1:12" x14ac:dyDescent="0.25">
      <c r="A863" t="s">
        <v>8219</v>
      </c>
      <c r="B863">
        <v>45</v>
      </c>
      <c r="K863" t="s">
        <v>8221</v>
      </c>
      <c r="L863">
        <v>1</v>
      </c>
    </row>
    <row r="864" spans="1:12" x14ac:dyDescent="0.25">
      <c r="A864" t="s">
        <v>8219</v>
      </c>
      <c r="B864">
        <v>322</v>
      </c>
      <c r="K864" t="s">
        <v>8221</v>
      </c>
      <c r="L864">
        <v>13</v>
      </c>
    </row>
    <row r="865" spans="1:12" x14ac:dyDescent="0.25">
      <c r="A865" t="s">
        <v>8219</v>
      </c>
      <c r="B865">
        <v>25</v>
      </c>
      <c r="K865" t="s">
        <v>8221</v>
      </c>
      <c r="L865">
        <v>7</v>
      </c>
    </row>
    <row r="866" spans="1:12" x14ac:dyDescent="0.25">
      <c r="A866" t="s">
        <v>8219</v>
      </c>
      <c r="B866">
        <v>38</v>
      </c>
      <c r="K866" t="s">
        <v>8221</v>
      </c>
      <c r="L866">
        <v>5</v>
      </c>
    </row>
    <row r="867" spans="1:12" x14ac:dyDescent="0.25">
      <c r="A867" t="s">
        <v>8219</v>
      </c>
      <c r="B867">
        <v>13</v>
      </c>
      <c r="K867" t="s">
        <v>8221</v>
      </c>
      <c r="L867">
        <v>8</v>
      </c>
    </row>
    <row r="868" spans="1:12" x14ac:dyDescent="0.25">
      <c r="A868" t="s">
        <v>8219</v>
      </c>
      <c r="B868">
        <v>99</v>
      </c>
      <c r="K868" t="s">
        <v>8221</v>
      </c>
      <c r="L868">
        <v>4</v>
      </c>
    </row>
    <row r="869" spans="1:12" x14ac:dyDescent="0.25">
      <c r="A869" t="s">
        <v>8219</v>
      </c>
      <c r="B869">
        <v>30</v>
      </c>
      <c r="K869" t="s">
        <v>8221</v>
      </c>
      <c r="L869">
        <v>2</v>
      </c>
    </row>
    <row r="870" spans="1:12" x14ac:dyDescent="0.25">
      <c r="A870" t="s">
        <v>8219</v>
      </c>
      <c r="B870">
        <v>93</v>
      </c>
      <c r="K870" t="s">
        <v>8221</v>
      </c>
      <c r="L870">
        <v>1</v>
      </c>
    </row>
    <row r="871" spans="1:12" x14ac:dyDescent="0.25">
      <c r="A871" t="s">
        <v>8219</v>
      </c>
      <c r="B871">
        <v>22</v>
      </c>
      <c r="K871" t="s">
        <v>8221</v>
      </c>
      <c r="L871">
        <v>2</v>
      </c>
    </row>
    <row r="872" spans="1:12" x14ac:dyDescent="0.25">
      <c r="A872" t="s">
        <v>8219</v>
      </c>
      <c r="B872">
        <v>226</v>
      </c>
      <c r="K872" t="s">
        <v>8221</v>
      </c>
      <c r="L872">
        <v>3</v>
      </c>
    </row>
    <row r="873" spans="1:12" x14ac:dyDescent="0.25">
      <c r="A873" t="s">
        <v>8219</v>
      </c>
      <c r="B873">
        <v>90</v>
      </c>
      <c r="K873" t="s">
        <v>8221</v>
      </c>
      <c r="L873">
        <v>4</v>
      </c>
    </row>
    <row r="874" spans="1:12" x14ac:dyDescent="0.25">
      <c r="A874" t="s">
        <v>8219</v>
      </c>
      <c r="B874">
        <v>37</v>
      </c>
      <c r="K874" t="s">
        <v>8221</v>
      </c>
      <c r="L874">
        <v>9</v>
      </c>
    </row>
    <row r="875" spans="1:12" x14ac:dyDescent="0.25">
      <c r="A875" t="s">
        <v>8219</v>
      </c>
      <c r="B875">
        <v>69</v>
      </c>
      <c r="K875" t="s">
        <v>8221</v>
      </c>
      <c r="L875">
        <v>4</v>
      </c>
    </row>
    <row r="876" spans="1:12" x14ac:dyDescent="0.25">
      <c r="A876" t="s">
        <v>8219</v>
      </c>
      <c r="B876">
        <v>26</v>
      </c>
      <c r="K876" t="s">
        <v>8221</v>
      </c>
      <c r="L876">
        <v>2</v>
      </c>
    </row>
    <row r="877" spans="1:12" x14ac:dyDescent="0.25">
      <c r="A877" t="s">
        <v>8219</v>
      </c>
      <c r="B877">
        <v>315</v>
      </c>
      <c r="K877" t="s">
        <v>8221</v>
      </c>
      <c r="L877">
        <v>1</v>
      </c>
    </row>
    <row r="878" spans="1:12" x14ac:dyDescent="0.25">
      <c r="A878" t="s">
        <v>8219</v>
      </c>
      <c r="B878">
        <v>66</v>
      </c>
      <c r="K878" t="s">
        <v>8221</v>
      </c>
      <c r="L878">
        <v>4</v>
      </c>
    </row>
    <row r="879" spans="1:12" x14ac:dyDescent="0.25">
      <c r="A879" t="s">
        <v>8219</v>
      </c>
      <c r="B879">
        <v>23</v>
      </c>
      <c r="K879" t="s">
        <v>8221</v>
      </c>
      <c r="L879">
        <v>4</v>
      </c>
    </row>
    <row r="880" spans="1:12" x14ac:dyDescent="0.25">
      <c r="A880" t="s">
        <v>8219</v>
      </c>
      <c r="B880">
        <v>41</v>
      </c>
      <c r="K880" t="s">
        <v>8221</v>
      </c>
      <c r="L880">
        <v>3</v>
      </c>
    </row>
    <row r="881" spans="1:12" x14ac:dyDescent="0.25">
      <c r="A881" t="s">
        <v>8219</v>
      </c>
      <c r="B881">
        <v>108</v>
      </c>
      <c r="K881" t="s">
        <v>8221</v>
      </c>
      <c r="L881">
        <v>2</v>
      </c>
    </row>
    <row r="882" spans="1:12" x14ac:dyDescent="0.25">
      <c r="A882" t="s">
        <v>8219</v>
      </c>
      <c r="B882">
        <v>27</v>
      </c>
      <c r="K882" t="s">
        <v>8221</v>
      </c>
      <c r="L882">
        <v>2</v>
      </c>
    </row>
    <row r="883" spans="1:12" x14ac:dyDescent="0.25">
      <c r="A883" t="s">
        <v>8219</v>
      </c>
      <c r="B883">
        <v>238</v>
      </c>
      <c r="K883" t="s">
        <v>8221</v>
      </c>
      <c r="L883">
        <v>55</v>
      </c>
    </row>
    <row r="884" spans="1:12" x14ac:dyDescent="0.25">
      <c r="A884" t="s">
        <v>8219</v>
      </c>
      <c r="B884">
        <v>51</v>
      </c>
      <c r="K884" t="s">
        <v>8221</v>
      </c>
      <c r="L884">
        <v>2</v>
      </c>
    </row>
    <row r="885" spans="1:12" x14ac:dyDescent="0.25">
      <c r="A885" t="s">
        <v>8219</v>
      </c>
      <c r="B885">
        <v>20</v>
      </c>
      <c r="K885" t="s">
        <v>8221</v>
      </c>
      <c r="L885">
        <v>3</v>
      </c>
    </row>
    <row r="886" spans="1:12" x14ac:dyDescent="0.25">
      <c r="A886" t="s">
        <v>8219</v>
      </c>
      <c r="B886">
        <v>61</v>
      </c>
      <c r="K886" t="s">
        <v>8221</v>
      </c>
      <c r="L886">
        <v>1</v>
      </c>
    </row>
    <row r="887" spans="1:12" x14ac:dyDescent="0.25">
      <c r="A887" t="s">
        <v>8219</v>
      </c>
      <c r="B887">
        <v>95</v>
      </c>
      <c r="K887" t="s">
        <v>8221</v>
      </c>
      <c r="L887">
        <v>4</v>
      </c>
    </row>
    <row r="888" spans="1:12" x14ac:dyDescent="0.25">
      <c r="A888" t="s">
        <v>8219</v>
      </c>
      <c r="B888">
        <v>251</v>
      </c>
      <c r="K888" t="s">
        <v>8221</v>
      </c>
      <c r="L888">
        <v>3</v>
      </c>
    </row>
    <row r="889" spans="1:12" x14ac:dyDescent="0.25">
      <c r="A889" t="s">
        <v>8219</v>
      </c>
      <c r="B889">
        <v>129</v>
      </c>
      <c r="K889" t="s">
        <v>8221</v>
      </c>
      <c r="L889">
        <v>1</v>
      </c>
    </row>
    <row r="890" spans="1:12" x14ac:dyDescent="0.25">
      <c r="A890" t="s">
        <v>8219</v>
      </c>
      <c r="B890">
        <v>30</v>
      </c>
      <c r="K890" t="s">
        <v>8221</v>
      </c>
      <c r="L890">
        <v>2</v>
      </c>
    </row>
    <row r="891" spans="1:12" x14ac:dyDescent="0.25">
      <c r="A891" t="s">
        <v>8219</v>
      </c>
      <c r="B891">
        <v>144</v>
      </c>
      <c r="K891" t="s">
        <v>8221</v>
      </c>
      <c r="L891">
        <v>1</v>
      </c>
    </row>
    <row r="892" spans="1:12" x14ac:dyDescent="0.25">
      <c r="A892" t="s">
        <v>8219</v>
      </c>
      <c r="B892">
        <v>61</v>
      </c>
      <c r="K892" t="s">
        <v>8221</v>
      </c>
      <c r="L892">
        <v>1</v>
      </c>
    </row>
    <row r="893" spans="1:12" x14ac:dyDescent="0.25">
      <c r="A893" t="s">
        <v>8219</v>
      </c>
      <c r="B893">
        <v>26</v>
      </c>
      <c r="K893" t="s">
        <v>8221</v>
      </c>
      <c r="L893">
        <v>1</v>
      </c>
    </row>
    <row r="894" spans="1:12" x14ac:dyDescent="0.25">
      <c r="A894" t="s">
        <v>8219</v>
      </c>
      <c r="B894">
        <v>23</v>
      </c>
      <c r="K894" t="s">
        <v>8221</v>
      </c>
      <c r="L894">
        <v>2</v>
      </c>
    </row>
    <row r="895" spans="1:12" x14ac:dyDescent="0.25">
      <c r="A895" t="s">
        <v>8219</v>
      </c>
      <c r="B895">
        <v>62</v>
      </c>
      <c r="K895" t="s">
        <v>8221</v>
      </c>
      <c r="L895">
        <v>1</v>
      </c>
    </row>
    <row r="896" spans="1:12" x14ac:dyDescent="0.25">
      <c r="A896" t="s">
        <v>8219</v>
      </c>
      <c r="B896">
        <v>43</v>
      </c>
      <c r="K896" t="s">
        <v>8221</v>
      </c>
      <c r="L896">
        <v>3</v>
      </c>
    </row>
    <row r="897" spans="1:12" x14ac:dyDescent="0.25">
      <c r="A897" t="s">
        <v>8219</v>
      </c>
      <c r="B897">
        <v>62</v>
      </c>
      <c r="K897" t="s">
        <v>8221</v>
      </c>
      <c r="L897">
        <v>1</v>
      </c>
    </row>
    <row r="898" spans="1:12" x14ac:dyDescent="0.25">
      <c r="A898" t="s">
        <v>8219</v>
      </c>
      <c r="B898">
        <v>70</v>
      </c>
      <c r="K898" t="s">
        <v>8221</v>
      </c>
      <c r="L898">
        <v>2</v>
      </c>
    </row>
    <row r="899" spans="1:12" x14ac:dyDescent="0.25">
      <c r="A899" t="s">
        <v>8219</v>
      </c>
      <c r="B899">
        <v>36</v>
      </c>
      <c r="K899" t="s">
        <v>8221</v>
      </c>
      <c r="L899">
        <v>2</v>
      </c>
    </row>
    <row r="900" spans="1:12" x14ac:dyDescent="0.25">
      <c r="A900" t="s">
        <v>8219</v>
      </c>
      <c r="B900">
        <v>49</v>
      </c>
      <c r="K900" t="s">
        <v>8221</v>
      </c>
      <c r="L900">
        <v>4</v>
      </c>
    </row>
    <row r="901" spans="1:12" x14ac:dyDescent="0.25">
      <c r="A901" t="s">
        <v>8219</v>
      </c>
      <c r="B901">
        <v>44</v>
      </c>
      <c r="K901" t="s">
        <v>8221</v>
      </c>
      <c r="L901">
        <v>10</v>
      </c>
    </row>
    <row r="902" spans="1:12" x14ac:dyDescent="0.25">
      <c r="A902" t="s">
        <v>8219</v>
      </c>
      <c r="B902">
        <v>4</v>
      </c>
      <c r="K902" t="s">
        <v>8221</v>
      </c>
      <c r="L902">
        <v>4</v>
      </c>
    </row>
    <row r="903" spans="1:12" x14ac:dyDescent="0.25">
      <c r="A903" t="s">
        <v>8219</v>
      </c>
      <c r="B903">
        <v>24</v>
      </c>
      <c r="K903" t="s">
        <v>8221</v>
      </c>
      <c r="L903">
        <v>3</v>
      </c>
    </row>
    <row r="904" spans="1:12" x14ac:dyDescent="0.25">
      <c r="A904" t="s">
        <v>8219</v>
      </c>
      <c r="B904">
        <v>62</v>
      </c>
      <c r="K904" t="s">
        <v>8221</v>
      </c>
      <c r="L904">
        <v>3</v>
      </c>
    </row>
    <row r="905" spans="1:12" x14ac:dyDescent="0.25">
      <c r="A905" t="s">
        <v>8219</v>
      </c>
      <c r="B905">
        <v>39</v>
      </c>
      <c r="K905" t="s">
        <v>8221</v>
      </c>
      <c r="L905">
        <v>6</v>
      </c>
    </row>
    <row r="906" spans="1:12" x14ac:dyDescent="0.25">
      <c r="A906" t="s">
        <v>8219</v>
      </c>
      <c r="B906">
        <v>146</v>
      </c>
      <c r="K906" t="s">
        <v>8221</v>
      </c>
      <c r="L906">
        <v>1</v>
      </c>
    </row>
    <row r="907" spans="1:12" x14ac:dyDescent="0.25">
      <c r="A907" t="s">
        <v>8219</v>
      </c>
      <c r="B907">
        <v>499</v>
      </c>
      <c r="K907" t="s">
        <v>8221</v>
      </c>
      <c r="L907">
        <v>2</v>
      </c>
    </row>
    <row r="908" spans="1:12" x14ac:dyDescent="0.25">
      <c r="A908" t="s">
        <v>8219</v>
      </c>
      <c r="B908">
        <v>91</v>
      </c>
      <c r="K908" t="s">
        <v>8221</v>
      </c>
      <c r="L908">
        <v>7</v>
      </c>
    </row>
    <row r="909" spans="1:12" x14ac:dyDescent="0.25">
      <c r="A909" t="s">
        <v>8219</v>
      </c>
      <c r="B909">
        <v>173</v>
      </c>
      <c r="K909" t="s">
        <v>8221</v>
      </c>
      <c r="L909">
        <v>10</v>
      </c>
    </row>
    <row r="910" spans="1:12" x14ac:dyDescent="0.25">
      <c r="A910" t="s">
        <v>8219</v>
      </c>
      <c r="B910">
        <v>963</v>
      </c>
      <c r="K910" t="s">
        <v>8221</v>
      </c>
      <c r="L910">
        <v>11</v>
      </c>
    </row>
    <row r="911" spans="1:12" x14ac:dyDescent="0.25">
      <c r="A911" t="s">
        <v>8219</v>
      </c>
      <c r="B911">
        <v>90</v>
      </c>
      <c r="K911" t="s">
        <v>8221</v>
      </c>
      <c r="L911">
        <v>3</v>
      </c>
    </row>
    <row r="912" spans="1:12" x14ac:dyDescent="0.25">
      <c r="A912" t="s">
        <v>8219</v>
      </c>
      <c r="B912">
        <v>25</v>
      </c>
      <c r="K912" t="s">
        <v>8221</v>
      </c>
      <c r="L912">
        <v>6</v>
      </c>
    </row>
    <row r="913" spans="1:12" x14ac:dyDescent="0.25">
      <c r="A913" t="s">
        <v>8219</v>
      </c>
      <c r="B913">
        <v>361</v>
      </c>
      <c r="K913" t="s">
        <v>8221</v>
      </c>
      <c r="L913">
        <v>1</v>
      </c>
    </row>
    <row r="914" spans="1:12" x14ac:dyDescent="0.25">
      <c r="A914" t="s">
        <v>8219</v>
      </c>
      <c r="B914">
        <v>33</v>
      </c>
      <c r="K914" t="s">
        <v>8221</v>
      </c>
      <c r="L914">
        <v>1</v>
      </c>
    </row>
    <row r="915" spans="1:12" x14ac:dyDescent="0.25">
      <c r="A915" t="s">
        <v>8219</v>
      </c>
      <c r="B915">
        <v>98</v>
      </c>
      <c r="K915" t="s">
        <v>8221</v>
      </c>
      <c r="L915">
        <v>1</v>
      </c>
    </row>
    <row r="916" spans="1:12" x14ac:dyDescent="0.25">
      <c r="A916" t="s">
        <v>8219</v>
      </c>
      <c r="B916">
        <v>74</v>
      </c>
      <c r="K916" t="s">
        <v>8221</v>
      </c>
      <c r="L916">
        <v>2</v>
      </c>
    </row>
    <row r="917" spans="1:12" x14ac:dyDescent="0.25">
      <c r="A917" t="s">
        <v>8219</v>
      </c>
      <c r="B917">
        <v>26</v>
      </c>
      <c r="K917" t="s">
        <v>8221</v>
      </c>
      <c r="L917">
        <v>2</v>
      </c>
    </row>
    <row r="918" spans="1:12" x14ac:dyDescent="0.25">
      <c r="A918" t="s">
        <v>8219</v>
      </c>
      <c r="B918">
        <v>22</v>
      </c>
      <c r="K918" t="s">
        <v>8221</v>
      </c>
      <c r="L918">
        <v>1</v>
      </c>
    </row>
    <row r="919" spans="1:12" x14ac:dyDescent="0.25">
      <c r="A919" t="s">
        <v>8219</v>
      </c>
      <c r="B919">
        <v>213</v>
      </c>
      <c r="K919" t="s">
        <v>8221</v>
      </c>
      <c r="L919">
        <v>4</v>
      </c>
    </row>
    <row r="920" spans="1:12" x14ac:dyDescent="0.25">
      <c r="A920" t="s">
        <v>8219</v>
      </c>
      <c r="B920">
        <v>25</v>
      </c>
      <c r="K920" t="s">
        <v>8221</v>
      </c>
      <c r="L920">
        <v>2</v>
      </c>
    </row>
    <row r="921" spans="1:12" x14ac:dyDescent="0.25">
      <c r="A921" t="s">
        <v>8219</v>
      </c>
      <c r="B921">
        <v>51</v>
      </c>
      <c r="K921" t="s">
        <v>8221</v>
      </c>
      <c r="L921">
        <v>5</v>
      </c>
    </row>
    <row r="922" spans="1:12" x14ac:dyDescent="0.25">
      <c r="A922" t="s">
        <v>8219</v>
      </c>
      <c r="B922">
        <v>255</v>
      </c>
      <c r="K922" t="s">
        <v>8221</v>
      </c>
      <c r="L922">
        <v>2</v>
      </c>
    </row>
    <row r="923" spans="1:12" x14ac:dyDescent="0.25">
      <c r="A923" t="s">
        <v>8219</v>
      </c>
      <c r="B923">
        <v>40</v>
      </c>
      <c r="K923" t="s">
        <v>8221</v>
      </c>
      <c r="L923">
        <v>6</v>
      </c>
    </row>
    <row r="924" spans="1:12" x14ac:dyDescent="0.25">
      <c r="A924" t="s">
        <v>8219</v>
      </c>
      <c r="B924">
        <v>8</v>
      </c>
      <c r="K924" t="s">
        <v>8221</v>
      </c>
      <c r="L924">
        <v>4</v>
      </c>
    </row>
    <row r="925" spans="1:12" x14ac:dyDescent="0.25">
      <c r="A925" t="s">
        <v>8219</v>
      </c>
      <c r="B925">
        <v>55</v>
      </c>
      <c r="K925" t="s">
        <v>8221</v>
      </c>
      <c r="L925">
        <v>3</v>
      </c>
    </row>
    <row r="926" spans="1:12" x14ac:dyDescent="0.25">
      <c r="A926" t="s">
        <v>8219</v>
      </c>
      <c r="B926">
        <v>41</v>
      </c>
      <c r="K926" t="s">
        <v>8221</v>
      </c>
      <c r="L926">
        <v>2</v>
      </c>
    </row>
    <row r="927" spans="1:12" x14ac:dyDescent="0.25">
      <c r="A927" t="s">
        <v>8219</v>
      </c>
      <c r="B927">
        <v>635</v>
      </c>
      <c r="K927" t="s">
        <v>8221</v>
      </c>
      <c r="L927">
        <v>3</v>
      </c>
    </row>
    <row r="928" spans="1:12" x14ac:dyDescent="0.25">
      <c r="A928" t="s">
        <v>8219</v>
      </c>
      <c r="B928">
        <v>31</v>
      </c>
      <c r="K928" t="s">
        <v>8221</v>
      </c>
      <c r="L928">
        <v>7</v>
      </c>
    </row>
    <row r="929" spans="1:12" x14ac:dyDescent="0.25">
      <c r="A929" t="s">
        <v>8219</v>
      </c>
      <c r="B929">
        <v>38</v>
      </c>
      <c r="K929" t="s">
        <v>8221</v>
      </c>
      <c r="L929">
        <v>4</v>
      </c>
    </row>
    <row r="930" spans="1:12" x14ac:dyDescent="0.25">
      <c r="A930" t="s">
        <v>8219</v>
      </c>
      <c r="B930">
        <v>131</v>
      </c>
      <c r="K930" t="s">
        <v>8221</v>
      </c>
      <c r="L930">
        <v>3</v>
      </c>
    </row>
    <row r="931" spans="1:12" x14ac:dyDescent="0.25">
      <c r="A931" t="s">
        <v>8219</v>
      </c>
      <c r="B931">
        <v>314</v>
      </c>
      <c r="K931" t="s">
        <v>8221</v>
      </c>
      <c r="L931">
        <v>3</v>
      </c>
    </row>
    <row r="932" spans="1:12" x14ac:dyDescent="0.25">
      <c r="A932" t="s">
        <v>8219</v>
      </c>
      <c r="B932">
        <v>15</v>
      </c>
      <c r="K932" t="s">
        <v>8221</v>
      </c>
      <c r="L932">
        <v>2</v>
      </c>
    </row>
    <row r="933" spans="1:12" x14ac:dyDescent="0.25">
      <c r="A933" t="s">
        <v>8219</v>
      </c>
      <c r="B933">
        <v>86</v>
      </c>
      <c r="K933" t="s">
        <v>8221</v>
      </c>
      <c r="L933">
        <v>1</v>
      </c>
    </row>
    <row r="934" spans="1:12" x14ac:dyDescent="0.25">
      <c r="A934" t="s">
        <v>8219</v>
      </c>
      <c r="B934">
        <v>35</v>
      </c>
      <c r="K934" t="s">
        <v>8221</v>
      </c>
      <c r="L934">
        <v>3</v>
      </c>
    </row>
    <row r="935" spans="1:12" x14ac:dyDescent="0.25">
      <c r="A935" t="s">
        <v>8219</v>
      </c>
      <c r="B935">
        <v>100</v>
      </c>
      <c r="K935" t="s">
        <v>8221</v>
      </c>
      <c r="L935">
        <v>4</v>
      </c>
    </row>
    <row r="936" spans="1:12" x14ac:dyDescent="0.25">
      <c r="A936" t="s">
        <v>8219</v>
      </c>
      <c r="B936">
        <v>493</v>
      </c>
      <c r="K936" t="s">
        <v>8221</v>
      </c>
      <c r="L936">
        <v>14</v>
      </c>
    </row>
    <row r="937" spans="1:12" x14ac:dyDescent="0.25">
      <c r="A937" t="s">
        <v>8219</v>
      </c>
      <c r="B937">
        <v>26</v>
      </c>
      <c r="K937" t="s">
        <v>8221</v>
      </c>
      <c r="L937">
        <v>1</v>
      </c>
    </row>
    <row r="938" spans="1:12" x14ac:dyDescent="0.25">
      <c r="A938" t="s">
        <v>8219</v>
      </c>
      <c r="B938">
        <v>56</v>
      </c>
      <c r="K938" t="s">
        <v>8221</v>
      </c>
      <c r="L938">
        <v>3</v>
      </c>
    </row>
    <row r="939" spans="1:12" x14ac:dyDescent="0.25">
      <c r="A939" t="s">
        <v>8219</v>
      </c>
      <c r="B939">
        <v>182</v>
      </c>
      <c r="K939" t="s">
        <v>8221</v>
      </c>
      <c r="L939">
        <v>4</v>
      </c>
    </row>
    <row r="940" spans="1:12" x14ac:dyDescent="0.25">
      <c r="A940" t="s">
        <v>8219</v>
      </c>
      <c r="B940">
        <v>20</v>
      </c>
      <c r="K940" t="s">
        <v>8221</v>
      </c>
      <c r="L940">
        <v>8</v>
      </c>
    </row>
    <row r="941" spans="1:12" x14ac:dyDescent="0.25">
      <c r="A941" t="s">
        <v>8219</v>
      </c>
      <c r="B941">
        <v>130</v>
      </c>
      <c r="K941" t="s">
        <v>8221</v>
      </c>
      <c r="L941">
        <v>2</v>
      </c>
    </row>
    <row r="942" spans="1:12" x14ac:dyDescent="0.25">
      <c r="A942" t="s">
        <v>8219</v>
      </c>
      <c r="B942">
        <v>96</v>
      </c>
      <c r="K942" t="s">
        <v>8221</v>
      </c>
      <c r="L942">
        <v>2</v>
      </c>
    </row>
    <row r="943" spans="1:12" x14ac:dyDescent="0.25">
      <c r="A943" t="s">
        <v>8219</v>
      </c>
      <c r="B943">
        <v>286</v>
      </c>
      <c r="K943" t="s">
        <v>8221</v>
      </c>
      <c r="L943">
        <v>17</v>
      </c>
    </row>
    <row r="944" spans="1:12" x14ac:dyDescent="0.25">
      <c r="A944" t="s">
        <v>8219</v>
      </c>
      <c r="B944">
        <v>145</v>
      </c>
      <c r="K944" t="s">
        <v>8221</v>
      </c>
      <c r="L944">
        <v>2</v>
      </c>
    </row>
    <row r="945" spans="1:12" x14ac:dyDescent="0.25">
      <c r="A945" t="s">
        <v>8219</v>
      </c>
      <c r="B945">
        <v>305</v>
      </c>
      <c r="K945" t="s">
        <v>8221</v>
      </c>
      <c r="L945">
        <v>2</v>
      </c>
    </row>
    <row r="946" spans="1:12" x14ac:dyDescent="0.25">
      <c r="A946" t="s">
        <v>8219</v>
      </c>
      <c r="B946">
        <v>105</v>
      </c>
      <c r="K946" t="s">
        <v>8221</v>
      </c>
      <c r="L946">
        <v>1</v>
      </c>
    </row>
    <row r="947" spans="1:12" x14ac:dyDescent="0.25">
      <c r="A947" t="s">
        <v>8219</v>
      </c>
      <c r="B947">
        <v>244</v>
      </c>
      <c r="K947" t="s">
        <v>8221</v>
      </c>
      <c r="L947">
        <v>1</v>
      </c>
    </row>
    <row r="948" spans="1:12" x14ac:dyDescent="0.25">
      <c r="A948" t="s">
        <v>8219</v>
      </c>
      <c r="B948">
        <v>79</v>
      </c>
      <c r="K948" t="s">
        <v>8221</v>
      </c>
      <c r="L948">
        <v>8</v>
      </c>
    </row>
    <row r="949" spans="1:12" x14ac:dyDescent="0.25">
      <c r="A949" t="s">
        <v>8219</v>
      </c>
      <c r="B949">
        <v>165</v>
      </c>
      <c r="K949" t="s">
        <v>8221</v>
      </c>
      <c r="L949">
        <v>4</v>
      </c>
    </row>
    <row r="950" spans="1:12" x14ac:dyDescent="0.25">
      <c r="A950" t="s">
        <v>8219</v>
      </c>
      <c r="B950">
        <v>20</v>
      </c>
      <c r="K950" t="s">
        <v>8221</v>
      </c>
      <c r="L950">
        <v>2</v>
      </c>
    </row>
    <row r="951" spans="1:12" x14ac:dyDescent="0.25">
      <c r="A951" t="s">
        <v>8219</v>
      </c>
      <c r="B951">
        <v>75</v>
      </c>
      <c r="K951" t="s">
        <v>8221</v>
      </c>
      <c r="L951">
        <v>2</v>
      </c>
    </row>
    <row r="952" spans="1:12" x14ac:dyDescent="0.25">
      <c r="A952" t="s">
        <v>8219</v>
      </c>
      <c r="B952">
        <v>52</v>
      </c>
      <c r="K952" t="s">
        <v>8221</v>
      </c>
      <c r="L952">
        <v>4</v>
      </c>
    </row>
    <row r="953" spans="1:12" x14ac:dyDescent="0.25">
      <c r="A953" t="s">
        <v>8219</v>
      </c>
      <c r="B953">
        <v>63</v>
      </c>
      <c r="K953" t="s">
        <v>8221</v>
      </c>
      <c r="L953">
        <v>1</v>
      </c>
    </row>
    <row r="954" spans="1:12" x14ac:dyDescent="0.25">
      <c r="A954" t="s">
        <v>8219</v>
      </c>
      <c r="B954">
        <v>55</v>
      </c>
      <c r="K954" t="s">
        <v>8221</v>
      </c>
      <c r="L954">
        <v>2</v>
      </c>
    </row>
    <row r="955" spans="1:12" x14ac:dyDescent="0.25">
      <c r="A955" t="s">
        <v>8219</v>
      </c>
      <c r="B955">
        <v>31</v>
      </c>
      <c r="K955" t="s">
        <v>8221</v>
      </c>
      <c r="L955">
        <v>1</v>
      </c>
    </row>
    <row r="956" spans="1:12" x14ac:dyDescent="0.25">
      <c r="A956" t="s">
        <v>8219</v>
      </c>
      <c r="B956">
        <v>149</v>
      </c>
      <c r="K956" t="s">
        <v>8221</v>
      </c>
      <c r="L956">
        <v>2</v>
      </c>
    </row>
    <row r="957" spans="1:12" x14ac:dyDescent="0.25">
      <c r="A957" t="s">
        <v>8219</v>
      </c>
      <c r="B957">
        <v>29</v>
      </c>
      <c r="K957" t="s">
        <v>8221</v>
      </c>
      <c r="L957">
        <v>3</v>
      </c>
    </row>
    <row r="958" spans="1:12" x14ac:dyDescent="0.25">
      <c r="A958" t="s">
        <v>8219</v>
      </c>
      <c r="B958">
        <v>103</v>
      </c>
      <c r="K958" t="s">
        <v>8221</v>
      </c>
      <c r="L958">
        <v>2</v>
      </c>
    </row>
    <row r="959" spans="1:12" x14ac:dyDescent="0.25">
      <c r="A959" t="s">
        <v>8219</v>
      </c>
      <c r="B959">
        <v>104</v>
      </c>
      <c r="K959" t="s">
        <v>8221</v>
      </c>
      <c r="L959">
        <v>7</v>
      </c>
    </row>
    <row r="960" spans="1:12" x14ac:dyDescent="0.25">
      <c r="A960" t="s">
        <v>8219</v>
      </c>
      <c r="B960">
        <v>14</v>
      </c>
      <c r="K960" t="s">
        <v>8221</v>
      </c>
      <c r="L960">
        <v>9</v>
      </c>
    </row>
    <row r="961" spans="1:12" x14ac:dyDescent="0.25">
      <c r="A961" t="s">
        <v>8219</v>
      </c>
      <c r="B961">
        <v>4</v>
      </c>
      <c r="K961" t="s">
        <v>8221</v>
      </c>
      <c r="L961">
        <v>3</v>
      </c>
    </row>
    <row r="962" spans="1:12" x14ac:dyDescent="0.25">
      <c r="A962" t="s">
        <v>8219</v>
      </c>
      <c r="B962">
        <v>114</v>
      </c>
      <c r="K962" t="s">
        <v>8221</v>
      </c>
      <c r="L962">
        <v>2</v>
      </c>
    </row>
    <row r="963" spans="1:12" x14ac:dyDescent="0.25">
      <c r="A963" t="s">
        <v>8219</v>
      </c>
      <c r="B963">
        <v>35</v>
      </c>
      <c r="K963" t="s">
        <v>8221</v>
      </c>
      <c r="L963">
        <v>3</v>
      </c>
    </row>
    <row r="964" spans="1:12" x14ac:dyDescent="0.25">
      <c r="A964" t="s">
        <v>8219</v>
      </c>
      <c r="B964">
        <v>33</v>
      </c>
      <c r="K964" t="s">
        <v>8221</v>
      </c>
      <c r="L964">
        <v>1</v>
      </c>
    </row>
    <row r="965" spans="1:12" x14ac:dyDescent="0.25">
      <c r="A965" t="s">
        <v>8219</v>
      </c>
      <c r="B965">
        <v>19</v>
      </c>
      <c r="K965" t="s">
        <v>8221</v>
      </c>
      <c r="L965">
        <v>4</v>
      </c>
    </row>
    <row r="966" spans="1:12" x14ac:dyDescent="0.25">
      <c r="A966" t="s">
        <v>8219</v>
      </c>
      <c r="B966">
        <v>13</v>
      </c>
      <c r="K966" t="s">
        <v>8221</v>
      </c>
      <c r="L966">
        <v>7</v>
      </c>
    </row>
    <row r="967" spans="1:12" x14ac:dyDescent="0.25">
      <c r="A967" t="s">
        <v>8219</v>
      </c>
      <c r="B967">
        <v>137</v>
      </c>
      <c r="K967" t="s">
        <v>8221</v>
      </c>
      <c r="L967">
        <v>4</v>
      </c>
    </row>
    <row r="968" spans="1:12" x14ac:dyDescent="0.25">
      <c r="A968" t="s">
        <v>8219</v>
      </c>
      <c r="B968">
        <v>30</v>
      </c>
      <c r="K968" t="s">
        <v>8221</v>
      </c>
      <c r="L968">
        <v>1</v>
      </c>
    </row>
    <row r="969" spans="1:12" x14ac:dyDescent="0.25">
      <c r="A969" t="s">
        <v>8219</v>
      </c>
      <c r="B969">
        <v>64</v>
      </c>
      <c r="K969" t="s">
        <v>8221</v>
      </c>
      <c r="L969">
        <v>1</v>
      </c>
    </row>
    <row r="970" spans="1:12" x14ac:dyDescent="0.25">
      <c r="A970" t="s">
        <v>8219</v>
      </c>
      <c r="B970">
        <v>60</v>
      </c>
      <c r="K970" t="s">
        <v>8221</v>
      </c>
      <c r="L970">
        <v>1</v>
      </c>
    </row>
    <row r="971" spans="1:12" x14ac:dyDescent="0.25">
      <c r="A971" t="s">
        <v>8219</v>
      </c>
      <c r="B971">
        <v>75</v>
      </c>
      <c r="K971" t="s">
        <v>8221</v>
      </c>
      <c r="L971">
        <v>1</v>
      </c>
    </row>
    <row r="972" spans="1:12" x14ac:dyDescent="0.25">
      <c r="A972" t="s">
        <v>8219</v>
      </c>
      <c r="B972">
        <v>188</v>
      </c>
      <c r="K972" t="s">
        <v>8221</v>
      </c>
      <c r="L972">
        <v>1</v>
      </c>
    </row>
    <row r="973" spans="1:12" x14ac:dyDescent="0.25">
      <c r="A973" t="s">
        <v>8219</v>
      </c>
      <c r="B973">
        <v>21</v>
      </c>
      <c r="K973" t="s">
        <v>8221</v>
      </c>
      <c r="L973">
        <v>1</v>
      </c>
    </row>
    <row r="974" spans="1:12" x14ac:dyDescent="0.25">
      <c r="A974" t="s">
        <v>8219</v>
      </c>
      <c r="B974">
        <v>112</v>
      </c>
      <c r="K974" t="s">
        <v>8221</v>
      </c>
      <c r="L974">
        <v>1</v>
      </c>
    </row>
    <row r="975" spans="1:12" x14ac:dyDescent="0.25">
      <c r="A975" t="s">
        <v>8219</v>
      </c>
      <c r="B975">
        <v>186</v>
      </c>
      <c r="K975" t="s">
        <v>8221</v>
      </c>
      <c r="L975">
        <v>1</v>
      </c>
    </row>
    <row r="976" spans="1:12" x14ac:dyDescent="0.25">
      <c r="A976" t="s">
        <v>8219</v>
      </c>
      <c r="B976">
        <v>47</v>
      </c>
      <c r="K976" t="s">
        <v>8221</v>
      </c>
      <c r="L976">
        <v>3</v>
      </c>
    </row>
    <row r="977" spans="1:12" x14ac:dyDescent="0.25">
      <c r="A977" t="s">
        <v>8219</v>
      </c>
      <c r="B977">
        <v>42</v>
      </c>
      <c r="K977" t="s">
        <v>8221</v>
      </c>
      <c r="L977">
        <v>2</v>
      </c>
    </row>
    <row r="978" spans="1:12" x14ac:dyDescent="0.25">
      <c r="A978" t="s">
        <v>8219</v>
      </c>
      <c r="B978">
        <v>39</v>
      </c>
      <c r="K978" t="s">
        <v>8221</v>
      </c>
      <c r="L978">
        <v>2</v>
      </c>
    </row>
    <row r="979" spans="1:12" x14ac:dyDescent="0.25">
      <c r="A979" t="s">
        <v>8219</v>
      </c>
      <c r="B979">
        <v>167</v>
      </c>
      <c r="K979" t="s">
        <v>8221</v>
      </c>
      <c r="L979">
        <v>5</v>
      </c>
    </row>
    <row r="980" spans="1:12" x14ac:dyDescent="0.25">
      <c r="A980" t="s">
        <v>8219</v>
      </c>
      <c r="B980">
        <v>14</v>
      </c>
      <c r="K980" t="s">
        <v>8221</v>
      </c>
      <c r="L980">
        <v>2</v>
      </c>
    </row>
    <row r="981" spans="1:12" x14ac:dyDescent="0.25">
      <c r="A981" t="s">
        <v>8219</v>
      </c>
      <c r="B981">
        <v>205</v>
      </c>
      <c r="K981" t="s">
        <v>8221</v>
      </c>
      <c r="L981">
        <v>4</v>
      </c>
    </row>
    <row r="982" spans="1:12" x14ac:dyDescent="0.25">
      <c r="A982" t="s">
        <v>8219</v>
      </c>
      <c r="B982">
        <v>600</v>
      </c>
      <c r="K982" t="s">
        <v>8221</v>
      </c>
      <c r="L982">
        <v>3</v>
      </c>
    </row>
    <row r="983" spans="1:12" x14ac:dyDescent="0.25">
      <c r="A983" t="s">
        <v>8219</v>
      </c>
      <c r="B983">
        <v>56</v>
      </c>
      <c r="K983" t="s">
        <v>8221</v>
      </c>
      <c r="L983">
        <v>3</v>
      </c>
    </row>
    <row r="984" spans="1:12" x14ac:dyDescent="0.25">
      <c r="A984" t="s">
        <v>8219</v>
      </c>
      <c r="B984">
        <v>160</v>
      </c>
      <c r="K984" t="s">
        <v>8221</v>
      </c>
      <c r="L984">
        <v>1</v>
      </c>
    </row>
    <row r="985" spans="1:12" x14ac:dyDescent="0.25">
      <c r="A985" t="s">
        <v>8219</v>
      </c>
      <c r="B985">
        <v>32</v>
      </c>
      <c r="K985" t="s">
        <v>8221</v>
      </c>
      <c r="L985">
        <v>2</v>
      </c>
    </row>
    <row r="986" spans="1:12" x14ac:dyDescent="0.25">
      <c r="A986" t="s">
        <v>8219</v>
      </c>
      <c r="B986">
        <v>23</v>
      </c>
      <c r="K986" t="s">
        <v>8221</v>
      </c>
      <c r="L986">
        <v>3</v>
      </c>
    </row>
    <row r="987" spans="1:12" x14ac:dyDescent="0.25">
      <c r="A987" t="s">
        <v>8219</v>
      </c>
      <c r="B987">
        <v>29</v>
      </c>
      <c r="K987" t="s">
        <v>8221</v>
      </c>
      <c r="L987">
        <v>1</v>
      </c>
    </row>
    <row r="988" spans="1:12" x14ac:dyDescent="0.25">
      <c r="A988" t="s">
        <v>8219</v>
      </c>
      <c r="B988">
        <v>10</v>
      </c>
      <c r="K988" t="s">
        <v>8221</v>
      </c>
      <c r="L988">
        <v>1</v>
      </c>
    </row>
    <row r="989" spans="1:12" x14ac:dyDescent="0.25">
      <c r="A989" t="s">
        <v>8219</v>
      </c>
      <c r="B989">
        <v>203</v>
      </c>
      <c r="K989" t="s">
        <v>8221</v>
      </c>
      <c r="L989">
        <v>4</v>
      </c>
    </row>
    <row r="990" spans="1:12" x14ac:dyDescent="0.25">
      <c r="A990" t="s">
        <v>8219</v>
      </c>
      <c r="B990">
        <v>813</v>
      </c>
      <c r="K990" t="s">
        <v>8221</v>
      </c>
      <c r="L990">
        <v>7</v>
      </c>
    </row>
    <row r="991" spans="1:12" x14ac:dyDescent="0.25">
      <c r="A991" t="s">
        <v>8219</v>
      </c>
      <c r="B991">
        <v>74</v>
      </c>
      <c r="K991" t="s">
        <v>8221</v>
      </c>
      <c r="L991">
        <v>3</v>
      </c>
    </row>
    <row r="992" spans="1:12" x14ac:dyDescent="0.25">
      <c r="A992" t="s">
        <v>8219</v>
      </c>
      <c r="B992">
        <v>87</v>
      </c>
      <c r="K992" t="s">
        <v>8221</v>
      </c>
      <c r="L992">
        <v>2</v>
      </c>
    </row>
    <row r="993" spans="1:12" x14ac:dyDescent="0.25">
      <c r="A993" t="s">
        <v>8219</v>
      </c>
      <c r="B993">
        <v>55</v>
      </c>
      <c r="K993" t="s">
        <v>8221</v>
      </c>
      <c r="L993">
        <v>2</v>
      </c>
    </row>
    <row r="994" spans="1:12" x14ac:dyDescent="0.25">
      <c r="A994" t="s">
        <v>8219</v>
      </c>
      <c r="B994">
        <v>221</v>
      </c>
      <c r="K994" t="s">
        <v>8221</v>
      </c>
      <c r="L994">
        <v>2</v>
      </c>
    </row>
    <row r="995" spans="1:12" x14ac:dyDescent="0.25">
      <c r="A995" t="s">
        <v>8219</v>
      </c>
      <c r="B995">
        <v>169</v>
      </c>
      <c r="K995" t="s">
        <v>8221</v>
      </c>
      <c r="L995">
        <v>6</v>
      </c>
    </row>
    <row r="996" spans="1:12" x14ac:dyDescent="0.25">
      <c r="A996" t="s">
        <v>8219</v>
      </c>
      <c r="B996">
        <v>95</v>
      </c>
      <c r="K996" t="s">
        <v>8221</v>
      </c>
      <c r="L996">
        <v>1</v>
      </c>
    </row>
    <row r="997" spans="1:12" x14ac:dyDescent="0.25">
      <c r="A997" t="s">
        <v>8219</v>
      </c>
      <c r="B997">
        <v>27</v>
      </c>
      <c r="K997" t="s">
        <v>8221</v>
      </c>
      <c r="L997">
        <v>1</v>
      </c>
    </row>
    <row r="998" spans="1:12" x14ac:dyDescent="0.25">
      <c r="A998" t="s">
        <v>8219</v>
      </c>
      <c r="B998">
        <v>34</v>
      </c>
      <c r="K998" t="s">
        <v>8221</v>
      </c>
      <c r="L998">
        <v>2</v>
      </c>
    </row>
    <row r="999" spans="1:12" x14ac:dyDescent="0.25">
      <c r="A999" t="s">
        <v>8219</v>
      </c>
      <c r="B999">
        <v>31</v>
      </c>
      <c r="K999" t="s">
        <v>8221</v>
      </c>
      <c r="L999">
        <v>3</v>
      </c>
    </row>
    <row r="1000" spans="1:12" x14ac:dyDescent="0.25">
      <c r="A1000" t="s">
        <v>8219</v>
      </c>
      <c r="B1000">
        <v>286</v>
      </c>
      <c r="K1000" t="s">
        <v>8221</v>
      </c>
      <c r="L1000">
        <v>1</v>
      </c>
    </row>
    <row r="1001" spans="1:12" x14ac:dyDescent="0.25">
      <c r="A1001" t="s">
        <v>8219</v>
      </c>
      <c r="B1001">
        <v>55</v>
      </c>
      <c r="K1001" t="s">
        <v>8221</v>
      </c>
      <c r="L1001">
        <v>1</v>
      </c>
    </row>
    <row r="1002" spans="1:12" x14ac:dyDescent="0.25">
      <c r="A1002" t="s">
        <v>8219</v>
      </c>
      <c r="B1002">
        <v>238</v>
      </c>
      <c r="K1002" t="s">
        <v>8221</v>
      </c>
      <c r="L1002">
        <v>1</v>
      </c>
    </row>
    <row r="1003" spans="1:12" x14ac:dyDescent="0.25">
      <c r="A1003" t="s">
        <v>8219</v>
      </c>
      <c r="B1003">
        <v>20</v>
      </c>
      <c r="K1003" t="s">
        <v>8221</v>
      </c>
      <c r="L1003">
        <v>3</v>
      </c>
    </row>
    <row r="1004" spans="1:12" x14ac:dyDescent="0.25">
      <c r="A1004" t="s">
        <v>8219</v>
      </c>
      <c r="B1004">
        <v>61</v>
      </c>
      <c r="K1004" t="s">
        <v>8221</v>
      </c>
      <c r="L1004">
        <v>3</v>
      </c>
    </row>
    <row r="1005" spans="1:12" x14ac:dyDescent="0.25">
      <c r="A1005" t="s">
        <v>8219</v>
      </c>
      <c r="B1005">
        <v>62</v>
      </c>
      <c r="K1005" t="s">
        <v>8221</v>
      </c>
      <c r="L1005">
        <v>1</v>
      </c>
    </row>
    <row r="1006" spans="1:12" x14ac:dyDescent="0.25">
      <c r="A1006" t="s">
        <v>8219</v>
      </c>
      <c r="B1006">
        <v>336</v>
      </c>
      <c r="K1006" t="s">
        <v>8221</v>
      </c>
      <c r="L1006">
        <v>3</v>
      </c>
    </row>
    <row r="1007" spans="1:12" x14ac:dyDescent="0.25">
      <c r="A1007" t="s">
        <v>8219</v>
      </c>
      <c r="B1007">
        <v>229</v>
      </c>
      <c r="K1007" t="s">
        <v>8221</v>
      </c>
      <c r="L1007">
        <v>3</v>
      </c>
    </row>
    <row r="1008" spans="1:12" x14ac:dyDescent="0.25">
      <c r="A1008" t="s">
        <v>8219</v>
      </c>
      <c r="B1008">
        <v>133</v>
      </c>
      <c r="K1008" t="s">
        <v>8221</v>
      </c>
      <c r="L1008">
        <v>1</v>
      </c>
    </row>
    <row r="1009" spans="1:12" x14ac:dyDescent="0.25">
      <c r="A1009" t="s">
        <v>8219</v>
      </c>
      <c r="B1009">
        <v>33</v>
      </c>
      <c r="K1009" t="s">
        <v>8221</v>
      </c>
      <c r="L1009">
        <v>5</v>
      </c>
    </row>
    <row r="1010" spans="1:12" x14ac:dyDescent="0.25">
      <c r="A1010" t="s">
        <v>8219</v>
      </c>
      <c r="B1010">
        <v>123</v>
      </c>
      <c r="K1010" t="s">
        <v>8221</v>
      </c>
      <c r="L1010">
        <v>4</v>
      </c>
    </row>
    <row r="1011" spans="1:12" x14ac:dyDescent="0.25">
      <c r="A1011" t="s">
        <v>8219</v>
      </c>
      <c r="B1011">
        <v>26</v>
      </c>
      <c r="K1011" t="s">
        <v>8221</v>
      </c>
      <c r="L1011">
        <v>3</v>
      </c>
    </row>
    <row r="1012" spans="1:12" x14ac:dyDescent="0.25">
      <c r="A1012" t="s">
        <v>8219</v>
      </c>
      <c r="B1012">
        <v>63</v>
      </c>
      <c r="K1012" t="s">
        <v>8221</v>
      </c>
      <c r="L1012">
        <v>3</v>
      </c>
    </row>
    <row r="1013" spans="1:12" x14ac:dyDescent="0.25">
      <c r="A1013" t="s">
        <v>8219</v>
      </c>
      <c r="B1013">
        <v>202</v>
      </c>
      <c r="K1013" t="s">
        <v>8221</v>
      </c>
      <c r="L1013">
        <v>2</v>
      </c>
    </row>
    <row r="1014" spans="1:12" x14ac:dyDescent="0.25">
      <c r="A1014" t="s">
        <v>8219</v>
      </c>
      <c r="B1014">
        <v>90</v>
      </c>
      <c r="K1014" t="s">
        <v>8221</v>
      </c>
      <c r="L1014">
        <v>2</v>
      </c>
    </row>
    <row r="1015" spans="1:12" x14ac:dyDescent="0.25">
      <c r="A1015" t="s">
        <v>8219</v>
      </c>
      <c r="B1015">
        <v>44</v>
      </c>
      <c r="K1015" t="s">
        <v>8221</v>
      </c>
      <c r="L1015">
        <v>4</v>
      </c>
    </row>
    <row r="1016" spans="1:12" x14ac:dyDescent="0.25">
      <c r="A1016" t="s">
        <v>8219</v>
      </c>
      <c r="B1016">
        <v>1062</v>
      </c>
      <c r="K1016" t="s">
        <v>8221</v>
      </c>
      <c r="L1016">
        <v>2</v>
      </c>
    </row>
    <row r="1017" spans="1:12" x14ac:dyDescent="0.25">
      <c r="A1017" t="s">
        <v>8219</v>
      </c>
      <c r="B1017">
        <v>17</v>
      </c>
      <c r="K1017" t="s">
        <v>8221</v>
      </c>
      <c r="L1017">
        <v>5</v>
      </c>
    </row>
    <row r="1018" spans="1:12" x14ac:dyDescent="0.25">
      <c r="A1018" t="s">
        <v>8219</v>
      </c>
      <c r="B1018">
        <v>62</v>
      </c>
      <c r="K1018" t="s">
        <v>8221</v>
      </c>
      <c r="L1018">
        <v>3</v>
      </c>
    </row>
    <row r="1019" spans="1:12" x14ac:dyDescent="0.25">
      <c r="A1019" t="s">
        <v>8219</v>
      </c>
      <c r="B1019">
        <v>136</v>
      </c>
      <c r="K1019" t="s">
        <v>8221</v>
      </c>
      <c r="L1019">
        <v>3</v>
      </c>
    </row>
    <row r="1020" spans="1:12" x14ac:dyDescent="0.25">
      <c r="A1020" t="s">
        <v>8219</v>
      </c>
      <c r="B1020">
        <v>89</v>
      </c>
      <c r="K1020" t="s">
        <v>8221</v>
      </c>
      <c r="L1020">
        <v>4</v>
      </c>
    </row>
    <row r="1021" spans="1:12" x14ac:dyDescent="0.25">
      <c r="A1021" t="s">
        <v>8219</v>
      </c>
      <c r="B1021">
        <v>23</v>
      </c>
      <c r="K1021" t="s">
        <v>8221</v>
      </c>
      <c r="L1021">
        <v>1</v>
      </c>
    </row>
    <row r="1022" spans="1:12" x14ac:dyDescent="0.25">
      <c r="A1022" t="s">
        <v>8219</v>
      </c>
      <c r="B1022">
        <v>62</v>
      </c>
      <c r="K1022" t="s">
        <v>8221</v>
      </c>
      <c r="L1022">
        <v>1</v>
      </c>
    </row>
    <row r="1023" spans="1:12" x14ac:dyDescent="0.25">
      <c r="A1023" t="s">
        <v>8219</v>
      </c>
      <c r="B1023">
        <v>69</v>
      </c>
      <c r="K1023" t="s">
        <v>8221</v>
      </c>
      <c r="L1023">
        <v>1</v>
      </c>
    </row>
    <row r="1024" spans="1:12" x14ac:dyDescent="0.25">
      <c r="A1024" t="s">
        <v>8219</v>
      </c>
      <c r="B1024">
        <v>14</v>
      </c>
      <c r="K1024" t="s">
        <v>8221</v>
      </c>
      <c r="L1024">
        <v>1</v>
      </c>
    </row>
    <row r="1025" spans="1:12" x14ac:dyDescent="0.25">
      <c r="A1025" t="s">
        <v>8219</v>
      </c>
      <c r="B1025">
        <v>21</v>
      </c>
      <c r="K1025" t="s">
        <v>8221</v>
      </c>
      <c r="L1025">
        <v>2</v>
      </c>
    </row>
    <row r="1026" spans="1:12" x14ac:dyDescent="0.25">
      <c r="A1026" t="s">
        <v>8219</v>
      </c>
      <c r="B1026">
        <v>71</v>
      </c>
      <c r="K1026" t="s">
        <v>8221</v>
      </c>
      <c r="L1026">
        <v>1</v>
      </c>
    </row>
    <row r="1027" spans="1:12" x14ac:dyDescent="0.25">
      <c r="A1027" t="s">
        <v>8219</v>
      </c>
      <c r="B1027">
        <v>27</v>
      </c>
      <c r="K1027" t="s">
        <v>8221</v>
      </c>
      <c r="L1027">
        <v>2</v>
      </c>
    </row>
    <row r="1028" spans="1:12" x14ac:dyDescent="0.25">
      <c r="A1028" t="s">
        <v>8219</v>
      </c>
      <c r="B1028">
        <v>158</v>
      </c>
      <c r="K1028" t="s">
        <v>8221</v>
      </c>
      <c r="L1028">
        <v>3</v>
      </c>
    </row>
    <row r="1029" spans="1:12" x14ac:dyDescent="0.25">
      <c r="A1029" t="s">
        <v>8219</v>
      </c>
      <c r="B1029">
        <v>234</v>
      </c>
      <c r="K1029" t="s">
        <v>8221</v>
      </c>
      <c r="L1029">
        <v>2</v>
      </c>
    </row>
    <row r="1030" spans="1:12" x14ac:dyDescent="0.25">
      <c r="A1030" t="s">
        <v>8219</v>
      </c>
      <c r="B1030">
        <v>158</v>
      </c>
      <c r="K1030" t="s">
        <v>8221</v>
      </c>
      <c r="L1030">
        <v>3</v>
      </c>
    </row>
    <row r="1031" spans="1:12" x14ac:dyDescent="0.25">
      <c r="A1031" t="s">
        <v>8219</v>
      </c>
      <c r="B1031">
        <v>84</v>
      </c>
      <c r="K1031" t="s">
        <v>8221</v>
      </c>
      <c r="L1031">
        <v>1</v>
      </c>
    </row>
    <row r="1032" spans="1:12" x14ac:dyDescent="0.25">
      <c r="A1032" t="s">
        <v>8219</v>
      </c>
      <c r="B1032">
        <v>19</v>
      </c>
      <c r="K1032" t="s">
        <v>8221</v>
      </c>
      <c r="L1032">
        <v>3</v>
      </c>
    </row>
    <row r="1033" spans="1:12" x14ac:dyDescent="0.25">
      <c r="A1033" t="s">
        <v>8219</v>
      </c>
      <c r="B1033">
        <v>74</v>
      </c>
      <c r="K1033" t="s">
        <v>8221</v>
      </c>
      <c r="L1033">
        <v>2</v>
      </c>
    </row>
    <row r="1034" spans="1:12" x14ac:dyDescent="0.25">
      <c r="A1034" t="s">
        <v>8219</v>
      </c>
      <c r="B1034">
        <v>47</v>
      </c>
      <c r="K1034" t="s">
        <v>8221</v>
      </c>
      <c r="L1034">
        <v>3</v>
      </c>
    </row>
    <row r="1035" spans="1:12" x14ac:dyDescent="0.25">
      <c r="A1035" t="s">
        <v>8219</v>
      </c>
      <c r="B1035">
        <v>57</v>
      </c>
      <c r="K1035" t="s">
        <v>8221</v>
      </c>
      <c r="L1035">
        <v>1</v>
      </c>
    </row>
    <row r="1036" spans="1:12" x14ac:dyDescent="0.25">
      <c r="A1036" t="s">
        <v>8219</v>
      </c>
      <c r="B1036">
        <v>80</v>
      </c>
      <c r="K1036" t="s">
        <v>8221</v>
      </c>
      <c r="L1036">
        <v>11</v>
      </c>
    </row>
    <row r="1037" spans="1:12" x14ac:dyDescent="0.25">
      <c r="A1037" t="s">
        <v>8219</v>
      </c>
      <c r="B1037">
        <v>104</v>
      </c>
      <c r="K1037" t="s">
        <v>8221</v>
      </c>
      <c r="L1037">
        <v>3</v>
      </c>
    </row>
    <row r="1038" spans="1:12" x14ac:dyDescent="0.25">
      <c r="A1038" t="s">
        <v>8219</v>
      </c>
      <c r="B1038">
        <v>128</v>
      </c>
      <c r="K1038" t="s">
        <v>8221</v>
      </c>
      <c r="L1038">
        <v>4</v>
      </c>
    </row>
    <row r="1039" spans="1:12" x14ac:dyDescent="0.25">
      <c r="A1039" t="s">
        <v>8219</v>
      </c>
      <c r="B1039">
        <v>114</v>
      </c>
      <c r="K1039" t="s">
        <v>8221</v>
      </c>
      <c r="L1039">
        <v>1</v>
      </c>
    </row>
    <row r="1040" spans="1:12" x14ac:dyDescent="0.25">
      <c r="A1040" t="s">
        <v>8219</v>
      </c>
      <c r="B1040">
        <v>621</v>
      </c>
      <c r="K1040" t="s">
        <v>8221</v>
      </c>
      <c r="L1040">
        <v>3</v>
      </c>
    </row>
    <row r="1041" spans="1:12" x14ac:dyDescent="0.25">
      <c r="A1041" t="s">
        <v>8219</v>
      </c>
      <c r="B1041">
        <v>30</v>
      </c>
      <c r="K1041" t="s">
        <v>8221</v>
      </c>
      <c r="L1041">
        <v>1</v>
      </c>
    </row>
    <row r="1042" spans="1:12" x14ac:dyDescent="0.25">
      <c r="A1042" t="s">
        <v>8219</v>
      </c>
      <c r="B1042">
        <v>64</v>
      </c>
      <c r="K1042" t="s">
        <v>8221</v>
      </c>
      <c r="L1042">
        <v>4</v>
      </c>
    </row>
    <row r="1043" spans="1:12" x14ac:dyDescent="0.25">
      <c r="A1043" t="s">
        <v>8219</v>
      </c>
      <c r="B1043">
        <v>202</v>
      </c>
      <c r="K1043" t="s">
        <v>8221</v>
      </c>
      <c r="L1043">
        <v>1</v>
      </c>
    </row>
    <row r="1044" spans="1:12" x14ac:dyDescent="0.25">
      <c r="A1044" t="s">
        <v>8219</v>
      </c>
      <c r="B1044">
        <v>68</v>
      </c>
      <c r="K1044" t="s">
        <v>8221</v>
      </c>
      <c r="L1044">
        <v>1</v>
      </c>
    </row>
    <row r="1045" spans="1:12" x14ac:dyDescent="0.25">
      <c r="A1045" t="s">
        <v>8219</v>
      </c>
      <c r="B1045">
        <v>107</v>
      </c>
      <c r="K1045" t="s">
        <v>8221</v>
      </c>
      <c r="L1045">
        <v>1</v>
      </c>
    </row>
    <row r="1046" spans="1:12" x14ac:dyDescent="0.25">
      <c r="A1046" t="s">
        <v>8219</v>
      </c>
      <c r="B1046">
        <v>53</v>
      </c>
      <c r="K1046" t="s">
        <v>8221</v>
      </c>
      <c r="L1046">
        <v>1</v>
      </c>
    </row>
    <row r="1047" spans="1:12" x14ac:dyDescent="0.25">
      <c r="A1047" t="s">
        <v>8219</v>
      </c>
      <c r="B1047">
        <v>63</v>
      </c>
      <c r="K1047" t="s">
        <v>8221</v>
      </c>
      <c r="L1047">
        <v>1</v>
      </c>
    </row>
    <row r="1048" spans="1:12" x14ac:dyDescent="0.25">
      <c r="A1048" t="s">
        <v>8219</v>
      </c>
      <c r="B1048">
        <v>25</v>
      </c>
      <c r="K1048" t="s">
        <v>8221</v>
      </c>
      <c r="L1048">
        <v>1</v>
      </c>
    </row>
    <row r="1049" spans="1:12" x14ac:dyDescent="0.25">
      <c r="A1049" t="s">
        <v>8219</v>
      </c>
      <c r="B1049">
        <v>29</v>
      </c>
      <c r="K1049" t="s">
        <v>8221</v>
      </c>
      <c r="L1049">
        <v>20</v>
      </c>
    </row>
    <row r="1050" spans="1:12" x14ac:dyDescent="0.25">
      <c r="A1050" t="s">
        <v>8219</v>
      </c>
      <c r="B1050">
        <v>17</v>
      </c>
      <c r="K1050" t="s">
        <v>8221</v>
      </c>
      <c r="L1050">
        <v>3</v>
      </c>
    </row>
    <row r="1051" spans="1:12" x14ac:dyDescent="0.25">
      <c r="A1051" t="s">
        <v>8219</v>
      </c>
      <c r="B1051">
        <v>83</v>
      </c>
      <c r="K1051" t="s">
        <v>8221</v>
      </c>
      <c r="L1051">
        <v>6</v>
      </c>
    </row>
    <row r="1052" spans="1:12" x14ac:dyDescent="0.25">
      <c r="A1052" t="s">
        <v>8219</v>
      </c>
      <c r="B1052">
        <v>44</v>
      </c>
      <c r="K1052" t="s">
        <v>8221</v>
      </c>
      <c r="L1052">
        <v>4</v>
      </c>
    </row>
    <row r="1053" spans="1:12" x14ac:dyDescent="0.25">
      <c r="A1053" t="s">
        <v>8219</v>
      </c>
      <c r="B1053">
        <v>557</v>
      </c>
      <c r="K1053" t="s">
        <v>8221</v>
      </c>
      <c r="L1053">
        <v>2</v>
      </c>
    </row>
    <row r="1054" spans="1:12" x14ac:dyDescent="0.25">
      <c r="A1054" t="s">
        <v>8219</v>
      </c>
      <c r="B1054">
        <v>39</v>
      </c>
      <c r="K1054" t="s">
        <v>8221</v>
      </c>
      <c r="L1054">
        <v>2</v>
      </c>
    </row>
    <row r="1055" spans="1:12" x14ac:dyDescent="0.25">
      <c r="A1055" t="s">
        <v>8219</v>
      </c>
      <c r="B1055">
        <v>185</v>
      </c>
      <c r="K1055" t="s">
        <v>8221</v>
      </c>
      <c r="L1055">
        <v>2</v>
      </c>
    </row>
    <row r="1056" spans="1:12" x14ac:dyDescent="0.25">
      <c r="A1056" t="s">
        <v>8219</v>
      </c>
      <c r="B1056">
        <v>555</v>
      </c>
      <c r="K1056" t="s">
        <v>8221</v>
      </c>
      <c r="L1056">
        <v>14</v>
      </c>
    </row>
    <row r="1057" spans="1:12" x14ac:dyDescent="0.25">
      <c r="A1057" t="s">
        <v>8219</v>
      </c>
      <c r="B1057">
        <v>162</v>
      </c>
      <c r="K1057" t="s">
        <v>8221</v>
      </c>
      <c r="L1057">
        <v>2</v>
      </c>
    </row>
    <row r="1058" spans="1:12" x14ac:dyDescent="0.25">
      <c r="A1058" t="s">
        <v>8219</v>
      </c>
      <c r="B1058">
        <v>17</v>
      </c>
      <c r="K1058" t="s">
        <v>8221</v>
      </c>
      <c r="L1058">
        <v>2</v>
      </c>
    </row>
    <row r="1059" spans="1:12" x14ac:dyDescent="0.25">
      <c r="A1059" t="s">
        <v>8219</v>
      </c>
      <c r="B1059">
        <v>17</v>
      </c>
      <c r="K1059" t="s">
        <v>8221</v>
      </c>
      <c r="L1059">
        <v>4</v>
      </c>
    </row>
    <row r="1060" spans="1:12" x14ac:dyDescent="0.25">
      <c r="A1060" t="s">
        <v>8219</v>
      </c>
      <c r="B1060">
        <v>15</v>
      </c>
      <c r="K1060" t="s">
        <v>8221</v>
      </c>
      <c r="L1060">
        <v>2</v>
      </c>
    </row>
    <row r="1061" spans="1:12" x14ac:dyDescent="0.25">
      <c r="A1061" t="s">
        <v>8219</v>
      </c>
      <c r="B1061">
        <v>33</v>
      </c>
      <c r="K1061" t="s">
        <v>8221</v>
      </c>
      <c r="L1061">
        <v>1</v>
      </c>
    </row>
    <row r="1062" spans="1:12" x14ac:dyDescent="0.25">
      <c r="A1062" t="s">
        <v>8219</v>
      </c>
      <c r="B1062">
        <v>49</v>
      </c>
      <c r="K1062" t="s">
        <v>8221</v>
      </c>
      <c r="L1062">
        <v>1</v>
      </c>
    </row>
    <row r="1063" spans="1:12" x14ac:dyDescent="0.25">
      <c r="A1063" t="s">
        <v>8219</v>
      </c>
      <c r="B1063">
        <v>29</v>
      </c>
      <c r="K1063" t="s">
        <v>8221</v>
      </c>
      <c r="L1063">
        <v>3</v>
      </c>
    </row>
    <row r="1064" spans="1:12" x14ac:dyDescent="0.25">
      <c r="A1064" t="s">
        <v>8219</v>
      </c>
      <c r="B1064">
        <v>1151</v>
      </c>
      <c r="K1064" t="s">
        <v>8221</v>
      </c>
      <c r="L1064">
        <v>1</v>
      </c>
    </row>
    <row r="1065" spans="1:12" x14ac:dyDescent="0.25">
      <c r="A1065" t="s">
        <v>8219</v>
      </c>
      <c r="B1065">
        <v>123</v>
      </c>
      <c r="K1065" t="s">
        <v>8221</v>
      </c>
      <c r="L1065">
        <v>1</v>
      </c>
    </row>
    <row r="1066" spans="1:12" x14ac:dyDescent="0.25">
      <c r="A1066" t="s">
        <v>8219</v>
      </c>
      <c r="B1066">
        <v>235</v>
      </c>
      <c r="K1066" t="s">
        <v>8221</v>
      </c>
      <c r="L1066">
        <v>3</v>
      </c>
    </row>
    <row r="1067" spans="1:12" x14ac:dyDescent="0.25">
      <c r="A1067" t="s">
        <v>8219</v>
      </c>
      <c r="B1067">
        <v>95</v>
      </c>
      <c r="K1067" t="s">
        <v>8221</v>
      </c>
      <c r="L1067">
        <v>2</v>
      </c>
    </row>
    <row r="1068" spans="1:12" x14ac:dyDescent="0.25">
      <c r="A1068" t="s">
        <v>8219</v>
      </c>
      <c r="B1068">
        <v>57</v>
      </c>
      <c r="K1068" t="s">
        <v>8221</v>
      </c>
      <c r="L1068">
        <v>3</v>
      </c>
    </row>
    <row r="1069" spans="1:12" x14ac:dyDescent="0.25">
      <c r="A1069" t="s">
        <v>8219</v>
      </c>
      <c r="B1069">
        <v>69</v>
      </c>
      <c r="K1069" t="s">
        <v>8221</v>
      </c>
      <c r="L1069">
        <v>1</v>
      </c>
    </row>
    <row r="1070" spans="1:12" x14ac:dyDescent="0.25">
      <c r="A1070" t="s">
        <v>8219</v>
      </c>
      <c r="B1070">
        <v>277</v>
      </c>
      <c r="K1070" t="s">
        <v>8221</v>
      </c>
      <c r="L1070">
        <v>11</v>
      </c>
    </row>
    <row r="1071" spans="1:12" x14ac:dyDescent="0.25">
      <c r="A1071" t="s">
        <v>8219</v>
      </c>
      <c r="B1071">
        <v>45</v>
      </c>
      <c r="K1071" t="s">
        <v>8221</v>
      </c>
      <c r="L1071">
        <v>1</v>
      </c>
    </row>
    <row r="1072" spans="1:12" x14ac:dyDescent="0.25">
      <c r="A1072" t="s">
        <v>8219</v>
      </c>
      <c r="B1072">
        <v>56</v>
      </c>
      <c r="K1072" t="s">
        <v>8221</v>
      </c>
      <c r="L1072">
        <v>4</v>
      </c>
    </row>
    <row r="1073" spans="1:12" x14ac:dyDescent="0.25">
      <c r="A1073" t="s">
        <v>8219</v>
      </c>
      <c r="B1073">
        <v>34</v>
      </c>
      <c r="K1073" t="s">
        <v>8221</v>
      </c>
      <c r="L1073">
        <v>2</v>
      </c>
    </row>
    <row r="1074" spans="1:12" x14ac:dyDescent="0.25">
      <c r="A1074" t="s">
        <v>8219</v>
      </c>
      <c r="B1074">
        <v>72</v>
      </c>
      <c r="K1074" t="s">
        <v>8221</v>
      </c>
      <c r="L1074">
        <v>2</v>
      </c>
    </row>
    <row r="1075" spans="1:12" x14ac:dyDescent="0.25">
      <c r="A1075" t="s">
        <v>8219</v>
      </c>
      <c r="B1075">
        <v>84</v>
      </c>
      <c r="K1075" t="s">
        <v>8221</v>
      </c>
      <c r="L1075">
        <v>2</v>
      </c>
    </row>
    <row r="1076" spans="1:12" x14ac:dyDescent="0.25">
      <c r="A1076" t="s">
        <v>8219</v>
      </c>
      <c r="B1076">
        <v>51</v>
      </c>
      <c r="K1076" t="s">
        <v>8221</v>
      </c>
      <c r="L1076">
        <v>2</v>
      </c>
    </row>
    <row r="1077" spans="1:12" x14ac:dyDescent="0.25">
      <c r="A1077" t="s">
        <v>8219</v>
      </c>
      <c r="B1077">
        <v>376</v>
      </c>
      <c r="K1077" t="s">
        <v>8221</v>
      </c>
      <c r="L1077">
        <v>1</v>
      </c>
    </row>
    <row r="1078" spans="1:12" x14ac:dyDescent="0.25">
      <c r="A1078" t="s">
        <v>8219</v>
      </c>
      <c r="B1078">
        <v>1260</v>
      </c>
      <c r="K1078" t="s">
        <v>8221</v>
      </c>
      <c r="L1078">
        <v>2</v>
      </c>
    </row>
    <row r="1079" spans="1:12" x14ac:dyDescent="0.25">
      <c r="A1079" t="s">
        <v>8219</v>
      </c>
      <c r="B1079">
        <v>15</v>
      </c>
      <c r="K1079" t="s">
        <v>8221</v>
      </c>
      <c r="L1079">
        <v>1</v>
      </c>
    </row>
    <row r="1080" spans="1:12" x14ac:dyDescent="0.25">
      <c r="A1080" t="s">
        <v>8219</v>
      </c>
      <c r="B1080">
        <v>14</v>
      </c>
      <c r="K1080" t="s">
        <v>8221</v>
      </c>
      <c r="L1080">
        <v>1</v>
      </c>
    </row>
    <row r="1081" spans="1:12" x14ac:dyDescent="0.25">
      <c r="A1081" t="s">
        <v>8219</v>
      </c>
      <c r="B1081">
        <v>48</v>
      </c>
      <c r="K1081" t="s">
        <v>8221</v>
      </c>
      <c r="L1081">
        <v>1</v>
      </c>
    </row>
    <row r="1082" spans="1:12" x14ac:dyDescent="0.25">
      <c r="A1082" t="s">
        <v>8219</v>
      </c>
      <c r="B1082">
        <v>211</v>
      </c>
      <c r="K1082" t="s">
        <v>8221</v>
      </c>
      <c r="L1082">
        <v>2</v>
      </c>
    </row>
    <row r="1083" spans="1:12" x14ac:dyDescent="0.25">
      <c r="A1083" t="s">
        <v>8219</v>
      </c>
      <c r="B1083">
        <v>79</v>
      </c>
      <c r="K1083" t="s">
        <v>8221</v>
      </c>
      <c r="L1083">
        <v>2</v>
      </c>
    </row>
    <row r="1084" spans="1:12" x14ac:dyDescent="0.25">
      <c r="A1084" t="s">
        <v>8219</v>
      </c>
      <c r="B1084">
        <v>62</v>
      </c>
      <c r="K1084" t="s">
        <v>8221</v>
      </c>
      <c r="L1084">
        <v>1</v>
      </c>
    </row>
    <row r="1085" spans="1:12" x14ac:dyDescent="0.25">
      <c r="A1085" t="s">
        <v>8219</v>
      </c>
      <c r="B1085">
        <v>263</v>
      </c>
      <c r="K1085" t="s">
        <v>8221</v>
      </c>
      <c r="L1085">
        <v>1</v>
      </c>
    </row>
    <row r="1086" spans="1:12" x14ac:dyDescent="0.25">
      <c r="A1086" t="s">
        <v>8219</v>
      </c>
      <c r="B1086">
        <v>76</v>
      </c>
      <c r="K1086" t="s">
        <v>8221</v>
      </c>
      <c r="L1086">
        <v>2</v>
      </c>
    </row>
    <row r="1087" spans="1:12" x14ac:dyDescent="0.25">
      <c r="A1087" t="s">
        <v>8219</v>
      </c>
      <c r="B1087">
        <v>58</v>
      </c>
      <c r="K1087" t="s">
        <v>8221</v>
      </c>
      <c r="L1087">
        <v>2</v>
      </c>
    </row>
    <row r="1088" spans="1:12" x14ac:dyDescent="0.25">
      <c r="A1088" t="s">
        <v>8219</v>
      </c>
      <c r="B1088">
        <v>71</v>
      </c>
      <c r="K1088" t="s">
        <v>8221</v>
      </c>
      <c r="L1088">
        <v>1</v>
      </c>
    </row>
    <row r="1089" spans="1:12" x14ac:dyDescent="0.25">
      <c r="A1089" t="s">
        <v>8219</v>
      </c>
      <c r="B1089">
        <v>68</v>
      </c>
      <c r="K1089" t="s">
        <v>8221</v>
      </c>
      <c r="L1089">
        <v>1</v>
      </c>
    </row>
    <row r="1090" spans="1:12" x14ac:dyDescent="0.25">
      <c r="A1090" t="s">
        <v>8219</v>
      </c>
      <c r="B1090">
        <v>191</v>
      </c>
      <c r="K1090" t="s">
        <v>8221</v>
      </c>
      <c r="L1090">
        <v>1</v>
      </c>
    </row>
    <row r="1091" spans="1:12" x14ac:dyDescent="0.25">
      <c r="A1091" t="s">
        <v>8219</v>
      </c>
      <c r="B1091">
        <v>383</v>
      </c>
      <c r="K1091" t="s">
        <v>8221</v>
      </c>
      <c r="L1091">
        <v>1</v>
      </c>
    </row>
    <row r="1092" spans="1:12" x14ac:dyDescent="0.25">
      <c r="A1092" t="s">
        <v>8219</v>
      </c>
      <c r="B1092">
        <v>81</v>
      </c>
      <c r="K1092" t="s">
        <v>8221</v>
      </c>
      <c r="L1092">
        <v>1</v>
      </c>
    </row>
    <row r="1093" spans="1:12" x14ac:dyDescent="0.25">
      <c r="A1093" t="s">
        <v>8219</v>
      </c>
      <c r="B1093">
        <v>76</v>
      </c>
      <c r="K1093" t="s">
        <v>8221</v>
      </c>
      <c r="L1093">
        <v>2</v>
      </c>
    </row>
    <row r="1094" spans="1:12" x14ac:dyDescent="0.25">
      <c r="A1094" t="s">
        <v>8219</v>
      </c>
      <c r="B1094">
        <v>50</v>
      </c>
      <c r="K1094" t="s">
        <v>8221</v>
      </c>
      <c r="L1094">
        <v>1</v>
      </c>
    </row>
    <row r="1095" spans="1:12" x14ac:dyDescent="0.25">
      <c r="A1095" t="s">
        <v>8219</v>
      </c>
      <c r="B1095">
        <v>24</v>
      </c>
      <c r="K1095" t="s">
        <v>8221</v>
      </c>
      <c r="L1095">
        <v>3</v>
      </c>
    </row>
    <row r="1096" spans="1:12" x14ac:dyDescent="0.25">
      <c r="A1096" t="s">
        <v>8219</v>
      </c>
      <c r="B1096">
        <v>19</v>
      </c>
      <c r="K1096" t="s">
        <v>8221</v>
      </c>
      <c r="L1096">
        <v>2</v>
      </c>
    </row>
    <row r="1097" spans="1:12" x14ac:dyDescent="0.25">
      <c r="A1097" t="s">
        <v>8219</v>
      </c>
      <c r="B1097">
        <v>18</v>
      </c>
      <c r="K1097" t="s">
        <v>8221</v>
      </c>
      <c r="L1097">
        <v>2</v>
      </c>
    </row>
    <row r="1098" spans="1:12" x14ac:dyDescent="0.25">
      <c r="A1098" t="s">
        <v>8219</v>
      </c>
      <c r="B1098">
        <v>50</v>
      </c>
      <c r="K1098" t="s">
        <v>8221</v>
      </c>
      <c r="L1098">
        <v>2</v>
      </c>
    </row>
    <row r="1099" spans="1:12" x14ac:dyDescent="0.25">
      <c r="A1099" t="s">
        <v>8219</v>
      </c>
      <c r="B1099">
        <v>82</v>
      </c>
      <c r="K1099" t="s">
        <v>8221</v>
      </c>
      <c r="L1099">
        <v>1</v>
      </c>
    </row>
    <row r="1100" spans="1:12" x14ac:dyDescent="0.25">
      <c r="A1100" t="s">
        <v>8219</v>
      </c>
      <c r="B1100">
        <v>146</v>
      </c>
      <c r="K1100" t="s">
        <v>8221</v>
      </c>
      <c r="L1100">
        <v>5</v>
      </c>
    </row>
    <row r="1101" spans="1:12" x14ac:dyDescent="0.25">
      <c r="A1101" t="s">
        <v>8219</v>
      </c>
      <c r="B1101">
        <v>206</v>
      </c>
      <c r="K1101" t="s">
        <v>8221</v>
      </c>
      <c r="L1101">
        <v>1</v>
      </c>
    </row>
    <row r="1102" spans="1:12" x14ac:dyDescent="0.25">
      <c r="A1102" t="s">
        <v>8219</v>
      </c>
      <c r="B1102">
        <v>184</v>
      </c>
      <c r="K1102" t="s">
        <v>8221</v>
      </c>
      <c r="L1102">
        <v>26</v>
      </c>
    </row>
    <row r="1103" spans="1:12" x14ac:dyDescent="0.25">
      <c r="A1103" t="s">
        <v>8219</v>
      </c>
      <c r="B1103">
        <v>83</v>
      </c>
      <c r="K1103" t="s">
        <v>8221</v>
      </c>
      <c r="L1103">
        <v>2</v>
      </c>
    </row>
    <row r="1104" spans="1:12" x14ac:dyDescent="0.25">
      <c r="A1104" t="s">
        <v>8219</v>
      </c>
      <c r="B1104">
        <v>141</v>
      </c>
      <c r="K1104" t="s">
        <v>8221</v>
      </c>
      <c r="L1104">
        <v>2</v>
      </c>
    </row>
    <row r="1105" spans="1:12" x14ac:dyDescent="0.25">
      <c r="A1105" t="s">
        <v>8219</v>
      </c>
      <c r="B1105">
        <v>150</v>
      </c>
      <c r="K1105" t="s">
        <v>8221</v>
      </c>
      <c r="L1105">
        <v>2</v>
      </c>
    </row>
    <row r="1106" spans="1:12" x14ac:dyDescent="0.25">
      <c r="A1106" t="s">
        <v>8219</v>
      </c>
      <c r="B1106">
        <v>65</v>
      </c>
      <c r="K1106" t="s">
        <v>8221</v>
      </c>
      <c r="L1106">
        <v>5</v>
      </c>
    </row>
    <row r="1107" spans="1:12" x14ac:dyDescent="0.25">
      <c r="A1107" t="s">
        <v>8219</v>
      </c>
      <c r="B1107">
        <v>30</v>
      </c>
      <c r="K1107" t="s">
        <v>8221</v>
      </c>
      <c r="L1107">
        <v>4</v>
      </c>
    </row>
    <row r="1108" spans="1:12" x14ac:dyDescent="0.25">
      <c r="A1108" t="s">
        <v>8219</v>
      </c>
      <c r="B1108">
        <v>105</v>
      </c>
      <c r="K1108" t="s">
        <v>8221</v>
      </c>
      <c r="L1108">
        <v>1</v>
      </c>
    </row>
    <row r="1109" spans="1:12" x14ac:dyDescent="0.25">
      <c r="A1109" t="s">
        <v>8219</v>
      </c>
      <c r="B1109">
        <v>49</v>
      </c>
      <c r="K1109" t="s">
        <v>8221</v>
      </c>
      <c r="L1109">
        <v>1</v>
      </c>
    </row>
    <row r="1110" spans="1:12" x14ac:dyDescent="0.25">
      <c r="A1110" t="s">
        <v>8219</v>
      </c>
      <c r="B1110">
        <v>42</v>
      </c>
      <c r="K1110" t="s">
        <v>8221</v>
      </c>
      <c r="L1110">
        <v>1</v>
      </c>
    </row>
    <row r="1111" spans="1:12" x14ac:dyDescent="0.25">
      <c r="A1111" t="s">
        <v>8219</v>
      </c>
      <c r="B1111">
        <v>151</v>
      </c>
      <c r="K1111" t="s">
        <v>8221</v>
      </c>
      <c r="L1111">
        <v>1</v>
      </c>
    </row>
    <row r="1112" spans="1:12" x14ac:dyDescent="0.25">
      <c r="A1112" t="s">
        <v>8219</v>
      </c>
      <c r="B1112">
        <v>379</v>
      </c>
      <c r="K1112" t="s">
        <v>8221</v>
      </c>
      <c r="L1112">
        <v>2</v>
      </c>
    </row>
    <row r="1113" spans="1:12" x14ac:dyDescent="0.25">
      <c r="A1113" t="s">
        <v>8219</v>
      </c>
      <c r="B1113">
        <v>51</v>
      </c>
      <c r="K1113" t="s">
        <v>8221</v>
      </c>
      <c r="L1113">
        <v>2</v>
      </c>
    </row>
    <row r="1114" spans="1:12" x14ac:dyDescent="0.25">
      <c r="A1114" t="s">
        <v>8219</v>
      </c>
      <c r="B1114">
        <v>31</v>
      </c>
      <c r="K1114" t="s">
        <v>8221</v>
      </c>
      <c r="L1114">
        <v>6</v>
      </c>
    </row>
    <row r="1115" spans="1:12" x14ac:dyDescent="0.25">
      <c r="A1115" t="s">
        <v>8219</v>
      </c>
      <c r="B1115">
        <v>72</v>
      </c>
      <c r="K1115" t="s">
        <v>8221</v>
      </c>
      <c r="L1115">
        <v>4</v>
      </c>
    </row>
    <row r="1116" spans="1:12" x14ac:dyDescent="0.25">
      <c r="A1116" t="s">
        <v>8219</v>
      </c>
      <c r="B1116">
        <v>103</v>
      </c>
      <c r="K1116" t="s">
        <v>8221</v>
      </c>
      <c r="L1116">
        <v>2</v>
      </c>
    </row>
    <row r="1117" spans="1:12" x14ac:dyDescent="0.25">
      <c r="A1117" t="s">
        <v>8219</v>
      </c>
      <c r="B1117">
        <v>111</v>
      </c>
      <c r="K1117" t="s">
        <v>8221</v>
      </c>
      <c r="L1117">
        <v>2</v>
      </c>
    </row>
    <row r="1118" spans="1:12" x14ac:dyDescent="0.25">
      <c r="A1118" t="s">
        <v>8219</v>
      </c>
      <c r="B1118">
        <v>43</v>
      </c>
      <c r="K1118" t="s">
        <v>8221</v>
      </c>
      <c r="L1118">
        <v>2</v>
      </c>
    </row>
    <row r="1119" spans="1:12" x14ac:dyDescent="0.25">
      <c r="A1119" t="s">
        <v>8219</v>
      </c>
      <c r="B1119">
        <v>576</v>
      </c>
      <c r="K1119" t="s">
        <v>8221</v>
      </c>
      <c r="L1119">
        <v>1</v>
      </c>
    </row>
    <row r="1120" spans="1:12" x14ac:dyDescent="0.25">
      <c r="A1120" t="s">
        <v>8219</v>
      </c>
      <c r="B1120">
        <v>369</v>
      </c>
      <c r="K1120" t="s">
        <v>8221</v>
      </c>
      <c r="L1120">
        <v>1</v>
      </c>
    </row>
    <row r="1121" spans="1:12" x14ac:dyDescent="0.25">
      <c r="A1121" t="s">
        <v>8219</v>
      </c>
      <c r="B1121">
        <v>25</v>
      </c>
      <c r="K1121" t="s">
        <v>8221</v>
      </c>
      <c r="L1121">
        <v>2</v>
      </c>
    </row>
    <row r="1122" spans="1:12" x14ac:dyDescent="0.25">
      <c r="A1122" t="s">
        <v>8219</v>
      </c>
      <c r="B1122">
        <v>193</v>
      </c>
      <c r="K1122" t="s">
        <v>8221</v>
      </c>
      <c r="L1122">
        <v>1</v>
      </c>
    </row>
    <row r="1123" spans="1:12" x14ac:dyDescent="0.25">
      <c r="A1123" t="s">
        <v>8219</v>
      </c>
      <c r="B1123">
        <v>35</v>
      </c>
      <c r="K1123" t="s">
        <v>8221</v>
      </c>
      <c r="L1123">
        <v>7</v>
      </c>
    </row>
    <row r="1124" spans="1:12" x14ac:dyDescent="0.25">
      <c r="A1124" t="s">
        <v>8219</v>
      </c>
      <c r="B1124">
        <v>8</v>
      </c>
      <c r="K1124" t="s">
        <v>8221</v>
      </c>
      <c r="L1124">
        <v>4</v>
      </c>
    </row>
    <row r="1125" spans="1:12" x14ac:dyDescent="0.25">
      <c r="A1125" t="s">
        <v>8219</v>
      </c>
      <c r="B1125">
        <v>72</v>
      </c>
      <c r="K1125" t="s">
        <v>8221</v>
      </c>
      <c r="L1125">
        <v>6</v>
      </c>
    </row>
    <row r="1126" spans="1:12" x14ac:dyDescent="0.25">
      <c r="A1126" t="s">
        <v>8219</v>
      </c>
      <c r="B1126">
        <v>58</v>
      </c>
      <c r="K1126" t="s">
        <v>8221</v>
      </c>
      <c r="L1126">
        <v>1</v>
      </c>
    </row>
    <row r="1127" spans="1:12" x14ac:dyDescent="0.25">
      <c r="A1127" t="s">
        <v>8219</v>
      </c>
      <c r="B1127">
        <v>43</v>
      </c>
      <c r="K1127" t="s">
        <v>8221</v>
      </c>
      <c r="L1127">
        <v>1</v>
      </c>
    </row>
    <row r="1128" spans="1:12" x14ac:dyDescent="0.25">
      <c r="A1128" t="s">
        <v>8219</v>
      </c>
      <c r="B1128">
        <v>97</v>
      </c>
      <c r="K1128" t="s">
        <v>8221</v>
      </c>
      <c r="L1128">
        <v>1</v>
      </c>
    </row>
    <row r="1129" spans="1:12" x14ac:dyDescent="0.25">
      <c r="A1129" t="s">
        <v>8219</v>
      </c>
      <c r="B1129">
        <v>354</v>
      </c>
      <c r="K1129" t="s">
        <v>8221</v>
      </c>
      <c r="L1129">
        <v>1</v>
      </c>
    </row>
    <row r="1130" spans="1:12" x14ac:dyDescent="0.25">
      <c r="A1130" t="s">
        <v>8219</v>
      </c>
      <c r="B1130">
        <v>65</v>
      </c>
      <c r="K1130" t="s">
        <v>8221</v>
      </c>
      <c r="L1130">
        <v>2</v>
      </c>
    </row>
    <row r="1131" spans="1:12" x14ac:dyDescent="0.25">
      <c r="A1131" t="s">
        <v>8219</v>
      </c>
      <c r="B1131">
        <v>19</v>
      </c>
      <c r="K1131" t="s">
        <v>8221</v>
      </c>
      <c r="L1131">
        <v>1</v>
      </c>
    </row>
    <row r="1132" spans="1:12" x14ac:dyDescent="0.25">
      <c r="A1132" t="s">
        <v>8219</v>
      </c>
      <c r="B1132">
        <v>36</v>
      </c>
      <c r="K1132" t="s">
        <v>8221</v>
      </c>
      <c r="L1132">
        <v>1</v>
      </c>
    </row>
    <row r="1133" spans="1:12" x14ac:dyDescent="0.25">
      <c r="A1133" t="s">
        <v>8219</v>
      </c>
      <c r="B1133">
        <v>71</v>
      </c>
      <c r="K1133" t="s">
        <v>8221</v>
      </c>
      <c r="L1133">
        <v>1</v>
      </c>
    </row>
    <row r="1134" spans="1:12" x14ac:dyDescent="0.25">
      <c r="A1134" t="s">
        <v>8219</v>
      </c>
      <c r="B1134">
        <v>178</v>
      </c>
      <c r="K1134" t="s">
        <v>8221</v>
      </c>
      <c r="L1134">
        <v>1</v>
      </c>
    </row>
    <row r="1135" spans="1:12" x14ac:dyDescent="0.25">
      <c r="A1135" t="s">
        <v>8219</v>
      </c>
      <c r="B1135">
        <v>130</v>
      </c>
      <c r="K1135" t="s">
        <v>8221</v>
      </c>
      <c r="L1135">
        <v>2</v>
      </c>
    </row>
    <row r="1136" spans="1:12" x14ac:dyDescent="0.25">
      <c r="A1136" t="s">
        <v>8219</v>
      </c>
      <c r="B1136">
        <v>66</v>
      </c>
      <c r="K1136" t="s">
        <v>8221</v>
      </c>
      <c r="L1136">
        <v>10</v>
      </c>
    </row>
    <row r="1137" spans="1:12" x14ac:dyDescent="0.25">
      <c r="A1137" t="s">
        <v>8219</v>
      </c>
      <c r="B1137">
        <v>52</v>
      </c>
      <c r="K1137" t="s">
        <v>8221</v>
      </c>
      <c r="L1137">
        <v>3</v>
      </c>
    </row>
    <row r="1138" spans="1:12" x14ac:dyDescent="0.25">
      <c r="A1138" t="s">
        <v>8219</v>
      </c>
      <c r="B1138">
        <v>10</v>
      </c>
      <c r="K1138" t="s">
        <v>8221</v>
      </c>
      <c r="L1138">
        <v>1</v>
      </c>
    </row>
    <row r="1139" spans="1:12" x14ac:dyDescent="0.25">
      <c r="A1139" t="s">
        <v>8219</v>
      </c>
      <c r="B1139">
        <v>189</v>
      </c>
      <c r="K1139" t="s">
        <v>8221</v>
      </c>
      <c r="L1139">
        <v>1</v>
      </c>
    </row>
    <row r="1140" spans="1:12" x14ac:dyDescent="0.25">
      <c r="A1140" t="s">
        <v>8219</v>
      </c>
      <c r="B1140">
        <v>211</v>
      </c>
      <c r="K1140" t="s">
        <v>8221</v>
      </c>
      <c r="L1140">
        <v>2</v>
      </c>
    </row>
    <row r="1141" spans="1:12" x14ac:dyDescent="0.25">
      <c r="A1141" t="s">
        <v>8219</v>
      </c>
      <c r="B1141">
        <v>20</v>
      </c>
      <c r="K1141" t="s">
        <v>8221</v>
      </c>
      <c r="L1141">
        <v>1</v>
      </c>
    </row>
    <row r="1142" spans="1:12" x14ac:dyDescent="0.25">
      <c r="A1142" t="s">
        <v>8219</v>
      </c>
      <c r="B1142">
        <v>38</v>
      </c>
      <c r="K1142" t="s">
        <v>8221</v>
      </c>
      <c r="L1142">
        <v>1</v>
      </c>
    </row>
    <row r="1143" spans="1:12" x14ac:dyDescent="0.25">
      <c r="A1143" t="s">
        <v>8219</v>
      </c>
      <c r="B1143">
        <v>20</v>
      </c>
      <c r="K1143" t="s">
        <v>8221</v>
      </c>
      <c r="L1143">
        <v>1</v>
      </c>
    </row>
    <row r="1144" spans="1:12" x14ac:dyDescent="0.25">
      <c r="A1144" t="s">
        <v>8219</v>
      </c>
      <c r="B1144">
        <v>350</v>
      </c>
      <c r="K1144" t="s">
        <v>8221</v>
      </c>
      <c r="L1144">
        <v>1</v>
      </c>
    </row>
    <row r="1145" spans="1:12" x14ac:dyDescent="0.25">
      <c r="A1145" t="s">
        <v>8219</v>
      </c>
      <c r="B1145">
        <v>23</v>
      </c>
      <c r="K1145" t="s">
        <v>8221</v>
      </c>
      <c r="L1145">
        <v>2</v>
      </c>
    </row>
    <row r="1146" spans="1:12" x14ac:dyDescent="0.25">
      <c r="A1146" t="s">
        <v>8219</v>
      </c>
      <c r="B1146">
        <v>74</v>
      </c>
      <c r="K1146" t="s">
        <v>8221</v>
      </c>
      <c r="L1146">
        <v>2</v>
      </c>
    </row>
    <row r="1147" spans="1:12" x14ac:dyDescent="0.25">
      <c r="A1147" t="s">
        <v>8219</v>
      </c>
      <c r="B1147">
        <v>115</v>
      </c>
      <c r="K1147" t="s">
        <v>8221</v>
      </c>
      <c r="L1147">
        <v>2</v>
      </c>
    </row>
    <row r="1148" spans="1:12" x14ac:dyDescent="0.25">
      <c r="A1148" t="s">
        <v>8219</v>
      </c>
      <c r="B1148">
        <v>87</v>
      </c>
      <c r="K1148" t="s">
        <v>8221</v>
      </c>
      <c r="L1148">
        <v>1</v>
      </c>
    </row>
    <row r="1149" spans="1:12" x14ac:dyDescent="0.25">
      <c r="A1149" t="s">
        <v>8219</v>
      </c>
      <c r="B1149">
        <v>96</v>
      </c>
      <c r="K1149" t="s">
        <v>8221</v>
      </c>
      <c r="L1149">
        <v>2</v>
      </c>
    </row>
    <row r="1150" spans="1:12" x14ac:dyDescent="0.25">
      <c r="A1150" t="s">
        <v>8219</v>
      </c>
      <c r="B1150">
        <v>136</v>
      </c>
      <c r="K1150" t="s">
        <v>8221</v>
      </c>
      <c r="L1150">
        <v>1</v>
      </c>
    </row>
    <row r="1151" spans="1:12" x14ac:dyDescent="0.25">
      <c r="A1151" t="s">
        <v>8219</v>
      </c>
      <c r="B1151">
        <v>18</v>
      </c>
      <c r="K1151" t="s">
        <v>8221</v>
      </c>
      <c r="L1151">
        <v>2</v>
      </c>
    </row>
    <row r="1152" spans="1:12" x14ac:dyDescent="0.25">
      <c r="A1152" t="s">
        <v>8219</v>
      </c>
      <c r="B1152">
        <v>52</v>
      </c>
      <c r="K1152" t="s">
        <v>8221</v>
      </c>
      <c r="L1152">
        <v>1</v>
      </c>
    </row>
    <row r="1153" spans="1:12" x14ac:dyDescent="0.25">
      <c r="A1153" t="s">
        <v>8219</v>
      </c>
      <c r="B1153">
        <v>179</v>
      </c>
      <c r="K1153" t="s">
        <v>8221</v>
      </c>
      <c r="L1153">
        <v>1</v>
      </c>
    </row>
    <row r="1154" spans="1:12" x14ac:dyDescent="0.25">
      <c r="A1154" t="s">
        <v>8219</v>
      </c>
      <c r="B1154">
        <v>43</v>
      </c>
      <c r="K1154" t="s">
        <v>8221</v>
      </c>
      <c r="L1154">
        <v>1</v>
      </c>
    </row>
    <row r="1155" spans="1:12" x14ac:dyDescent="0.25">
      <c r="A1155" t="s">
        <v>8219</v>
      </c>
      <c r="B1155">
        <v>15</v>
      </c>
      <c r="K1155" t="s">
        <v>8221</v>
      </c>
      <c r="L1155">
        <v>1</v>
      </c>
    </row>
    <row r="1156" spans="1:12" x14ac:dyDescent="0.25">
      <c r="A1156" t="s">
        <v>8219</v>
      </c>
      <c r="B1156">
        <v>73</v>
      </c>
      <c r="K1156" t="s">
        <v>8221</v>
      </c>
      <c r="L1156">
        <v>1</v>
      </c>
    </row>
    <row r="1157" spans="1:12" x14ac:dyDescent="0.25">
      <c r="A1157" t="s">
        <v>8219</v>
      </c>
      <c r="B1157">
        <v>90</v>
      </c>
      <c r="K1157" t="s">
        <v>8221</v>
      </c>
      <c r="L1157">
        <v>7</v>
      </c>
    </row>
    <row r="1158" spans="1:12" x14ac:dyDescent="0.25">
      <c r="A1158" t="s">
        <v>8219</v>
      </c>
      <c r="B1158">
        <v>136</v>
      </c>
      <c r="K1158" t="s">
        <v>8221</v>
      </c>
      <c r="L1158">
        <v>1</v>
      </c>
    </row>
    <row r="1159" spans="1:12" x14ac:dyDescent="0.25">
      <c r="A1159" t="s">
        <v>8219</v>
      </c>
      <c r="B1159">
        <v>95</v>
      </c>
      <c r="K1159" t="s">
        <v>8221</v>
      </c>
      <c r="L1159">
        <v>1</v>
      </c>
    </row>
    <row r="1160" spans="1:12" x14ac:dyDescent="0.25">
      <c r="A1160" t="s">
        <v>8219</v>
      </c>
      <c r="B1160">
        <v>351</v>
      </c>
      <c r="K1160" t="s">
        <v>8221</v>
      </c>
      <c r="L1160">
        <v>1</v>
      </c>
    </row>
    <row r="1161" spans="1:12" x14ac:dyDescent="0.25">
      <c r="A1161" t="s">
        <v>8219</v>
      </c>
      <c r="B1161">
        <v>70</v>
      </c>
      <c r="K1161" t="s">
        <v>8221</v>
      </c>
      <c r="L1161">
        <v>1</v>
      </c>
    </row>
    <row r="1162" spans="1:12" x14ac:dyDescent="0.25">
      <c r="A1162" t="s">
        <v>8219</v>
      </c>
      <c r="B1162">
        <v>134</v>
      </c>
      <c r="K1162" t="s">
        <v>8221</v>
      </c>
      <c r="L1162">
        <v>5</v>
      </c>
    </row>
    <row r="1163" spans="1:12" x14ac:dyDescent="0.25">
      <c r="A1163" t="s">
        <v>8219</v>
      </c>
      <c r="B1163">
        <v>265</v>
      </c>
      <c r="K1163" t="s">
        <v>8221</v>
      </c>
      <c r="L1163">
        <v>1</v>
      </c>
    </row>
    <row r="1164" spans="1:12" x14ac:dyDescent="0.25">
      <c r="A1164" t="s">
        <v>8219</v>
      </c>
      <c r="B1164">
        <v>951</v>
      </c>
      <c r="K1164" t="s">
        <v>8221</v>
      </c>
      <c r="L1164">
        <v>2</v>
      </c>
    </row>
    <row r="1165" spans="1:12" x14ac:dyDescent="0.25">
      <c r="A1165" t="s">
        <v>8219</v>
      </c>
      <c r="B1165">
        <v>21</v>
      </c>
      <c r="K1165" t="s">
        <v>8221</v>
      </c>
      <c r="L1165">
        <v>1</v>
      </c>
    </row>
    <row r="1166" spans="1:12" x14ac:dyDescent="0.25">
      <c r="A1166" t="s">
        <v>8219</v>
      </c>
      <c r="B1166">
        <v>52</v>
      </c>
      <c r="K1166" t="s">
        <v>8221</v>
      </c>
      <c r="L1166">
        <v>1</v>
      </c>
    </row>
    <row r="1167" spans="1:12" x14ac:dyDescent="0.25">
      <c r="A1167" t="s">
        <v>8219</v>
      </c>
      <c r="B1167">
        <v>88</v>
      </c>
      <c r="K1167" t="s">
        <v>8221</v>
      </c>
      <c r="L1167">
        <v>7</v>
      </c>
    </row>
    <row r="1168" spans="1:12" x14ac:dyDescent="0.25">
      <c r="A1168" t="s">
        <v>8219</v>
      </c>
      <c r="B1168">
        <v>13</v>
      </c>
      <c r="K1168" t="s">
        <v>8221</v>
      </c>
      <c r="L1168">
        <v>1</v>
      </c>
    </row>
    <row r="1169" spans="1:12" x14ac:dyDescent="0.25">
      <c r="A1169" t="s">
        <v>8219</v>
      </c>
      <c r="B1169">
        <v>83</v>
      </c>
      <c r="K1169" t="s">
        <v>8221</v>
      </c>
      <c r="L1169">
        <v>4</v>
      </c>
    </row>
    <row r="1170" spans="1:12" x14ac:dyDescent="0.25">
      <c r="A1170" t="s">
        <v>8219</v>
      </c>
      <c r="B1170">
        <v>34</v>
      </c>
      <c r="K1170" t="s">
        <v>8221</v>
      </c>
      <c r="L1170">
        <v>3</v>
      </c>
    </row>
    <row r="1171" spans="1:12" x14ac:dyDescent="0.25">
      <c r="A1171" t="s">
        <v>8219</v>
      </c>
      <c r="B1171">
        <v>33</v>
      </c>
      <c r="K1171" t="s">
        <v>8221</v>
      </c>
      <c r="L1171">
        <v>1</v>
      </c>
    </row>
    <row r="1172" spans="1:12" x14ac:dyDescent="0.25">
      <c r="A1172" t="s">
        <v>8219</v>
      </c>
      <c r="B1172">
        <v>80</v>
      </c>
      <c r="K1172" t="s">
        <v>8221</v>
      </c>
      <c r="L1172">
        <v>1</v>
      </c>
    </row>
    <row r="1173" spans="1:12" x14ac:dyDescent="0.25">
      <c r="A1173" t="s">
        <v>8219</v>
      </c>
      <c r="B1173">
        <v>113</v>
      </c>
      <c r="K1173" t="s">
        <v>8221</v>
      </c>
      <c r="L1173">
        <v>1</v>
      </c>
    </row>
    <row r="1174" spans="1:12" x14ac:dyDescent="0.25">
      <c r="A1174" t="s">
        <v>8219</v>
      </c>
      <c r="B1174">
        <v>167</v>
      </c>
      <c r="K1174" t="s">
        <v>8221</v>
      </c>
      <c r="L1174">
        <v>1</v>
      </c>
    </row>
    <row r="1175" spans="1:12" x14ac:dyDescent="0.25">
      <c r="A1175" t="s">
        <v>8219</v>
      </c>
      <c r="B1175">
        <v>236</v>
      </c>
      <c r="K1175" t="s">
        <v>8221</v>
      </c>
      <c r="L1175">
        <v>3</v>
      </c>
    </row>
    <row r="1176" spans="1:12" x14ac:dyDescent="0.25">
      <c r="A1176" t="s">
        <v>8219</v>
      </c>
      <c r="B1176">
        <v>27</v>
      </c>
      <c r="K1176" t="s">
        <v>8221</v>
      </c>
      <c r="L1176">
        <v>2</v>
      </c>
    </row>
    <row r="1177" spans="1:12" x14ac:dyDescent="0.25">
      <c r="A1177" t="s">
        <v>8219</v>
      </c>
      <c r="B1177">
        <v>30</v>
      </c>
      <c r="K1177" t="s">
        <v>8221</v>
      </c>
      <c r="L1177">
        <v>2</v>
      </c>
    </row>
    <row r="1178" spans="1:12" x14ac:dyDescent="0.25">
      <c r="A1178" t="s">
        <v>8219</v>
      </c>
      <c r="B1178">
        <v>385</v>
      </c>
      <c r="K1178" t="s">
        <v>8221</v>
      </c>
      <c r="L1178">
        <v>1</v>
      </c>
    </row>
    <row r="1179" spans="1:12" x14ac:dyDescent="0.25">
      <c r="A1179" t="s">
        <v>8219</v>
      </c>
      <c r="B1179">
        <v>33</v>
      </c>
      <c r="K1179" t="s">
        <v>8221</v>
      </c>
      <c r="L1179">
        <v>3</v>
      </c>
    </row>
    <row r="1180" spans="1:12" x14ac:dyDescent="0.25">
      <c r="A1180" t="s">
        <v>8219</v>
      </c>
      <c r="B1180">
        <v>66</v>
      </c>
      <c r="K1180" t="s">
        <v>8221</v>
      </c>
      <c r="L1180">
        <v>2</v>
      </c>
    </row>
    <row r="1181" spans="1:12" x14ac:dyDescent="0.25">
      <c r="A1181" t="s">
        <v>8219</v>
      </c>
      <c r="B1181">
        <v>76</v>
      </c>
      <c r="K1181" t="s">
        <v>8221</v>
      </c>
      <c r="L1181">
        <v>1</v>
      </c>
    </row>
    <row r="1182" spans="1:12" x14ac:dyDescent="0.25">
      <c r="A1182" t="s">
        <v>8219</v>
      </c>
      <c r="B1182">
        <v>128</v>
      </c>
      <c r="K1182" t="s">
        <v>8221</v>
      </c>
      <c r="L1182">
        <v>2</v>
      </c>
    </row>
    <row r="1183" spans="1:12" x14ac:dyDescent="0.25">
      <c r="A1183" t="s">
        <v>8219</v>
      </c>
      <c r="B1183">
        <v>52</v>
      </c>
      <c r="K1183" t="s">
        <v>8221</v>
      </c>
      <c r="L1183">
        <v>3</v>
      </c>
    </row>
    <row r="1184" spans="1:12" x14ac:dyDescent="0.25">
      <c r="A1184" t="s">
        <v>8219</v>
      </c>
      <c r="B1184">
        <v>11</v>
      </c>
      <c r="K1184" t="s">
        <v>8221</v>
      </c>
      <c r="L1184">
        <v>1</v>
      </c>
    </row>
    <row r="1185" spans="1:12" x14ac:dyDescent="0.25">
      <c r="A1185" t="s">
        <v>8219</v>
      </c>
      <c r="B1185">
        <v>11</v>
      </c>
      <c r="K1185" t="s">
        <v>8221</v>
      </c>
      <c r="L1185">
        <v>1</v>
      </c>
    </row>
    <row r="1186" spans="1:12" x14ac:dyDescent="0.25">
      <c r="A1186" t="s">
        <v>8219</v>
      </c>
      <c r="B1186">
        <v>18</v>
      </c>
      <c r="K1186" t="s">
        <v>8221</v>
      </c>
      <c r="L1186">
        <v>1</v>
      </c>
    </row>
    <row r="1187" spans="1:12" x14ac:dyDescent="0.25">
      <c r="A1187" t="s">
        <v>8219</v>
      </c>
      <c r="B1187">
        <v>89</v>
      </c>
      <c r="K1187" t="s">
        <v>8221</v>
      </c>
      <c r="L1187">
        <v>1</v>
      </c>
    </row>
    <row r="1188" spans="1:12" x14ac:dyDescent="0.25">
      <c r="A1188" t="s">
        <v>8219</v>
      </c>
      <c r="B1188">
        <v>18</v>
      </c>
      <c r="K1188" t="s">
        <v>8221</v>
      </c>
      <c r="L1188">
        <v>4</v>
      </c>
    </row>
    <row r="1189" spans="1:12" x14ac:dyDescent="0.25">
      <c r="A1189" t="s">
        <v>8219</v>
      </c>
      <c r="B1189">
        <v>10</v>
      </c>
      <c r="K1189" t="s">
        <v>8221</v>
      </c>
      <c r="L1189">
        <v>2</v>
      </c>
    </row>
    <row r="1190" spans="1:12" x14ac:dyDescent="0.25">
      <c r="A1190" t="s">
        <v>8219</v>
      </c>
      <c r="B1190">
        <v>1071</v>
      </c>
      <c r="K1190" t="s">
        <v>8221</v>
      </c>
      <c r="L1190">
        <v>3</v>
      </c>
    </row>
    <row r="1191" spans="1:12" x14ac:dyDescent="0.25">
      <c r="A1191" t="s">
        <v>8219</v>
      </c>
      <c r="B1191">
        <v>37</v>
      </c>
      <c r="K1191" t="s">
        <v>8221</v>
      </c>
      <c r="L1191">
        <v>5</v>
      </c>
    </row>
    <row r="1192" spans="1:12" x14ac:dyDescent="0.25">
      <c r="A1192" t="s">
        <v>8219</v>
      </c>
      <c r="B1192">
        <v>45</v>
      </c>
      <c r="K1192" t="s">
        <v>8221</v>
      </c>
      <c r="L1192">
        <v>7</v>
      </c>
    </row>
    <row r="1193" spans="1:12" x14ac:dyDescent="0.25">
      <c r="A1193" t="s">
        <v>8219</v>
      </c>
      <c r="B1193">
        <v>47</v>
      </c>
      <c r="K1193" t="s">
        <v>8221</v>
      </c>
      <c r="L1193">
        <v>1</v>
      </c>
    </row>
    <row r="1194" spans="1:12" x14ac:dyDescent="0.25">
      <c r="A1194" t="s">
        <v>8219</v>
      </c>
      <c r="B1194">
        <v>165</v>
      </c>
      <c r="K1194" t="s">
        <v>8221</v>
      </c>
      <c r="L1194">
        <v>1</v>
      </c>
    </row>
    <row r="1195" spans="1:12" x14ac:dyDescent="0.25">
      <c r="A1195" t="s">
        <v>8219</v>
      </c>
      <c r="B1195">
        <v>45</v>
      </c>
      <c r="K1195" t="s">
        <v>8221</v>
      </c>
      <c r="L1195">
        <v>1</v>
      </c>
    </row>
    <row r="1196" spans="1:12" x14ac:dyDescent="0.25">
      <c r="A1196" t="s">
        <v>8219</v>
      </c>
      <c r="B1196">
        <v>70</v>
      </c>
      <c r="K1196" t="s">
        <v>8221</v>
      </c>
      <c r="L1196">
        <v>2</v>
      </c>
    </row>
    <row r="1197" spans="1:12" x14ac:dyDescent="0.25">
      <c r="A1197" t="s">
        <v>8219</v>
      </c>
      <c r="B1197">
        <v>65</v>
      </c>
      <c r="K1197" t="s">
        <v>8221</v>
      </c>
      <c r="L1197">
        <v>1</v>
      </c>
    </row>
    <row r="1198" spans="1:12" x14ac:dyDescent="0.25">
      <c r="A1198" t="s">
        <v>8219</v>
      </c>
      <c r="B1198">
        <v>348</v>
      </c>
      <c r="K1198" t="s">
        <v>8221</v>
      </c>
      <c r="L1198">
        <v>10</v>
      </c>
    </row>
    <row r="1199" spans="1:12" x14ac:dyDescent="0.25">
      <c r="A1199" t="s">
        <v>8219</v>
      </c>
      <c r="B1199">
        <v>392</v>
      </c>
      <c r="K1199" t="s">
        <v>8221</v>
      </c>
      <c r="L1199">
        <v>4</v>
      </c>
    </row>
    <row r="1200" spans="1:12" x14ac:dyDescent="0.25">
      <c r="A1200" t="s">
        <v>8219</v>
      </c>
      <c r="B1200">
        <v>52</v>
      </c>
      <c r="K1200" t="s">
        <v>8221</v>
      </c>
      <c r="L1200">
        <v>1</v>
      </c>
    </row>
    <row r="1201" spans="1:12" x14ac:dyDescent="0.25">
      <c r="A1201" t="s">
        <v>8219</v>
      </c>
      <c r="B1201">
        <v>42</v>
      </c>
      <c r="K1201" t="s">
        <v>8221</v>
      </c>
      <c r="L1201">
        <v>1</v>
      </c>
    </row>
    <row r="1202" spans="1:12" x14ac:dyDescent="0.25">
      <c r="A1202" t="s">
        <v>8219</v>
      </c>
      <c r="B1202">
        <v>117</v>
      </c>
      <c r="K1202" t="s">
        <v>8221</v>
      </c>
      <c r="L1202">
        <v>1</v>
      </c>
    </row>
    <row r="1203" spans="1:12" x14ac:dyDescent="0.25">
      <c r="A1203" t="s">
        <v>8219</v>
      </c>
      <c r="B1203">
        <v>108</v>
      </c>
      <c r="K1203" t="s">
        <v>8221</v>
      </c>
      <c r="L1203">
        <v>3</v>
      </c>
    </row>
    <row r="1204" spans="1:12" x14ac:dyDescent="0.25">
      <c r="A1204" t="s">
        <v>8219</v>
      </c>
      <c r="B1204">
        <v>60</v>
      </c>
      <c r="K1204" t="s">
        <v>8221</v>
      </c>
      <c r="L1204">
        <v>1</v>
      </c>
    </row>
    <row r="1205" spans="1:12" x14ac:dyDescent="0.25">
      <c r="A1205" t="s">
        <v>8219</v>
      </c>
      <c r="B1205">
        <v>50</v>
      </c>
      <c r="K1205" t="s">
        <v>8221</v>
      </c>
      <c r="L1205">
        <v>1</v>
      </c>
    </row>
    <row r="1206" spans="1:12" x14ac:dyDescent="0.25">
      <c r="A1206" t="s">
        <v>8219</v>
      </c>
      <c r="B1206">
        <v>11</v>
      </c>
      <c r="K1206" t="s">
        <v>8221</v>
      </c>
      <c r="L1206">
        <v>1</v>
      </c>
    </row>
    <row r="1207" spans="1:12" x14ac:dyDescent="0.25">
      <c r="A1207" t="s">
        <v>8219</v>
      </c>
      <c r="B1207">
        <v>12</v>
      </c>
      <c r="K1207" t="s">
        <v>8221</v>
      </c>
      <c r="L1207">
        <v>1</v>
      </c>
    </row>
    <row r="1208" spans="1:12" x14ac:dyDescent="0.25">
      <c r="A1208" t="s">
        <v>8219</v>
      </c>
      <c r="B1208">
        <v>238</v>
      </c>
      <c r="K1208" t="s">
        <v>8221</v>
      </c>
      <c r="L1208">
        <v>1</v>
      </c>
    </row>
    <row r="1209" spans="1:12" x14ac:dyDescent="0.25">
      <c r="A1209" t="s">
        <v>8219</v>
      </c>
      <c r="B1209">
        <v>74</v>
      </c>
      <c r="K1209" t="s">
        <v>8221</v>
      </c>
      <c r="L1209">
        <v>1</v>
      </c>
    </row>
    <row r="1210" spans="1:12" x14ac:dyDescent="0.25">
      <c r="A1210" t="s">
        <v>8219</v>
      </c>
      <c r="B1210">
        <v>128</v>
      </c>
      <c r="K1210" t="s">
        <v>8221</v>
      </c>
      <c r="L1210">
        <v>1</v>
      </c>
    </row>
    <row r="1211" spans="1:12" x14ac:dyDescent="0.25">
      <c r="A1211" t="s">
        <v>8219</v>
      </c>
      <c r="B1211">
        <v>132</v>
      </c>
      <c r="K1211" t="s">
        <v>8221</v>
      </c>
      <c r="L1211">
        <v>1</v>
      </c>
    </row>
    <row r="1212" spans="1:12" x14ac:dyDescent="0.25">
      <c r="A1212" t="s">
        <v>8219</v>
      </c>
      <c r="B1212">
        <v>54</v>
      </c>
      <c r="K1212" t="s">
        <v>8221</v>
      </c>
      <c r="L1212">
        <v>1</v>
      </c>
    </row>
    <row r="1213" spans="1:12" x14ac:dyDescent="0.25">
      <c r="A1213" t="s">
        <v>8219</v>
      </c>
      <c r="B1213">
        <v>14</v>
      </c>
      <c r="K1213" t="s">
        <v>8221</v>
      </c>
      <c r="L1213">
        <v>1</v>
      </c>
    </row>
    <row r="1214" spans="1:12" x14ac:dyDescent="0.25">
      <c r="A1214" t="s">
        <v>8219</v>
      </c>
      <c r="B1214">
        <v>100</v>
      </c>
      <c r="K1214" t="s">
        <v>8221</v>
      </c>
      <c r="L1214">
        <v>1</v>
      </c>
    </row>
    <row r="1215" spans="1:12" x14ac:dyDescent="0.25">
      <c r="A1215" t="s">
        <v>8219</v>
      </c>
      <c r="B1215">
        <v>19</v>
      </c>
      <c r="K1215" t="s">
        <v>8221</v>
      </c>
      <c r="L1215">
        <v>9</v>
      </c>
    </row>
    <row r="1216" spans="1:12" x14ac:dyDescent="0.25">
      <c r="A1216" t="s">
        <v>8219</v>
      </c>
      <c r="B1216">
        <v>54</v>
      </c>
      <c r="K1216" t="s">
        <v>8221</v>
      </c>
      <c r="L1216">
        <v>1</v>
      </c>
    </row>
    <row r="1217" spans="1:12" x14ac:dyDescent="0.25">
      <c r="A1217" t="s">
        <v>8219</v>
      </c>
      <c r="B1217">
        <v>103</v>
      </c>
      <c r="K1217" t="s">
        <v>8221</v>
      </c>
      <c r="L1217">
        <v>4</v>
      </c>
    </row>
    <row r="1218" spans="1:12" x14ac:dyDescent="0.25">
      <c r="A1218" t="s">
        <v>8219</v>
      </c>
      <c r="B1218">
        <v>156</v>
      </c>
      <c r="K1218" t="s">
        <v>8221</v>
      </c>
      <c r="L1218">
        <v>1</v>
      </c>
    </row>
    <row r="1219" spans="1:12" x14ac:dyDescent="0.25">
      <c r="A1219" t="s">
        <v>8219</v>
      </c>
      <c r="B1219">
        <v>73</v>
      </c>
      <c r="K1219" t="s">
        <v>8221</v>
      </c>
      <c r="L1219">
        <v>1</v>
      </c>
    </row>
    <row r="1220" spans="1:12" x14ac:dyDescent="0.25">
      <c r="A1220" t="s">
        <v>8219</v>
      </c>
      <c r="B1220">
        <v>24</v>
      </c>
      <c r="K1220" t="s">
        <v>8221</v>
      </c>
      <c r="L1220">
        <v>1</v>
      </c>
    </row>
    <row r="1221" spans="1:12" x14ac:dyDescent="0.25">
      <c r="A1221" t="s">
        <v>8219</v>
      </c>
      <c r="B1221">
        <v>39</v>
      </c>
      <c r="K1221" t="s">
        <v>8221</v>
      </c>
      <c r="L1221">
        <v>1</v>
      </c>
    </row>
    <row r="1222" spans="1:12" x14ac:dyDescent="0.25">
      <c r="A1222" t="s">
        <v>8219</v>
      </c>
      <c r="B1222">
        <v>21</v>
      </c>
      <c r="K1222" t="s">
        <v>8221</v>
      </c>
      <c r="L1222">
        <v>2</v>
      </c>
    </row>
    <row r="1223" spans="1:12" x14ac:dyDescent="0.25">
      <c r="A1223" t="s">
        <v>8219</v>
      </c>
      <c r="B1223">
        <v>113</v>
      </c>
      <c r="K1223" t="s">
        <v>8221</v>
      </c>
      <c r="L1223">
        <v>2</v>
      </c>
    </row>
    <row r="1224" spans="1:12" x14ac:dyDescent="0.25">
      <c r="A1224" t="s">
        <v>8219</v>
      </c>
      <c r="B1224">
        <v>135</v>
      </c>
      <c r="K1224" t="s">
        <v>8221</v>
      </c>
      <c r="L1224">
        <v>1</v>
      </c>
    </row>
    <row r="1225" spans="1:12" x14ac:dyDescent="0.25">
      <c r="A1225" t="s">
        <v>8219</v>
      </c>
      <c r="B1225">
        <v>101</v>
      </c>
      <c r="K1225" t="s">
        <v>8221</v>
      </c>
      <c r="L1225">
        <v>1</v>
      </c>
    </row>
    <row r="1226" spans="1:12" x14ac:dyDescent="0.25">
      <c r="A1226" t="s">
        <v>8219</v>
      </c>
      <c r="B1226">
        <v>19</v>
      </c>
      <c r="K1226" t="s">
        <v>8221</v>
      </c>
      <c r="L1226">
        <v>1</v>
      </c>
    </row>
    <row r="1227" spans="1:12" x14ac:dyDescent="0.25">
      <c r="A1227" t="s">
        <v>8219</v>
      </c>
      <c r="B1227">
        <v>25</v>
      </c>
      <c r="K1227" t="s">
        <v>8221</v>
      </c>
      <c r="L1227">
        <v>1</v>
      </c>
    </row>
    <row r="1228" spans="1:12" x14ac:dyDescent="0.25">
      <c r="A1228" t="s">
        <v>8219</v>
      </c>
      <c r="B1228">
        <v>46</v>
      </c>
      <c r="K1228" t="s">
        <v>8221</v>
      </c>
      <c r="L1228">
        <v>3</v>
      </c>
    </row>
    <row r="1229" spans="1:12" x14ac:dyDescent="0.25">
      <c r="A1229" t="s">
        <v>8219</v>
      </c>
      <c r="B1229">
        <v>33</v>
      </c>
      <c r="K1229" t="s">
        <v>8221</v>
      </c>
      <c r="L1229">
        <v>1</v>
      </c>
    </row>
    <row r="1230" spans="1:12" x14ac:dyDescent="0.25">
      <c r="A1230" t="s">
        <v>8219</v>
      </c>
      <c r="B1230">
        <v>57</v>
      </c>
      <c r="K1230" t="s">
        <v>8221</v>
      </c>
      <c r="L1230">
        <v>1</v>
      </c>
    </row>
    <row r="1231" spans="1:12" x14ac:dyDescent="0.25">
      <c r="A1231" t="s">
        <v>8219</v>
      </c>
      <c r="B1231">
        <v>39</v>
      </c>
      <c r="K1231" t="s">
        <v>8221</v>
      </c>
      <c r="L1231">
        <v>2</v>
      </c>
    </row>
    <row r="1232" spans="1:12" x14ac:dyDescent="0.25">
      <c r="A1232" t="s">
        <v>8219</v>
      </c>
      <c r="B1232">
        <v>15</v>
      </c>
      <c r="K1232" t="s">
        <v>8221</v>
      </c>
      <c r="L1232">
        <v>1</v>
      </c>
    </row>
    <row r="1233" spans="1:12" x14ac:dyDescent="0.25">
      <c r="A1233" t="s">
        <v>8219</v>
      </c>
      <c r="B1233">
        <v>68</v>
      </c>
      <c r="K1233" t="s">
        <v>8221</v>
      </c>
      <c r="L1233">
        <v>2</v>
      </c>
    </row>
    <row r="1234" spans="1:12" x14ac:dyDescent="0.25">
      <c r="A1234" t="s">
        <v>8219</v>
      </c>
      <c r="B1234">
        <v>2436</v>
      </c>
      <c r="K1234" t="s">
        <v>8221</v>
      </c>
      <c r="L1234">
        <v>3</v>
      </c>
    </row>
    <row r="1235" spans="1:12" x14ac:dyDescent="0.25">
      <c r="A1235" t="s">
        <v>8219</v>
      </c>
      <c r="B1235">
        <v>13</v>
      </c>
      <c r="K1235" t="s">
        <v>8221</v>
      </c>
      <c r="L1235">
        <v>1</v>
      </c>
    </row>
    <row r="1236" spans="1:12" x14ac:dyDescent="0.25">
      <c r="A1236" t="s">
        <v>8219</v>
      </c>
      <c r="B1236">
        <v>18</v>
      </c>
      <c r="K1236" t="s">
        <v>8221</v>
      </c>
      <c r="L1236">
        <v>1</v>
      </c>
    </row>
    <row r="1237" spans="1:12" x14ac:dyDescent="0.25">
      <c r="A1237" t="s">
        <v>8219</v>
      </c>
      <c r="B1237">
        <v>69</v>
      </c>
      <c r="K1237" t="s">
        <v>8221</v>
      </c>
      <c r="L1237">
        <v>1</v>
      </c>
    </row>
    <row r="1238" spans="1:12" x14ac:dyDescent="0.25">
      <c r="A1238" t="s">
        <v>8219</v>
      </c>
      <c r="B1238">
        <v>117</v>
      </c>
      <c r="K1238" t="s">
        <v>8221</v>
      </c>
      <c r="L1238">
        <v>1</v>
      </c>
    </row>
    <row r="1239" spans="1:12" x14ac:dyDescent="0.25">
      <c r="A1239" t="s">
        <v>8219</v>
      </c>
      <c r="B1239">
        <v>574</v>
      </c>
      <c r="K1239" t="s">
        <v>8221</v>
      </c>
      <c r="L1239">
        <v>1</v>
      </c>
    </row>
    <row r="1240" spans="1:12" x14ac:dyDescent="0.25">
      <c r="A1240" t="s">
        <v>8219</v>
      </c>
      <c r="B1240">
        <v>41</v>
      </c>
      <c r="K1240" t="s">
        <v>8221</v>
      </c>
      <c r="L1240">
        <v>1</v>
      </c>
    </row>
    <row r="1241" spans="1:12" x14ac:dyDescent="0.25">
      <c r="A1241" t="s">
        <v>8219</v>
      </c>
      <c r="B1241">
        <v>307</v>
      </c>
      <c r="K1241" t="s">
        <v>8221</v>
      </c>
      <c r="L1241">
        <v>1</v>
      </c>
    </row>
    <row r="1242" spans="1:12" x14ac:dyDescent="0.25">
      <c r="A1242" t="s">
        <v>8219</v>
      </c>
      <c r="B1242">
        <v>14</v>
      </c>
      <c r="K1242" t="s">
        <v>8221</v>
      </c>
      <c r="L1242">
        <v>1</v>
      </c>
    </row>
    <row r="1243" spans="1:12" x14ac:dyDescent="0.25">
      <c r="A1243" t="s">
        <v>8219</v>
      </c>
      <c r="B1243">
        <v>34</v>
      </c>
      <c r="K1243" t="s">
        <v>8221</v>
      </c>
      <c r="L1243">
        <v>2</v>
      </c>
    </row>
    <row r="1244" spans="1:12" x14ac:dyDescent="0.25">
      <c r="A1244" t="s">
        <v>8219</v>
      </c>
      <c r="B1244">
        <v>149</v>
      </c>
      <c r="K1244" t="s">
        <v>8221</v>
      </c>
      <c r="L1244">
        <v>0</v>
      </c>
    </row>
    <row r="1245" spans="1:12" x14ac:dyDescent="0.25">
      <c r="A1245" t="s">
        <v>8219</v>
      </c>
      <c r="B1245">
        <v>236</v>
      </c>
      <c r="K1245" t="s">
        <v>8221</v>
      </c>
      <c r="L1245">
        <v>0</v>
      </c>
    </row>
    <row r="1246" spans="1:12" x14ac:dyDescent="0.25">
      <c r="A1246" t="s">
        <v>8219</v>
      </c>
      <c r="B1246">
        <v>49</v>
      </c>
      <c r="K1246" t="s">
        <v>8221</v>
      </c>
      <c r="L1246">
        <v>0</v>
      </c>
    </row>
    <row r="1247" spans="1:12" x14ac:dyDescent="0.25">
      <c r="A1247" t="s">
        <v>8219</v>
      </c>
      <c r="B1247">
        <v>130</v>
      </c>
      <c r="K1247" t="s">
        <v>8221</v>
      </c>
      <c r="L1247">
        <v>0</v>
      </c>
    </row>
    <row r="1248" spans="1:12" x14ac:dyDescent="0.25">
      <c r="A1248" t="s">
        <v>8219</v>
      </c>
      <c r="B1248">
        <v>89</v>
      </c>
      <c r="K1248" t="s">
        <v>8221</v>
      </c>
      <c r="L1248">
        <v>0</v>
      </c>
    </row>
    <row r="1249" spans="1:12" x14ac:dyDescent="0.25">
      <c r="A1249" t="s">
        <v>8219</v>
      </c>
      <c r="B1249">
        <v>116</v>
      </c>
      <c r="K1249" t="s">
        <v>8221</v>
      </c>
      <c r="L1249">
        <v>0</v>
      </c>
    </row>
    <row r="1250" spans="1:12" x14ac:dyDescent="0.25">
      <c r="A1250" t="s">
        <v>8219</v>
      </c>
      <c r="B1250">
        <v>206</v>
      </c>
      <c r="K1250" t="s">
        <v>8221</v>
      </c>
      <c r="L1250">
        <v>0</v>
      </c>
    </row>
    <row r="1251" spans="1:12" x14ac:dyDescent="0.25">
      <c r="A1251" t="s">
        <v>8219</v>
      </c>
      <c r="B1251">
        <v>613</v>
      </c>
      <c r="K1251" t="s">
        <v>8221</v>
      </c>
      <c r="L1251">
        <v>0</v>
      </c>
    </row>
    <row r="1252" spans="1:12" x14ac:dyDescent="0.25">
      <c r="A1252" t="s">
        <v>8219</v>
      </c>
      <c r="B1252">
        <v>61</v>
      </c>
      <c r="K1252" t="s">
        <v>8221</v>
      </c>
      <c r="L1252">
        <v>0</v>
      </c>
    </row>
    <row r="1253" spans="1:12" x14ac:dyDescent="0.25">
      <c r="A1253" t="s">
        <v>8219</v>
      </c>
      <c r="B1253">
        <v>100</v>
      </c>
      <c r="K1253" t="s">
        <v>8221</v>
      </c>
      <c r="L1253">
        <v>0</v>
      </c>
    </row>
    <row r="1254" spans="1:12" x14ac:dyDescent="0.25">
      <c r="A1254" t="s">
        <v>8219</v>
      </c>
      <c r="B1254">
        <v>86</v>
      </c>
      <c r="K1254" t="s">
        <v>8221</v>
      </c>
      <c r="L1254">
        <v>0</v>
      </c>
    </row>
    <row r="1255" spans="1:12" x14ac:dyDescent="0.25">
      <c r="A1255" t="s">
        <v>8219</v>
      </c>
      <c r="B1255">
        <v>72</v>
      </c>
      <c r="K1255" t="s">
        <v>8221</v>
      </c>
      <c r="L1255">
        <v>0</v>
      </c>
    </row>
    <row r="1256" spans="1:12" x14ac:dyDescent="0.25">
      <c r="A1256" t="s">
        <v>8219</v>
      </c>
      <c r="B1256">
        <v>150</v>
      </c>
      <c r="K1256" t="s">
        <v>8221</v>
      </c>
      <c r="L1256">
        <v>0</v>
      </c>
    </row>
    <row r="1257" spans="1:12" x14ac:dyDescent="0.25">
      <c r="A1257" t="s">
        <v>8219</v>
      </c>
      <c r="B1257">
        <v>50</v>
      </c>
      <c r="K1257" t="s">
        <v>8221</v>
      </c>
      <c r="L1257">
        <v>0</v>
      </c>
    </row>
    <row r="1258" spans="1:12" x14ac:dyDescent="0.25">
      <c r="A1258" t="s">
        <v>8219</v>
      </c>
      <c r="B1258">
        <v>104</v>
      </c>
      <c r="K1258" t="s">
        <v>8221</v>
      </c>
      <c r="L1258">
        <v>0</v>
      </c>
    </row>
    <row r="1259" spans="1:12" x14ac:dyDescent="0.25">
      <c r="A1259" t="s">
        <v>8219</v>
      </c>
      <c r="B1259">
        <v>40</v>
      </c>
      <c r="K1259" t="s">
        <v>8221</v>
      </c>
      <c r="L1259">
        <v>0</v>
      </c>
    </row>
    <row r="1260" spans="1:12" x14ac:dyDescent="0.25">
      <c r="A1260" t="s">
        <v>8219</v>
      </c>
      <c r="B1260">
        <v>24</v>
      </c>
      <c r="K1260" t="s">
        <v>8221</v>
      </c>
      <c r="L1260">
        <v>0</v>
      </c>
    </row>
    <row r="1261" spans="1:12" x14ac:dyDescent="0.25">
      <c r="A1261" t="s">
        <v>8219</v>
      </c>
      <c r="B1261">
        <v>96</v>
      </c>
      <c r="K1261" t="s">
        <v>8221</v>
      </c>
      <c r="L1261">
        <v>0</v>
      </c>
    </row>
    <row r="1262" spans="1:12" x14ac:dyDescent="0.25">
      <c r="A1262" t="s">
        <v>8219</v>
      </c>
      <c r="B1262">
        <v>321</v>
      </c>
      <c r="K1262" t="s">
        <v>8221</v>
      </c>
      <c r="L1262">
        <v>0</v>
      </c>
    </row>
    <row r="1263" spans="1:12" x14ac:dyDescent="0.25">
      <c r="A1263" t="s">
        <v>8219</v>
      </c>
      <c r="B1263">
        <v>74</v>
      </c>
      <c r="K1263" t="s">
        <v>8221</v>
      </c>
      <c r="L1263">
        <v>0</v>
      </c>
    </row>
    <row r="1264" spans="1:12" x14ac:dyDescent="0.25">
      <c r="A1264" t="s">
        <v>8219</v>
      </c>
      <c r="B1264">
        <v>321</v>
      </c>
      <c r="K1264" t="s">
        <v>8221</v>
      </c>
      <c r="L1264">
        <v>0</v>
      </c>
    </row>
    <row r="1265" spans="1:12" x14ac:dyDescent="0.25">
      <c r="A1265" t="s">
        <v>8219</v>
      </c>
      <c r="B1265">
        <v>41</v>
      </c>
      <c r="K1265" t="s">
        <v>8221</v>
      </c>
      <c r="L1265">
        <v>0</v>
      </c>
    </row>
    <row r="1266" spans="1:12" x14ac:dyDescent="0.25">
      <c r="A1266" t="s">
        <v>8219</v>
      </c>
      <c r="B1266">
        <v>50</v>
      </c>
      <c r="K1266" t="s">
        <v>8221</v>
      </c>
      <c r="L1266">
        <v>0</v>
      </c>
    </row>
    <row r="1267" spans="1:12" x14ac:dyDescent="0.25">
      <c r="A1267" t="s">
        <v>8219</v>
      </c>
      <c r="B1267">
        <v>332</v>
      </c>
      <c r="K1267" t="s">
        <v>8221</v>
      </c>
      <c r="L1267">
        <v>0</v>
      </c>
    </row>
    <row r="1268" spans="1:12" x14ac:dyDescent="0.25">
      <c r="A1268" t="s">
        <v>8219</v>
      </c>
      <c r="B1268">
        <v>20</v>
      </c>
      <c r="K1268" t="s">
        <v>8221</v>
      </c>
      <c r="L1268">
        <v>0</v>
      </c>
    </row>
    <row r="1269" spans="1:12" x14ac:dyDescent="0.25">
      <c r="A1269" t="s">
        <v>8219</v>
      </c>
      <c r="B1269">
        <v>46</v>
      </c>
      <c r="K1269" t="s">
        <v>8221</v>
      </c>
      <c r="L1269">
        <v>0</v>
      </c>
    </row>
    <row r="1270" spans="1:12" x14ac:dyDescent="0.25">
      <c r="A1270" t="s">
        <v>8219</v>
      </c>
      <c r="B1270">
        <v>35</v>
      </c>
      <c r="K1270" t="s">
        <v>8221</v>
      </c>
      <c r="L1270">
        <v>0</v>
      </c>
    </row>
    <row r="1271" spans="1:12" x14ac:dyDescent="0.25">
      <c r="A1271" t="s">
        <v>8219</v>
      </c>
      <c r="B1271">
        <v>35</v>
      </c>
      <c r="K1271" t="s">
        <v>8221</v>
      </c>
      <c r="L1271">
        <v>0</v>
      </c>
    </row>
    <row r="1272" spans="1:12" x14ac:dyDescent="0.25">
      <c r="A1272" t="s">
        <v>8219</v>
      </c>
      <c r="B1272">
        <v>56</v>
      </c>
      <c r="K1272" t="s">
        <v>8221</v>
      </c>
      <c r="L1272">
        <v>0</v>
      </c>
    </row>
    <row r="1273" spans="1:12" x14ac:dyDescent="0.25">
      <c r="A1273" t="s">
        <v>8219</v>
      </c>
      <c r="B1273">
        <v>27</v>
      </c>
      <c r="K1273" t="s">
        <v>8221</v>
      </c>
      <c r="L1273">
        <v>0</v>
      </c>
    </row>
    <row r="1274" spans="1:12" x14ac:dyDescent="0.25">
      <c r="A1274" t="s">
        <v>8219</v>
      </c>
      <c r="B1274">
        <v>180</v>
      </c>
      <c r="K1274" t="s">
        <v>8221</v>
      </c>
      <c r="L1274">
        <v>0</v>
      </c>
    </row>
    <row r="1275" spans="1:12" x14ac:dyDescent="0.25">
      <c r="A1275" t="s">
        <v>8219</v>
      </c>
      <c r="B1275">
        <v>57</v>
      </c>
      <c r="K1275" t="s">
        <v>8221</v>
      </c>
      <c r="L1275">
        <v>0</v>
      </c>
    </row>
    <row r="1276" spans="1:12" x14ac:dyDescent="0.25">
      <c r="A1276" t="s">
        <v>8219</v>
      </c>
      <c r="B1276">
        <v>25</v>
      </c>
      <c r="K1276" t="s">
        <v>8221</v>
      </c>
      <c r="L1276">
        <v>0</v>
      </c>
    </row>
    <row r="1277" spans="1:12" x14ac:dyDescent="0.25">
      <c r="A1277" t="s">
        <v>8219</v>
      </c>
      <c r="B1277">
        <v>57</v>
      </c>
      <c r="K1277" t="s">
        <v>8221</v>
      </c>
      <c r="L1277">
        <v>0</v>
      </c>
    </row>
    <row r="1278" spans="1:12" x14ac:dyDescent="0.25">
      <c r="A1278" t="s">
        <v>8219</v>
      </c>
      <c r="B1278">
        <v>87</v>
      </c>
      <c r="K1278" t="s">
        <v>8221</v>
      </c>
      <c r="L1278">
        <v>0</v>
      </c>
    </row>
    <row r="1279" spans="1:12" x14ac:dyDescent="0.25">
      <c r="A1279" t="s">
        <v>8219</v>
      </c>
      <c r="B1279">
        <v>218</v>
      </c>
      <c r="K1279" t="s">
        <v>8221</v>
      </c>
      <c r="L1279">
        <v>0</v>
      </c>
    </row>
    <row r="1280" spans="1:12" x14ac:dyDescent="0.25">
      <c r="A1280" t="s">
        <v>8219</v>
      </c>
      <c r="B1280">
        <v>89</v>
      </c>
      <c r="K1280" t="s">
        <v>8221</v>
      </c>
      <c r="L1280">
        <v>0</v>
      </c>
    </row>
    <row r="1281" spans="1:12" x14ac:dyDescent="0.25">
      <c r="A1281" t="s">
        <v>8219</v>
      </c>
      <c r="B1281">
        <v>184</v>
      </c>
      <c r="K1281" t="s">
        <v>8221</v>
      </c>
      <c r="L1281">
        <v>0</v>
      </c>
    </row>
    <row r="1282" spans="1:12" x14ac:dyDescent="0.25">
      <c r="A1282" t="s">
        <v>8219</v>
      </c>
      <c r="B1282">
        <v>32</v>
      </c>
      <c r="K1282" t="s">
        <v>8221</v>
      </c>
      <c r="L1282">
        <v>0</v>
      </c>
    </row>
    <row r="1283" spans="1:12" x14ac:dyDescent="0.25">
      <c r="A1283" t="s">
        <v>8219</v>
      </c>
      <c r="B1283">
        <v>35</v>
      </c>
      <c r="K1283" t="s">
        <v>8221</v>
      </c>
      <c r="L1283">
        <v>0</v>
      </c>
    </row>
    <row r="1284" spans="1:12" x14ac:dyDescent="0.25">
      <c r="A1284" t="s">
        <v>8219</v>
      </c>
      <c r="B1284">
        <v>120</v>
      </c>
      <c r="K1284" t="s">
        <v>8221</v>
      </c>
      <c r="L1284">
        <v>0</v>
      </c>
    </row>
    <row r="1285" spans="1:12" x14ac:dyDescent="0.25">
      <c r="A1285" t="s">
        <v>8219</v>
      </c>
      <c r="B1285">
        <v>37</v>
      </c>
      <c r="K1285" t="s">
        <v>8221</v>
      </c>
      <c r="L1285">
        <v>0</v>
      </c>
    </row>
    <row r="1286" spans="1:12" x14ac:dyDescent="0.25">
      <c r="A1286" t="s">
        <v>8219</v>
      </c>
      <c r="B1286">
        <v>16</v>
      </c>
      <c r="K1286" t="s">
        <v>8221</v>
      </c>
      <c r="L1286">
        <v>0</v>
      </c>
    </row>
    <row r="1287" spans="1:12" x14ac:dyDescent="0.25">
      <c r="A1287" t="s">
        <v>8219</v>
      </c>
      <c r="B1287">
        <v>30</v>
      </c>
      <c r="K1287" t="s">
        <v>8221</v>
      </c>
      <c r="L1287">
        <v>0</v>
      </c>
    </row>
    <row r="1288" spans="1:12" x14ac:dyDescent="0.25">
      <c r="A1288" t="s">
        <v>8219</v>
      </c>
      <c r="B1288">
        <v>7</v>
      </c>
      <c r="K1288" t="s">
        <v>8221</v>
      </c>
      <c r="L1288">
        <v>0</v>
      </c>
    </row>
    <row r="1289" spans="1:12" x14ac:dyDescent="0.25">
      <c r="A1289" t="s">
        <v>8219</v>
      </c>
      <c r="B1289">
        <v>38</v>
      </c>
      <c r="K1289" t="s">
        <v>8221</v>
      </c>
      <c r="L1289">
        <v>0</v>
      </c>
    </row>
    <row r="1290" spans="1:12" x14ac:dyDescent="0.25">
      <c r="A1290" t="s">
        <v>8219</v>
      </c>
      <c r="B1290">
        <v>35</v>
      </c>
      <c r="K1290" t="s">
        <v>8221</v>
      </c>
      <c r="L1290">
        <v>0</v>
      </c>
    </row>
    <row r="1291" spans="1:12" x14ac:dyDescent="0.25">
      <c r="A1291" t="s">
        <v>8219</v>
      </c>
      <c r="B1291">
        <v>186</v>
      </c>
      <c r="K1291" t="s">
        <v>8221</v>
      </c>
      <c r="L1291">
        <v>0</v>
      </c>
    </row>
    <row r="1292" spans="1:12" x14ac:dyDescent="0.25">
      <c r="A1292" t="s">
        <v>8219</v>
      </c>
      <c r="B1292">
        <v>71</v>
      </c>
      <c r="K1292" t="s">
        <v>8221</v>
      </c>
      <c r="L1292">
        <v>0</v>
      </c>
    </row>
    <row r="1293" spans="1:12" x14ac:dyDescent="0.25">
      <c r="A1293" t="s">
        <v>8219</v>
      </c>
      <c r="B1293">
        <v>109</v>
      </c>
      <c r="K1293" t="s">
        <v>8221</v>
      </c>
      <c r="L1293">
        <v>0</v>
      </c>
    </row>
    <row r="1294" spans="1:12" x14ac:dyDescent="0.25">
      <c r="A1294" t="s">
        <v>8219</v>
      </c>
      <c r="B1294">
        <v>248</v>
      </c>
      <c r="K1294" t="s">
        <v>8221</v>
      </c>
      <c r="L1294">
        <v>0</v>
      </c>
    </row>
    <row r="1295" spans="1:12" x14ac:dyDescent="0.25">
      <c r="A1295" t="s">
        <v>8219</v>
      </c>
      <c r="B1295">
        <v>79</v>
      </c>
      <c r="K1295" t="s">
        <v>8221</v>
      </c>
      <c r="L1295">
        <v>0</v>
      </c>
    </row>
    <row r="1296" spans="1:12" x14ac:dyDescent="0.25">
      <c r="A1296" t="s">
        <v>8219</v>
      </c>
      <c r="B1296">
        <v>202</v>
      </c>
      <c r="K1296" t="s">
        <v>8221</v>
      </c>
      <c r="L1296">
        <v>0</v>
      </c>
    </row>
    <row r="1297" spans="1:12" x14ac:dyDescent="0.25">
      <c r="A1297" t="s">
        <v>8219</v>
      </c>
      <c r="B1297">
        <v>32</v>
      </c>
      <c r="K1297" t="s">
        <v>8221</v>
      </c>
      <c r="L1297">
        <v>0</v>
      </c>
    </row>
    <row r="1298" spans="1:12" x14ac:dyDescent="0.25">
      <c r="A1298" t="s">
        <v>8219</v>
      </c>
      <c r="B1298">
        <v>14</v>
      </c>
      <c r="K1298" t="s">
        <v>8221</v>
      </c>
      <c r="L1298">
        <v>0</v>
      </c>
    </row>
    <row r="1299" spans="1:12" x14ac:dyDescent="0.25">
      <c r="A1299" t="s">
        <v>8219</v>
      </c>
      <c r="B1299">
        <v>29</v>
      </c>
      <c r="K1299" t="s">
        <v>8221</v>
      </c>
      <c r="L1299">
        <v>0</v>
      </c>
    </row>
    <row r="1300" spans="1:12" x14ac:dyDescent="0.25">
      <c r="A1300" t="s">
        <v>8219</v>
      </c>
      <c r="B1300">
        <v>86</v>
      </c>
      <c r="K1300" t="s">
        <v>8221</v>
      </c>
      <c r="L1300">
        <v>0</v>
      </c>
    </row>
    <row r="1301" spans="1:12" x14ac:dyDescent="0.25">
      <c r="A1301" t="s">
        <v>8219</v>
      </c>
      <c r="B1301">
        <v>11</v>
      </c>
      <c r="K1301" t="s">
        <v>8221</v>
      </c>
      <c r="L1301">
        <v>0</v>
      </c>
    </row>
    <row r="1302" spans="1:12" x14ac:dyDescent="0.25">
      <c r="A1302" t="s">
        <v>8219</v>
      </c>
      <c r="B1302">
        <v>118</v>
      </c>
      <c r="K1302" t="s">
        <v>8221</v>
      </c>
      <c r="L1302">
        <v>0</v>
      </c>
    </row>
    <row r="1303" spans="1:12" x14ac:dyDescent="0.25">
      <c r="A1303" t="s">
        <v>8219</v>
      </c>
      <c r="B1303">
        <v>19</v>
      </c>
      <c r="K1303" t="s">
        <v>8221</v>
      </c>
      <c r="L1303">
        <v>0</v>
      </c>
    </row>
    <row r="1304" spans="1:12" x14ac:dyDescent="0.25">
      <c r="A1304" t="s">
        <v>8219</v>
      </c>
      <c r="B1304">
        <v>97</v>
      </c>
      <c r="K1304" t="s">
        <v>8221</v>
      </c>
      <c r="L1304">
        <v>0</v>
      </c>
    </row>
    <row r="1305" spans="1:12" x14ac:dyDescent="0.25">
      <c r="A1305" t="s">
        <v>8219</v>
      </c>
      <c r="B1305">
        <v>64</v>
      </c>
      <c r="K1305" t="s">
        <v>8221</v>
      </c>
      <c r="L1305">
        <v>0</v>
      </c>
    </row>
    <row r="1306" spans="1:12" x14ac:dyDescent="0.25">
      <c r="A1306" t="s">
        <v>8219</v>
      </c>
      <c r="B1306">
        <v>58</v>
      </c>
      <c r="K1306" t="s">
        <v>8221</v>
      </c>
      <c r="L1306">
        <v>0</v>
      </c>
    </row>
    <row r="1307" spans="1:12" x14ac:dyDescent="0.25">
      <c r="A1307" t="s">
        <v>8219</v>
      </c>
      <c r="B1307">
        <v>15</v>
      </c>
      <c r="K1307" t="s">
        <v>8221</v>
      </c>
      <c r="L1307">
        <v>0</v>
      </c>
    </row>
    <row r="1308" spans="1:12" x14ac:dyDescent="0.25">
      <c r="A1308" t="s">
        <v>8219</v>
      </c>
      <c r="B1308">
        <v>35</v>
      </c>
      <c r="K1308" t="s">
        <v>8221</v>
      </c>
      <c r="L1308">
        <v>0</v>
      </c>
    </row>
    <row r="1309" spans="1:12" x14ac:dyDescent="0.25">
      <c r="A1309" t="s">
        <v>8219</v>
      </c>
      <c r="B1309">
        <v>77</v>
      </c>
      <c r="K1309" t="s">
        <v>8221</v>
      </c>
      <c r="L1309">
        <v>0</v>
      </c>
    </row>
    <row r="1310" spans="1:12" x14ac:dyDescent="0.25">
      <c r="A1310" t="s">
        <v>8219</v>
      </c>
      <c r="B1310">
        <v>55</v>
      </c>
      <c r="K1310" t="s">
        <v>8221</v>
      </c>
      <c r="L1310">
        <v>0</v>
      </c>
    </row>
    <row r="1311" spans="1:12" x14ac:dyDescent="0.25">
      <c r="A1311" t="s">
        <v>8219</v>
      </c>
      <c r="B1311">
        <v>58</v>
      </c>
      <c r="K1311" t="s">
        <v>8221</v>
      </c>
      <c r="L1311">
        <v>0</v>
      </c>
    </row>
    <row r="1312" spans="1:12" x14ac:dyDescent="0.25">
      <c r="A1312" t="s">
        <v>8219</v>
      </c>
      <c r="B1312">
        <v>76</v>
      </c>
      <c r="K1312" t="s">
        <v>8221</v>
      </c>
      <c r="L1312">
        <v>0</v>
      </c>
    </row>
    <row r="1313" spans="1:12" x14ac:dyDescent="0.25">
      <c r="A1313" t="s">
        <v>8219</v>
      </c>
      <c r="B1313">
        <v>21</v>
      </c>
      <c r="K1313" t="s">
        <v>8221</v>
      </c>
      <c r="L1313">
        <v>0</v>
      </c>
    </row>
    <row r="1314" spans="1:12" x14ac:dyDescent="0.25">
      <c r="A1314" t="s">
        <v>8219</v>
      </c>
      <c r="B1314">
        <v>137</v>
      </c>
      <c r="K1314" t="s">
        <v>8221</v>
      </c>
      <c r="L1314">
        <v>0</v>
      </c>
    </row>
    <row r="1315" spans="1:12" x14ac:dyDescent="0.25">
      <c r="A1315" t="s">
        <v>8219</v>
      </c>
      <c r="B1315">
        <v>70</v>
      </c>
      <c r="K1315" t="s">
        <v>8221</v>
      </c>
      <c r="L1315">
        <v>0</v>
      </c>
    </row>
    <row r="1316" spans="1:12" x14ac:dyDescent="0.25">
      <c r="A1316" t="s">
        <v>8219</v>
      </c>
      <c r="B1316">
        <v>24</v>
      </c>
      <c r="K1316" t="s">
        <v>8221</v>
      </c>
      <c r="L1316">
        <v>0</v>
      </c>
    </row>
    <row r="1317" spans="1:12" x14ac:dyDescent="0.25">
      <c r="A1317" t="s">
        <v>8219</v>
      </c>
      <c r="B1317">
        <v>38</v>
      </c>
      <c r="K1317" t="s">
        <v>8221</v>
      </c>
      <c r="L1317">
        <v>0</v>
      </c>
    </row>
    <row r="1318" spans="1:12" x14ac:dyDescent="0.25">
      <c r="A1318" t="s">
        <v>8219</v>
      </c>
      <c r="B1318">
        <v>119</v>
      </c>
      <c r="K1318" t="s">
        <v>8221</v>
      </c>
      <c r="L1318">
        <v>0</v>
      </c>
    </row>
    <row r="1319" spans="1:12" x14ac:dyDescent="0.25">
      <c r="A1319" t="s">
        <v>8219</v>
      </c>
      <c r="B1319">
        <v>71</v>
      </c>
      <c r="K1319" t="s">
        <v>8221</v>
      </c>
      <c r="L1319">
        <v>0</v>
      </c>
    </row>
    <row r="1320" spans="1:12" x14ac:dyDescent="0.25">
      <c r="A1320" t="s">
        <v>8219</v>
      </c>
      <c r="B1320">
        <v>57</v>
      </c>
      <c r="K1320" t="s">
        <v>8221</v>
      </c>
      <c r="L1320">
        <v>0</v>
      </c>
    </row>
    <row r="1321" spans="1:12" x14ac:dyDescent="0.25">
      <c r="A1321" t="s">
        <v>8219</v>
      </c>
      <c r="B1321">
        <v>70</v>
      </c>
      <c r="K1321" t="s">
        <v>8221</v>
      </c>
      <c r="L1321">
        <v>0</v>
      </c>
    </row>
    <row r="1322" spans="1:12" x14ac:dyDescent="0.25">
      <c r="A1322" t="s">
        <v>8219</v>
      </c>
      <c r="B1322">
        <v>9</v>
      </c>
      <c r="K1322" t="s">
        <v>8221</v>
      </c>
      <c r="L1322">
        <v>0</v>
      </c>
    </row>
    <row r="1323" spans="1:12" x14ac:dyDescent="0.25">
      <c r="A1323" t="s">
        <v>8219</v>
      </c>
      <c r="B1323">
        <v>42</v>
      </c>
      <c r="K1323" t="s">
        <v>8221</v>
      </c>
      <c r="L1323">
        <v>0</v>
      </c>
    </row>
    <row r="1324" spans="1:12" x14ac:dyDescent="0.25">
      <c r="A1324" t="s">
        <v>8219</v>
      </c>
      <c r="B1324">
        <v>60</v>
      </c>
      <c r="K1324" t="s">
        <v>8221</v>
      </c>
      <c r="L1324">
        <v>0</v>
      </c>
    </row>
    <row r="1325" spans="1:12" x14ac:dyDescent="0.25">
      <c r="A1325" t="s">
        <v>8219</v>
      </c>
      <c r="B1325">
        <v>1762</v>
      </c>
      <c r="K1325" t="s">
        <v>8221</v>
      </c>
      <c r="L1325">
        <v>0</v>
      </c>
    </row>
    <row r="1326" spans="1:12" x14ac:dyDescent="0.25">
      <c r="A1326" t="s">
        <v>8219</v>
      </c>
      <c r="B1326">
        <v>60</v>
      </c>
      <c r="K1326" t="s">
        <v>8221</v>
      </c>
      <c r="L1326">
        <v>0</v>
      </c>
    </row>
    <row r="1327" spans="1:12" x14ac:dyDescent="0.25">
      <c r="A1327" t="s">
        <v>8219</v>
      </c>
      <c r="B1327">
        <v>220</v>
      </c>
      <c r="K1327" t="s">
        <v>8221</v>
      </c>
      <c r="L1327">
        <v>0</v>
      </c>
    </row>
    <row r="1328" spans="1:12" x14ac:dyDescent="0.25">
      <c r="A1328" t="s">
        <v>8219</v>
      </c>
      <c r="B1328">
        <v>19</v>
      </c>
      <c r="K1328" t="s">
        <v>8221</v>
      </c>
      <c r="L1328">
        <v>0</v>
      </c>
    </row>
    <row r="1329" spans="1:12" x14ac:dyDescent="0.25">
      <c r="A1329" t="s">
        <v>8219</v>
      </c>
      <c r="B1329">
        <v>99</v>
      </c>
      <c r="K1329" t="s">
        <v>8221</v>
      </c>
      <c r="L1329">
        <v>0</v>
      </c>
    </row>
    <row r="1330" spans="1:12" x14ac:dyDescent="0.25">
      <c r="A1330" t="s">
        <v>8219</v>
      </c>
      <c r="B1330">
        <v>25</v>
      </c>
      <c r="K1330" t="s">
        <v>8221</v>
      </c>
      <c r="L1330">
        <v>0</v>
      </c>
    </row>
    <row r="1331" spans="1:12" x14ac:dyDescent="0.25">
      <c r="A1331" t="s">
        <v>8219</v>
      </c>
      <c r="B1331">
        <v>21</v>
      </c>
      <c r="K1331" t="s">
        <v>8221</v>
      </c>
      <c r="L1331">
        <v>0</v>
      </c>
    </row>
    <row r="1332" spans="1:12" x14ac:dyDescent="0.25">
      <c r="A1332" t="s">
        <v>8219</v>
      </c>
      <c r="B1332">
        <v>15</v>
      </c>
      <c r="K1332" t="s">
        <v>8221</v>
      </c>
      <c r="L1332">
        <v>0</v>
      </c>
    </row>
    <row r="1333" spans="1:12" x14ac:dyDescent="0.25">
      <c r="A1333" t="s">
        <v>8219</v>
      </c>
      <c r="B1333">
        <v>24</v>
      </c>
      <c r="K1333" t="s">
        <v>8221</v>
      </c>
      <c r="L1333">
        <v>0</v>
      </c>
    </row>
    <row r="1334" spans="1:12" x14ac:dyDescent="0.25">
      <c r="A1334" t="s">
        <v>8219</v>
      </c>
      <c r="B1334">
        <v>35</v>
      </c>
      <c r="K1334" t="s">
        <v>8221</v>
      </c>
      <c r="L1334">
        <v>0</v>
      </c>
    </row>
    <row r="1335" spans="1:12" x14ac:dyDescent="0.25">
      <c r="A1335" t="s">
        <v>8219</v>
      </c>
      <c r="B1335">
        <v>191</v>
      </c>
      <c r="K1335" t="s">
        <v>8221</v>
      </c>
      <c r="L1335">
        <v>0</v>
      </c>
    </row>
    <row r="1336" spans="1:12" x14ac:dyDescent="0.25">
      <c r="A1336" t="s">
        <v>8219</v>
      </c>
      <c r="B1336">
        <v>73</v>
      </c>
      <c r="K1336" t="s">
        <v>8221</v>
      </c>
      <c r="L1336">
        <v>0</v>
      </c>
    </row>
    <row r="1337" spans="1:12" x14ac:dyDescent="0.25">
      <c r="A1337" t="s">
        <v>8219</v>
      </c>
      <c r="B1337">
        <v>174</v>
      </c>
      <c r="K1337" t="s">
        <v>8221</v>
      </c>
      <c r="L1337">
        <v>0</v>
      </c>
    </row>
    <row r="1338" spans="1:12" x14ac:dyDescent="0.25">
      <c r="A1338" t="s">
        <v>8219</v>
      </c>
      <c r="B1338">
        <v>46</v>
      </c>
      <c r="K1338" t="s">
        <v>8221</v>
      </c>
      <c r="L1338">
        <v>0</v>
      </c>
    </row>
    <row r="1339" spans="1:12" x14ac:dyDescent="0.25">
      <c r="A1339" t="s">
        <v>8219</v>
      </c>
      <c r="B1339">
        <v>47</v>
      </c>
      <c r="K1339" t="s">
        <v>8221</v>
      </c>
      <c r="L1339">
        <v>0</v>
      </c>
    </row>
    <row r="1340" spans="1:12" x14ac:dyDescent="0.25">
      <c r="A1340" t="s">
        <v>8219</v>
      </c>
      <c r="B1340">
        <v>20</v>
      </c>
      <c r="K1340" t="s">
        <v>8221</v>
      </c>
      <c r="L1340">
        <v>0</v>
      </c>
    </row>
    <row r="1341" spans="1:12" x14ac:dyDescent="0.25">
      <c r="A1341" t="s">
        <v>8219</v>
      </c>
      <c r="B1341">
        <v>81</v>
      </c>
      <c r="K1341" t="s">
        <v>8221</v>
      </c>
      <c r="L1341">
        <v>0</v>
      </c>
    </row>
    <row r="1342" spans="1:12" x14ac:dyDescent="0.25">
      <c r="A1342" t="s">
        <v>8219</v>
      </c>
      <c r="B1342">
        <v>33</v>
      </c>
      <c r="K1342" t="s">
        <v>8221</v>
      </c>
      <c r="L1342">
        <v>0</v>
      </c>
    </row>
    <row r="1343" spans="1:12" x14ac:dyDescent="0.25">
      <c r="A1343" t="s">
        <v>8219</v>
      </c>
      <c r="B1343">
        <v>58</v>
      </c>
      <c r="K1343" t="s">
        <v>8221</v>
      </c>
      <c r="L1343">
        <v>0</v>
      </c>
    </row>
    <row r="1344" spans="1:12" x14ac:dyDescent="0.25">
      <c r="A1344" t="s">
        <v>8219</v>
      </c>
      <c r="B1344">
        <v>128</v>
      </c>
      <c r="K1344" t="s">
        <v>8221</v>
      </c>
      <c r="L1344">
        <v>0</v>
      </c>
    </row>
    <row r="1345" spans="1:12" x14ac:dyDescent="0.25">
      <c r="A1345" t="s">
        <v>8219</v>
      </c>
      <c r="B1345">
        <v>46</v>
      </c>
      <c r="K1345" t="s">
        <v>8221</v>
      </c>
      <c r="L1345">
        <v>0</v>
      </c>
    </row>
    <row r="1346" spans="1:12" x14ac:dyDescent="0.25">
      <c r="A1346" t="s">
        <v>8219</v>
      </c>
      <c r="B1346">
        <v>78</v>
      </c>
      <c r="K1346" t="s">
        <v>8221</v>
      </c>
      <c r="L1346">
        <v>0</v>
      </c>
    </row>
    <row r="1347" spans="1:12" x14ac:dyDescent="0.25">
      <c r="A1347" t="s">
        <v>8219</v>
      </c>
      <c r="B1347">
        <v>73</v>
      </c>
      <c r="K1347" t="s">
        <v>8221</v>
      </c>
      <c r="L1347">
        <v>0</v>
      </c>
    </row>
    <row r="1348" spans="1:12" x14ac:dyDescent="0.25">
      <c r="A1348" t="s">
        <v>8219</v>
      </c>
      <c r="B1348">
        <v>67</v>
      </c>
      <c r="K1348" t="s">
        <v>8221</v>
      </c>
      <c r="L1348">
        <v>0</v>
      </c>
    </row>
    <row r="1349" spans="1:12" x14ac:dyDescent="0.25">
      <c r="A1349" t="s">
        <v>8219</v>
      </c>
      <c r="B1349">
        <v>70</v>
      </c>
      <c r="K1349" t="s">
        <v>8221</v>
      </c>
      <c r="L1349">
        <v>0</v>
      </c>
    </row>
    <row r="1350" spans="1:12" x14ac:dyDescent="0.25">
      <c r="A1350" t="s">
        <v>8219</v>
      </c>
      <c r="B1350">
        <v>17</v>
      </c>
      <c r="K1350" t="s">
        <v>8221</v>
      </c>
      <c r="L1350">
        <v>0</v>
      </c>
    </row>
    <row r="1351" spans="1:12" x14ac:dyDescent="0.25">
      <c r="A1351" t="s">
        <v>8219</v>
      </c>
      <c r="B1351">
        <v>44</v>
      </c>
      <c r="K1351" t="s">
        <v>8221</v>
      </c>
      <c r="L1351">
        <v>0</v>
      </c>
    </row>
    <row r="1352" spans="1:12" x14ac:dyDescent="0.25">
      <c r="A1352" t="s">
        <v>8219</v>
      </c>
      <c r="B1352">
        <v>63</v>
      </c>
      <c r="K1352" t="s">
        <v>8221</v>
      </c>
      <c r="L1352">
        <v>0</v>
      </c>
    </row>
    <row r="1353" spans="1:12" x14ac:dyDescent="0.25">
      <c r="A1353" t="s">
        <v>8219</v>
      </c>
      <c r="B1353">
        <v>43</v>
      </c>
      <c r="K1353" t="s">
        <v>8221</v>
      </c>
      <c r="L1353">
        <v>0</v>
      </c>
    </row>
    <row r="1354" spans="1:12" x14ac:dyDescent="0.25">
      <c r="A1354" t="s">
        <v>8219</v>
      </c>
      <c r="B1354">
        <v>38</v>
      </c>
      <c r="K1354" t="s">
        <v>8221</v>
      </c>
      <c r="L1354">
        <v>0</v>
      </c>
    </row>
    <row r="1355" spans="1:12" x14ac:dyDescent="0.25">
      <c r="A1355" t="s">
        <v>8219</v>
      </c>
      <c r="B1355">
        <v>80</v>
      </c>
      <c r="K1355" t="s">
        <v>8221</v>
      </c>
      <c r="L1355">
        <v>0</v>
      </c>
    </row>
    <row r="1356" spans="1:12" x14ac:dyDescent="0.25">
      <c r="A1356" t="s">
        <v>8219</v>
      </c>
      <c r="B1356">
        <v>72</v>
      </c>
      <c r="K1356" t="s">
        <v>8221</v>
      </c>
      <c r="L1356">
        <v>0</v>
      </c>
    </row>
    <row r="1357" spans="1:12" x14ac:dyDescent="0.25">
      <c r="A1357" t="s">
        <v>8219</v>
      </c>
      <c r="B1357">
        <v>98</v>
      </c>
      <c r="K1357" t="s">
        <v>8221</v>
      </c>
      <c r="L1357">
        <v>0</v>
      </c>
    </row>
    <row r="1358" spans="1:12" x14ac:dyDescent="0.25">
      <c r="A1358" t="s">
        <v>8219</v>
      </c>
      <c r="B1358">
        <v>235</v>
      </c>
      <c r="K1358" t="s">
        <v>8221</v>
      </c>
      <c r="L1358">
        <v>0</v>
      </c>
    </row>
    <row r="1359" spans="1:12" x14ac:dyDescent="0.25">
      <c r="A1359" t="s">
        <v>8219</v>
      </c>
      <c r="B1359">
        <v>95</v>
      </c>
      <c r="K1359" t="s">
        <v>8221</v>
      </c>
      <c r="L1359">
        <v>0</v>
      </c>
    </row>
    <row r="1360" spans="1:12" x14ac:dyDescent="0.25">
      <c r="A1360" t="s">
        <v>8219</v>
      </c>
      <c r="B1360">
        <v>80</v>
      </c>
      <c r="K1360" t="s">
        <v>8221</v>
      </c>
      <c r="L1360">
        <v>0</v>
      </c>
    </row>
    <row r="1361" spans="1:12" x14ac:dyDescent="0.25">
      <c r="A1361" t="s">
        <v>8219</v>
      </c>
      <c r="B1361">
        <v>72</v>
      </c>
      <c r="K1361" t="s">
        <v>8221</v>
      </c>
      <c r="L1361">
        <v>0</v>
      </c>
    </row>
    <row r="1362" spans="1:12" x14ac:dyDescent="0.25">
      <c r="A1362" t="s">
        <v>8219</v>
      </c>
      <c r="B1362">
        <v>71</v>
      </c>
      <c r="K1362" t="s">
        <v>8221</v>
      </c>
      <c r="L1362">
        <v>0</v>
      </c>
    </row>
    <row r="1363" spans="1:12" x14ac:dyDescent="0.25">
      <c r="A1363" t="s">
        <v>8219</v>
      </c>
      <c r="B1363">
        <v>73</v>
      </c>
      <c r="K1363" t="s">
        <v>8221</v>
      </c>
      <c r="L1363">
        <v>0</v>
      </c>
    </row>
    <row r="1364" spans="1:12" x14ac:dyDescent="0.25">
      <c r="A1364" t="s">
        <v>8219</v>
      </c>
      <c r="B1364">
        <v>41</v>
      </c>
      <c r="K1364" t="s">
        <v>8221</v>
      </c>
      <c r="L1364">
        <v>0</v>
      </c>
    </row>
    <row r="1365" spans="1:12" x14ac:dyDescent="0.25">
      <c r="A1365" t="s">
        <v>8219</v>
      </c>
      <c r="B1365">
        <v>123</v>
      </c>
      <c r="K1365" t="s">
        <v>8221</v>
      </c>
      <c r="L1365">
        <v>0</v>
      </c>
    </row>
    <row r="1366" spans="1:12" x14ac:dyDescent="0.25">
      <c r="A1366" t="s">
        <v>8219</v>
      </c>
      <c r="B1366">
        <v>188</v>
      </c>
      <c r="K1366" t="s">
        <v>8221</v>
      </c>
      <c r="L1366">
        <v>0</v>
      </c>
    </row>
    <row r="1367" spans="1:12" x14ac:dyDescent="0.25">
      <c r="A1367" t="s">
        <v>8219</v>
      </c>
      <c r="B1367">
        <v>560</v>
      </c>
      <c r="K1367" t="s">
        <v>8221</v>
      </c>
      <c r="L1367">
        <v>0</v>
      </c>
    </row>
    <row r="1368" spans="1:12" x14ac:dyDescent="0.25">
      <c r="A1368" t="s">
        <v>8219</v>
      </c>
      <c r="B1368">
        <v>55</v>
      </c>
      <c r="K1368" t="s">
        <v>8221</v>
      </c>
      <c r="L1368">
        <v>0</v>
      </c>
    </row>
    <row r="1369" spans="1:12" x14ac:dyDescent="0.25">
      <c r="A1369" t="s">
        <v>8219</v>
      </c>
      <c r="B1369">
        <v>94</v>
      </c>
      <c r="K1369" t="s">
        <v>8221</v>
      </c>
      <c r="L1369">
        <v>0</v>
      </c>
    </row>
    <row r="1370" spans="1:12" x14ac:dyDescent="0.25">
      <c r="A1370" t="s">
        <v>8219</v>
      </c>
      <c r="B1370">
        <v>65</v>
      </c>
      <c r="K1370" t="s">
        <v>8221</v>
      </c>
      <c r="L1370">
        <v>0</v>
      </c>
    </row>
    <row r="1371" spans="1:12" x14ac:dyDescent="0.25">
      <c r="A1371" t="s">
        <v>8219</v>
      </c>
      <c r="B1371">
        <v>41</v>
      </c>
      <c r="K1371" t="s">
        <v>8221</v>
      </c>
      <c r="L1371">
        <v>0</v>
      </c>
    </row>
    <row r="1372" spans="1:12" x14ac:dyDescent="0.25">
      <c r="A1372" t="s">
        <v>8219</v>
      </c>
      <c r="B1372">
        <v>168</v>
      </c>
      <c r="K1372" t="s">
        <v>8221</v>
      </c>
      <c r="L1372">
        <v>0</v>
      </c>
    </row>
    <row r="1373" spans="1:12" x14ac:dyDescent="0.25">
      <c r="A1373" t="s">
        <v>8219</v>
      </c>
      <c r="B1373">
        <v>20</v>
      </c>
      <c r="K1373" t="s">
        <v>8221</v>
      </c>
      <c r="L1373">
        <v>0</v>
      </c>
    </row>
    <row r="1374" spans="1:12" x14ac:dyDescent="0.25">
      <c r="A1374" t="s">
        <v>8219</v>
      </c>
      <c r="B1374">
        <v>107</v>
      </c>
      <c r="K1374" t="s">
        <v>8221</v>
      </c>
      <c r="L1374">
        <v>0</v>
      </c>
    </row>
    <row r="1375" spans="1:12" x14ac:dyDescent="0.25">
      <c r="A1375" t="s">
        <v>8219</v>
      </c>
      <c r="B1375">
        <v>89</v>
      </c>
      <c r="K1375" t="s">
        <v>8221</v>
      </c>
      <c r="L1375">
        <v>0</v>
      </c>
    </row>
    <row r="1376" spans="1:12" x14ac:dyDescent="0.25">
      <c r="A1376" t="s">
        <v>8219</v>
      </c>
      <c r="B1376">
        <v>196</v>
      </c>
      <c r="K1376" t="s">
        <v>8221</v>
      </c>
      <c r="L1376">
        <v>0</v>
      </c>
    </row>
    <row r="1377" spans="1:12" x14ac:dyDescent="0.25">
      <c r="A1377" t="s">
        <v>8219</v>
      </c>
      <c r="B1377">
        <v>54</v>
      </c>
      <c r="K1377" t="s">
        <v>8221</v>
      </c>
      <c r="L1377">
        <v>0</v>
      </c>
    </row>
    <row r="1378" spans="1:12" x14ac:dyDescent="0.25">
      <c r="A1378" t="s">
        <v>8219</v>
      </c>
      <c r="B1378">
        <v>75</v>
      </c>
      <c r="K1378" t="s">
        <v>8221</v>
      </c>
      <c r="L1378">
        <v>0</v>
      </c>
    </row>
    <row r="1379" spans="1:12" x14ac:dyDescent="0.25">
      <c r="A1379" t="s">
        <v>8219</v>
      </c>
      <c r="B1379">
        <v>167</v>
      </c>
      <c r="K1379" t="s">
        <v>8221</v>
      </c>
      <c r="L1379">
        <v>0</v>
      </c>
    </row>
    <row r="1380" spans="1:12" x14ac:dyDescent="0.25">
      <c r="A1380" t="s">
        <v>8219</v>
      </c>
      <c r="B1380">
        <v>438</v>
      </c>
      <c r="K1380" t="s">
        <v>8221</v>
      </c>
      <c r="L1380">
        <v>0</v>
      </c>
    </row>
    <row r="1381" spans="1:12" x14ac:dyDescent="0.25">
      <c r="A1381" t="s">
        <v>8219</v>
      </c>
      <c r="B1381">
        <v>98</v>
      </c>
      <c r="K1381" t="s">
        <v>8221</v>
      </c>
      <c r="L1381">
        <v>0</v>
      </c>
    </row>
    <row r="1382" spans="1:12" x14ac:dyDescent="0.25">
      <c r="A1382" t="s">
        <v>8219</v>
      </c>
      <c r="B1382">
        <v>49</v>
      </c>
      <c r="K1382" t="s">
        <v>8221</v>
      </c>
      <c r="L1382">
        <v>0</v>
      </c>
    </row>
    <row r="1383" spans="1:12" x14ac:dyDescent="0.25">
      <c r="A1383" t="s">
        <v>8219</v>
      </c>
      <c r="B1383">
        <v>44</v>
      </c>
      <c r="K1383" t="s">
        <v>8221</v>
      </c>
      <c r="L1383">
        <v>0</v>
      </c>
    </row>
    <row r="1384" spans="1:12" x14ac:dyDescent="0.25">
      <c r="A1384" t="s">
        <v>8219</v>
      </c>
      <c r="B1384">
        <v>158</v>
      </c>
      <c r="K1384" t="s">
        <v>8221</v>
      </c>
      <c r="L1384">
        <v>0</v>
      </c>
    </row>
    <row r="1385" spans="1:12" x14ac:dyDescent="0.25">
      <c r="A1385" t="s">
        <v>8219</v>
      </c>
      <c r="B1385">
        <v>52</v>
      </c>
      <c r="K1385" t="s">
        <v>8221</v>
      </c>
      <c r="L1385">
        <v>0</v>
      </c>
    </row>
    <row r="1386" spans="1:12" x14ac:dyDescent="0.25">
      <c r="A1386" t="s">
        <v>8219</v>
      </c>
      <c r="B1386">
        <v>46</v>
      </c>
      <c r="K1386" t="s">
        <v>8221</v>
      </c>
      <c r="L1386">
        <v>0</v>
      </c>
    </row>
    <row r="1387" spans="1:12" x14ac:dyDescent="0.25">
      <c r="A1387" t="s">
        <v>8219</v>
      </c>
      <c r="B1387">
        <v>40</v>
      </c>
      <c r="K1387" t="s">
        <v>8221</v>
      </c>
      <c r="L1387">
        <v>0</v>
      </c>
    </row>
    <row r="1388" spans="1:12" x14ac:dyDescent="0.25">
      <c r="A1388" t="s">
        <v>8219</v>
      </c>
      <c r="B1388">
        <v>76</v>
      </c>
      <c r="K1388" t="s">
        <v>8221</v>
      </c>
      <c r="L1388">
        <v>0</v>
      </c>
    </row>
    <row r="1389" spans="1:12" x14ac:dyDescent="0.25">
      <c r="A1389" t="s">
        <v>8219</v>
      </c>
      <c r="B1389">
        <v>39</v>
      </c>
      <c r="K1389" t="s">
        <v>8221</v>
      </c>
      <c r="L1389">
        <v>0</v>
      </c>
    </row>
    <row r="1390" spans="1:12" x14ac:dyDescent="0.25">
      <c r="A1390" t="s">
        <v>8219</v>
      </c>
      <c r="B1390">
        <v>18</v>
      </c>
      <c r="K1390" t="s">
        <v>8221</v>
      </c>
      <c r="L1390">
        <v>0</v>
      </c>
    </row>
    <row r="1391" spans="1:12" x14ac:dyDescent="0.25">
      <c r="A1391" t="s">
        <v>8219</v>
      </c>
      <c r="B1391">
        <v>58</v>
      </c>
      <c r="K1391" t="s">
        <v>8221</v>
      </c>
      <c r="L1391">
        <v>0</v>
      </c>
    </row>
    <row r="1392" spans="1:12" x14ac:dyDescent="0.25">
      <c r="A1392" t="s">
        <v>8219</v>
      </c>
      <c r="B1392">
        <v>176</v>
      </c>
      <c r="K1392" t="s">
        <v>8221</v>
      </c>
      <c r="L1392">
        <v>0</v>
      </c>
    </row>
    <row r="1393" spans="1:12" x14ac:dyDescent="0.25">
      <c r="A1393" t="s">
        <v>8219</v>
      </c>
      <c r="B1393">
        <v>17</v>
      </c>
      <c r="K1393" t="s">
        <v>8221</v>
      </c>
      <c r="L1393">
        <v>0</v>
      </c>
    </row>
    <row r="1394" spans="1:12" x14ac:dyDescent="0.25">
      <c r="A1394" t="s">
        <v>8219</v>
      </c>
      <c r="B1394">
        <v>88</v>
      </c>
      <c r="K1394" t="s">
        <v>8221</v>
      </c>
      <c r="L1394">
        <v>0</v>
      </c>
    </row>
    <row r="1395" spans="1:12" x14ac:dyDescent="0.25">
      <c r="A1395" t="s">
        <v>8219</v>
      </c>
      <c r="B1395">
        <v>26</v>
      </c>
      <c r="K1395" t="s">
        <v>8221</v>
      </c>
      <c r="L1395">
        <v>0</v>
      </c>
    </row>
    <row r="1396" spans="1:12" x14ac:dyDescent="0.25">
      <c r="A1396" t="s">
        <v>8219</v>
      </c>
      <c r="B1396">
        <v>33</v>
      </c>
      <c r="K1396" t="s">
        <v>8221</v>
      </c>
      <c r="L1396">
        <v>0</v>
      </c>
    </row>
    <row r="1397" spans="1:12" x14ac:dyDescent="0.25">
      <c r="A1397" t="s">
        <v>8219</v>
      </c>
      <c r="B1397">
        <v>342</v>
      </c>
      <c r="K1397" t="s">
        <v>8221</v>
      </c>
      <c r="L1397">
        <v>0</v>
      </c>
    </row>
    <row r="1398" spans="1:12" x14ac:dyDescent="0.25">
      <c r="A1398" t="s">
        <v>8219</v>
      </c>
      <c r="B1398">
        <v>352</v>
      </c>
      <c r="K1398" t="s">
        <v>8221</v>
      </c>
      <c r="L1398">
        <v>0</v>
      </c>
    </row>
    <row r="1399" spans="1:12" x14ac:dyDescent="0.25">
      <c r="A1399" t="s">
        <v>8219</v>
      </c>
      <c r="B1399">
        <v>42</v>
      </c>
      <c r="K1399" t="s">
        <v>8221</v>
      </c>
      <c r="L1399">
        <v>0</v>
      </c>
    </row>
    <row r="1400" spans="1:12" x14ac:dyDescent="0.25">
      <c r="A1400" t="s">
        <v>8219</v>
      </c>
      <c r="B1400">
        <v>41</v>
      </c>
      <c r="K1400" t="s">
        <v>8221</v>
      </c>
      <c r="L1400">
        <v>0</v>
      </c>
    </row>
    <row r="1401" spans="1:12" x14ac:dyDescent="0.25">
      <c r="A1401" t="s">
        <v>8219</v>
      </c>
      <c r="B1401">
        <v>104</v>
      </c>
      <c r="K1401" t="s">
        <v>8221</v>
      </c>
      <c r="L1401">
        <v>0</v>
      </c>
    </row>
    <row r="1402" spans="1:12" x14ac:dyDescent="0.25">
      <c r="A1402" t="s">
        <v>8219</v>
      </c>
      <c r="B1402">
        <v>69</v>
      </c>
      <c r="K1402" t="s">
        <v>8221</v>
      </c>
      <c r="L1402">
        <v>0</v>
      </c>
    </row>
    <row r="1403" spans="1:12" x14ac:dyDescent="0.25">
      <c r="A1403" t="s">
        <v>8219</v>
      </c>
      <c r="B1403">
        <v>8</v>
      </c>
      <c r="K1403" t="s">
        <v>8221</v>
      </c>
      <c r="L1403">
        <v>0</v>
      </c>
    </row>
    <row r="1404" spans="1:12" x14ac:dyDescent="0.25">
      <c r="A1404" t="s">
        <v>8219</v>
      </c>
      <c r="B1404">
        <v>60</v>
      </c>
      <c r="K1404" t="s">
        <v>8221</v>
      </c>
      <c r="L1404">
        <v>0</v>
      </c>
    </row>
    <row r="1405" spans="1:12" x14ac:dyDescent="0.25">
      <c r="A1405" t="s">
        <v>8219</v>
      </c>
      <c r="B1405">
        <v>23</v>
      </c>
      <c r="K1405" t="s">
        <v>8221</v>
      </c>
      <c r="L1405">
        <v>0</v>
      </c>
    </row>
    <row r="1406" spans="1:12" x14ac:dyDescent="0.25">
      <c r="A1406" t="s">
        <v>8219</v>
      </c>
      <c r="B1406">
        <v>28</v>
      </c>
      <c r="K1406" t="s">
        <v>8221</v>
      </c>
      <c r="L1406">
        <v>0</v>
      </c>
    </row>
    <row r="1407" spans="1:12" x14ac:dyDescent="0.25">
      <c r="A1407" t="s">
        <v>8219</v>
      </c>
      <c r="B1407">
        <v>59</v>
      </c>
      <c r="K1407" t="s">
        <v>8221</v>
      </c>
      <c r="L1407">
        <v>0</v>
      </c>
    </row>
    <row r="1408" spans="1:12" x14ac:dyDescent="0.25">
      <c r="A1408" t="s">
        <v>8219</v>
      </c>
      <c r="B1408">
        <v>18</v>
      </c>
      <c r="K1408" t="s">
        <v>8221</v>
      </c>
      <c r="L1408">
        <v>0</v>
      </c>
    </row>
    <row r="1409" spans="1:12" x14ac:dyDescent="0.25">
      <c r="A1409" t="s">
        <v>8219</v>
      </c>
      <c r="B1409">
        <v>97</v>
      </c>
      <c r="K1409" t="s">
        <v>8221</v>
      </c>
      <c r="L1409">
        <v>0</v>
      </c>
    </row>
    <row r="1410" spans="1:12" x14ac:dyDescent="0.25">
      <c r="A1410" t="s">
        <v>8219</v>
      </c>
      <c r="B1410">
        <v>413</v>
      </c>
      <c r="K1410" t="s">
        <v>8221</v>
      </c>
      <c r="L1410">
        <v>0</v>
      </c>
    </row>
    <row r="1411" spans="1:12" x14ac:dyDescent="0.25">
      <c r="A1411" t="s">
        <v>8219</v>
      </c>
      <c r="B1411">
        <v>45</v>
      </c>
      <c r="K1411" t="s">
        <v>8221</v>
      </c>
      <c r="L1411">
        <v>0</v>
      </c>
    </row>
    <row r="1412" spans="1:12" x14ac:dyDescent="0.25">
      <c r="A1412" t="s">
        <v>8219</v>
      </c>
      <c r="B1412">
        <v>47</v>
      </c>
      <c r="K1412" t="s">
        <v>8221</v>
      </c>
      <c r="L1412">
        <v>0</v>
      </c>
    </row>
    <row r="1413" spans="1:12" x14ac:dyDescent="0.25">
      <c r="A1413" t="s">
        <v>8219</v>
      </c>
      <c r="B1413">
        <v>102</v>
      </c>
      <c r="K1413" t="s">
        <v>8221</v>
      </c>
      <c r="L1413">
        <v>0</v>
      </c>
    </row>
    <row r="1414" spans="1:12" x14ac:dyDescent="0.25">
      <c r="A1414" t="s">
        <v>8219</v>
      </c>
      <c r="B1414">
        <v>9</v>
      </c>
      <c r="K1414" t="s">
        <v>8221</v>
      </c>
      <c r="L1414">
        <v>0</v>
      </c>
    </row>
    <row r="1415" spans="1:12" x14ac:dyDescent="0.25">
      <c r="A1415" t="s">
        <v>8219</v>
      </c>
      <c r="B1415">
        <v>25</v>
      </c>
      <c r="K1415" t="s">
        <v>8221</v>
      </c>
      <c r="L1415">
        <v>0</v>
      </c>
    </row>
    <row r="1416" spans="1:12" x14ac:dyDescent="0.25">
      <c r="A1416" t="s">
        <v>8219</v>
      </c>
      <c r="B1416">
        <v>39</v>
      </c>
      <c r="K1416" t="s">
        <v>8221</v>
      </c>
      <c r="L1416">
        <v>0</v>
      </c>
    </row>
    <row r="1417" spans="1:12" x14ac:dyDescent="0.25">
      <c r="A1417" t="s">
        <v>8219</v>
      </c>
      <c r="B1417">
        <v>943</v>
      </c>
      <c r="K1417" t="s">
        <v>8221</v>
      </c>
      <c r="L1417">
        <v>0</v>
      </c>
    </row>
    <row r="1418" spans="1:12" x14ac:dyDescent="0.25">
      <c r="A1418" t="s">
        <v>8219</v>
      </c>
      <c r="B1418">
        <v>46</v>
      </c>
      <c r="K1418" t="s">
        <v>8221</v>
      </c>
      <c r="L1418">
        <v>0</v>
      </c>
    </row>
    <row r="1419" spans="1:12" x14ac:dyDescent="0.25">
      <c r="A1419" t="s">
        <v>8219</v>
      </c>
      <c r="B1419">
        <v>28</v>
      </c>
      <c r="K1419" t="s">
        <v>8221</v>
      </c>
      <c r="L1419">
        <v>0</v>
      </c>
    </row>
    <row r="1420" spans="1:12" x14ac:dyDescent="0.25">
      <c r="A1420" t="s">
        <v>8219</v>
      </c>
      <c r="B1420">
        <v>9</v>
      </c>
      <c r="K1420" t="s">
        <v>8221</v>
      </c>
      <c r="L1420">
        <v>0</v>
      </c>
    </row>
    <row r="1421" spans="1:12" x14ac:dyDescent="0.25">
      <c r="A1421" t="s">
        <v>8219</v>
      </c>
      <c r="B1421">
        <v>47</v>
      </c>
      <c r="K1421" t="s">
        <v>8221</v>
      </c>
      <c r="L1421">
        <v>0</v>
      </c>
    </row>
    <row r="1422" spans="1:12" x14ac:dyDescent="0.25">
      <c r="A1422" t="s">
        <v>8219</v>
      </c>
      <c r="B1422">
        <v>91</v>
      </c>
      <c r="K1422" t="s">
        <v>8221</v>
      </c>
      <c r="L1422">
        <v>0</v>
      </c>
    </row>
    <row r="1423" spans="1:12" x14ac:dyDescent="0.25">
      <c r="A1423" t="s">
        <v>8219</v>
      </c>
      <c r="B1423">
        <v>9</v>
      </c>
      <c r="K1423" t="s">
        <v>8221</v>
      </c>
      <c r="L1423">
        <v>0</v>
      </c>
    </row>
    <row r="1424" spans="1:12" x14ac:dyDescent="0.25">
      <c r="A1424" t="s">
        <v>8219</v>
      </c>
      <c r="B1424">
        <v>7</v>
      </c>
      <c r="K1424" t="s">
        <v>8221</v>
      </c>
      <c r="L1424">
        <v>0</v>
      </c>
    </row>
    <row r="1425" spans="1:12" x14ac:dyDescent="0.25">
      <c r="A1425" t="s">
        <v>8219</v>
      </c>
      <c r="B1425">
        <v>41</v>
      </c>
      <c r="K1425" t="s">
        <v>8221</v>
      </c>
      <c r="L1425">
        <v>0</v>
      </c>
    </row>
    <row r="1426" spans="1:12" x14ac:dyDescent="0.25">
      <c r="A1426" t="s">
        <v>8219</v>
      </c>
      <c r="B1426">
        <v>237</v>
      </c>
      <c r="K1426" t="s">
        <v>8221</v>
      </c>
      <c r="L1426">
        <v>0</v>
      </c>
    </row>
    <row r="1427" spans="1:12" x14ac:dyDescent="0.25">
      <c r="A1427" t="s">
        <v>8219</v>
      </c>
      <c r="B1427">
        <v>48</v>
      </c>
      <c r="K1427" t="s">
        <v>8221</v>
      </c>
      <c r="L1427">
        <v>0</v>
      </c>
    </row>
    <row r="1428" spans="1:12" x14ac:dyDescent="0.25">
      <c r="A1428" t="s">
        <v>8219</v>
      </c>
      <c r="B1428">
        <v>67</v>
      </c>
      <c r="K1428" t="s">
        <v>8221</v>
      </c>
      <c r="L1428">
        <v>0</v>
      </c>
    </row>
    <row r="1429" spans="1:12" x14ac:dyDescent="0.25">
      <c r="A1429" t="s">
        <v>8219</v>
      </c>
      <c r="B1429">
        <v>72</v>
      </c>
      <c r="K1429" t="s">
        <v>8221</v>
      </c>
      <c r="L1429">
        <v>0</v>
      </c>
    </row>
    <row r="1430" spans="1:12" x14ac:dyDescent="0.25">
      <c r="A1430" t="s">
        <v>8219</v>
      </c>
      <c r="B1430">
        <v>125</v>
      </c>
      <c r="K1430" t="s">
        <v>8221</v>
      </c>
      <c r="L1430">
        <v>0</v>
      </c>
    </row>
    <row r="1431" spans="1:12" x14ac:dyDescent="0.25">
      <c r="A1431" t="s">
        <v>8219</v>
      </c>
      <c r="B1431">
        <v>104</v>
      </c>
      <c r="K1431" t="s">
        <v>8221</v>
      </c>
      <c r="L1431">
        <v>0</v>
      </c>
    </row>
    <row r="1432" spans="1:12" x14ac:dyDescent="0.25">
      <c r="A1432" t="s">
        <v>8219</v>
      </c>
      <c r="B1432">
        <v>37</v>
      </c>
      <c r="K1432" t="s">
        <v>8221</v>
      </c>
      <c r="L1432">
        <v>0</v>
      </c>
    </row>
    <row r="1433" spans="1:12" x14ac:dyDescent="0.25">
      <c r="A1433" t="s">
        <v>8219</v>
      </c>
      <c r="B1433">
        <v>57</v>
      </c>
      <c r="K1433" t="s">
        <v>8221</v>
      </c>
      <c r="L1433">
        <v>0</v>
      </c>
    </row>
    <row r="1434" spans="1:12" x14ac:dyDescent="0.25">
      <c r="A1434" t="s">
        <v>8219</v>
      </c>
      <c r="B1434">
        <v>159</v>
      </c>
      <c r="K1434" t="s">
        <v>8221</v>
      </c>
      <c r="L1434">
        <v>0</v>
      </c>
    </row>
    <row r="1435" spans="1:12" x14ac:dyDescent="0.25">
      <c r="A1435" t="s">
        <v>8219</v>
      </c>
      <c r="B1435">
        <v>46</v>
      </c>
      <c r="K1435" t="s">
        <v>8221</v>
      </c>
      <c r="L1435">
        <v>0</v>
      </c>
    </row>
    <row r="1436" spans="1:12" x14ac:dyDescent="0.25">
      <c r="A1436" t="s">
        <v>8219</v>
      </c>
      <c r="B1436">
        <v>75</v>
      </c>
      <c r="K1436" t="s">
        <v>8221</v>
      </c>
      <c r="L1436">
        <v>0</v>
      </c>
    </row>
    <row r="1437" spans="1:12" x14ac:dyDescent="0.25">
      <c r="A1437" t="s">
        <v>8219</v>
      </c>
      <c r="B1437">
        <v>152</v>
      </c>
      <c r="K1437" t="s">
        <v>8221</v>
      </c>
      <c r="L1437">
        <v>0</v>
      </c>
    </row>
    <row r="1438" spans="1:12" x14ac:dyDescent="0.25">
      <c r="A1438" t="s">
        <v>8219</v>
      </c>
      <c r="B1438">
        <v>100</v>
      </c>
      <c r="K1438" t="s">
        <v>8221</v>
      </c>
      <c r="L1438">
        <v>0</v>
      </c>
    </row>
    <row r="1439" spans="1:12" x14ac:dyDescent="0.25">
      <c r="A1439" t="s">
        <v>8219</v>
      </c>
      <c r="B1439">
        <v>44</v>
      </c>
      <c r="K1439" t="s">
        <v>8221</v>
      </c>
      <c r="L1439">
        <v>0</v>
      </c>
    </row>
    <row r="1440" spans="1:12" x14ac:dyDescent="0.25">
      <c r="A1440" t="s">
        <v>8219</v>
      </c>
      <c r="B1440">
        <v>403</v>
      </c>
      <c r="K1440" t="s">
        <v>8221</v>
      </c>
      <c r="L1440">
        <v>0</v>
      </c>
    </row>
    <row r="1441" spans="1:12" x14ac:dyDescent="0.25">
      <c r="A1441" t="s">
        <v>8219</v>
      </c>
      <c r="B1441">
        <v>404</v>
      </c>
      <c r="K1441" t="s">
        <v>8221</v>
      </c>
      <c r="L1441">
        <v>0</v>
      </c>
    </row>
    <row r="1442" spans="1:12" x14ac:dyDescent="0.25">
      <c r="A1442" t="s">
        <v>8219</v>
      </c>
      <c r="B1442">
        <v>126</v>
      </c>
      <c r="K1442" t="s">
        <v>8221</v>
      </c>
      <c r="L1442">
        <v>0</v>
      </c>
    </row>
    <row r="1443" spans="1:12" x14ac:dyDescent="0.25">
      <c r="A1443" t="s">
        <v>8219</v>
      </c>
      <c r="B1443">
        <v>14</v>
      </c>
      <c r="K1443" t="s">
        <v>8221</v>
      </c>
      <c r="L1443">
        <v>0</v>
      </c>
    </row>
    <row r="1444" spans="1:12" x14ac:dyDescent="0.25">
      <c r="A1444" t="s">
        <v>8219</v>
      </c>
      <c r="B1444">
        <v>69</v>
      </c>
      <c r="K1444" t="s">
        <v>8221</v>
      </c>
      <c r="L1444">
        <v>0</v>
      </c>
    </row>
    <row r="1445" spans="1:12" x14ac:dyDescent="0.25">
      <c r="A1445" t="s">
        <v>8219</v>
      </c>
      <c r="B1445">
        <v>20</v>
      </c>
      <c r="K1445" t="s">
        <v>8221</v>
      </c>
      <c r="L1445">
        <v>0</v>
      </c>
    </row>
    <row r="1446" spans="1:12" x14ac:dyDescent="0.25">
      <c r="A1446" t="s">
        <v>8219</v>
      </c>
      <c r="B1446">
        <v>437</v>
      </c>
      <c r="K1446" t="s">
        <v>8221</v>
      </c>
      <c r="L1446">
        <v>0</v>
      </c>
    </row>
    <row r="1447" spans="1:12" x14ac:dyDescent="0.25">
      <c r="A1447" t="s">
        <v>8219</v>
      </c>
      <c r="B1447">
        <v>202</v>
      </c>
      <c r="K1447" t="s">
        <v>8221</v>
      </c>
      <c r="L1447">
        <v>0</v>
      </c>
    </row>
    <row r="1448" spans="1:12" x14ac:dyDescent="0.25">
      <c r="A1448" t="s">
        <v>8219</v>
      </c>
      <c r="B1448">
        <v>130</v>
      </c>
      <c r="K1448" t="s">
        <v>8221</v>
      </c>
      <c r="L1448">
        <v>0</v>
      </c>
    </row>
    <row r="1449" spans="1:12" x14ac:dyDescent="0.25">
      <c r="A1449" t="s">
        <v>8219</v>
      </c>
      <c r="B1449">
        <v>110</v>
      </c>
      <c r="K1449" t="s">
        <v>8221</v>
      </c>
      <c r="L1449">
        <v>0</v>
      </c>
    </row>
    <row r="1450" spans="1:12" x14ac:dyDescent="0.25">
      <c r="A1450" t="s">
        <v>8219</v>
      </c>
      <c r="B1450">
        <v>120</v>
      </c>
      <c r="K1450" t="s">
        <v>8221</v>
      </c>
      <c r="L1450">
        <v>0</v>
      </c>
    </row>
    <row r="1451" spans="1:12" x14ac:dyDescent="0.25">
      <c r="A1451" t="s">
        <v>8219</v>
      </c>
      <c r="B1451">
        <v>168</v>
      </c>
      <c r="K1451" t="s">
        <v>8221</v>
      </c>
      <c r="L1451">
        <v>0</v>
      </c>
    </row>
    <row r="1452" spans="1:12" x14ac:dyDescent="0.25">
      <c r="A1452" t="s">
        <v>8219</v>
      </c>
      <c r="B1452">
        <v>34</v>
      </c>
      <c r="K1452" t="s">
        <v>8221</v>
      </c>
      <c r="L1452">
        <v>0</v>
      </c>
    </row>
    <row r="1453" spans="1:12" x14ac:dyDescent="0.25">
      <c r="A1453" t="s">
        <v>8219</v>
      </c>
      <c r="B1453">
        <v>167</v>
      </c>
      <c r="K1453" t="s">
        <v>8221</v>
      </c>
      <c r="L1453">
        <v>0</v>
      </c>
    </row>
    <row r="1454" spans="1:12" x14ac:dyDescent="0.25">
      <c r="A1454" t="s">
        <v>8219</v>
      </c>
      <c r="B1454">
        <v>56</v>
      </c>
      <c r="K1454" t="s">
        <v>8221</v>
      </c>
      <c r="L1454">
        <v>0</v>
      </c>
    </row>
    <row r="1455" spans="1:12" x14ac:dyDescent="0.25">
      <c r="A1455" t="s">
        <v>8219</v>
      </c>
      <c r="B1455">
        <v>35</v>
      </c>
      <c r="K1455" t="s">
        <v>8221</v>
      </c>
      <c r="L1455">
        <v>0</v>
      </c>
    </row>
    <row r="1456" spans="1:12" x14ac:dyDescent="0.25">
      <c r="A1456" t="s">
        <v>8219</v>
      </c>
      <c r="B1456">
        <v>25</v>
      </c>
      <c r="K1456" t="s">
        <v>8221</v>
      </c>
      <c r="L1456">
        <v>0</v>
      </c>
    </row>
    <row r="1457" spans="1:12" x14ac:dyDescent="0.25">
      <c r="A1457" t="s">
        <v>8219</v>
      </c>
      <c r="B1457">
        <v>143</v>
      </c>
      <c r="K1457" t="s">
        <v>8221</v>
      </c>
      <c r="L1457">
        <v>0</v>
      </c>
    </row>
    <row r="1458" spans="1:12" x14ac:dyDescent="0.25">
      <c r="A1458" t="s">
        <v>8219</v>
      </c>
      <c r="B1458">
        <v>20</v>
      </c>
      <c r="K1458" t="s">
        <v>8221</v>
      </c>
      <c r="L1458">
        <v>0</v>
      </c>
    </row>
    <row r="1459" spans="1:12" x14ac:dyDescent="0.25">
      <c r="A1459" t="s">
        <v>8219</v>
      </c>
      <c r="B1459">
        <v>111</v>
      </c>
      <c r="K1459" t="s">
        <v>8221</v>
      </c>
      <c r="L1459">
        <v>0</v>
      </c>
    </row>
    <row r="1460" spans="1:12" x14ac:dyDescent="0.25">
      <c r="A1460" t="s">
        <v>8219</v>
      </c>
      <c r="B1460">
        <v>49</v>
      </c>
      <c r="K1460" t="s">
        <v>8221</v>
      </c>
      <c r="L1460">
        <v>0</v>
      </c>
    </row>
    <row r="1461" spans="1:12" x14ac:dyDescent="0.25">
      <c r="A1461" t="s">
        <v>8219</v>
      </c>
      <c r="B1461">
        <v>31</v>
      </c>
      <c r="K1461" t="s">
        <v>8221</v>
      </c>
      <c r="L1461">
        <v>0</v>
      </c>
    </row>
    <row r="1462" spans="1:12" x14ac:dyDescent="0.25">
      <c r="A1462" t="s">
        <v>8219</v>
      </c>
      <c r="B1462">
        <v>77</v>
      </c>
      <c r="K1462" t="s">
        <v>8221</v>
      </c>
      <c r="L1462">
        <v>0</v>
      </c>
    </row>
    <row r="1463" spans="1:12" x14ac:dyDescent="0.25">
      <c r="A1463" t="s">
        <v>8219</v>
      </c>
      <c r="B1463">
        <v>17</v>
      </c>
      <c r="K1463" t="s">
        <v>8221</v>
      </c>
      <c r="L1463">
        <v>0</v>
      </c>
    </row>
    <row r="1464" spans="1:12" x14ac:dyDescent="0.25">
      <c r="A1464" t="s">
        <v>8219</v>
      </c>
      <c r="B1464">
        <v>406</v>
      </c>
      <c r="K1464" t="s">
        <v>8221</v>
      </c>
      <c r="L1464">
        <v>0</v>
      </c>
    </row>
    <row r="1465" spans="1:12" x14ac:dyDescent="0.25">
      <c r="A1465" t="s">
        <v>8219</v>
      </c>
      <c r="B1465">
        <v>66</v>
      </c>
      <c r="K1465" t="s">
        <v>8221</v>
      </c>
      <c r="L1465">
        <v>0</v>
      </c>
    </row>
    <row r="1466" spans="1:12" x14ac:dyDescent="0.25">
      <c r="A1466" t="s">
        <v>8219</v>
      </c>
      <c r="B1466">
        <v>53</v>
      </c>
      <c r="K1466" t="s">
        <v>8221</v>
      </c>
      <c r="L1466">
        <v>0</v>
      </c>
    </row>
    <row r="1467" spans="1:12" x14ac:dyDescent="0.25">
      <c r="A1467" t="s">
        <v>8219</v>
      </c>
      <c r="B1467">
        <v>28</v>
      </c>
      <c r="K1467" t="s">
        <v>8221</v>
      </c>
      <c r="L1467">
        <v>0</v>
      </c>
    </row>
    <row r="1468" spans="1:12" x14ac:dyDescent="0.25">
      <c r="A1468" t="s">
        <v>8219</v>
      </c>
      <c r="B1468">
        <v>35</v>
      </c>
      <c r="K1468" t="s">
        <v>8221</v>
      </c>
      <c r="L1468">
        <v>0</v>
      </c>
    </row>
    <row r="1469" spans="1:12" x14ac:dyDescent="0.25">
      <c r="A1469" t="s">
        <v>8219</v>
      </c>
      <c r="B1469">
        <v>70</v>
      </c>
      <c r="K1469" t="s">
        <v>8221</v>
      </c>
      <c r="L1469">
        <v>0</v>
      </c>
    </row>
    <row r="1470" spans="1:12" x14ac:dyDescent="0.25">
      <c r="A1470" t="s">
        <v>8219</v>
      </c>
      <c r="B1470">
        <v>76</v>
      </c>
      <c r="K1470" t="s">
        <v>8221</v>
      </c>
      <c r="L1470">
        <v>0</v>
      </c>
    </row>
    <row r="1471" spans="1:12" x14ac:dyDescent="0.25">
      <c r="A1471" t="s">
        <v>8219</v>
      </c>
      <c r="B1471">
        <v>82</v>
      </c>
      <c r="K1471" t="s">
        <v>8221</v>
      </c>
      <c r="L1471">
        <v>0</v>
      </c>
    </row>
    <row r="1472" spans="1:12" x14ac:dyDescent="0.25">
      <c r="A1472" t="s">
        <v>8219</v>
      </c>
      <c r="B1472">
        <v>75</v>
      </c>
      <c r="K1472" t="s">
        <v>8221</v>
      </c>
      <c r="L1472">
        <v>0</v>
      </c>
    </row>
    <row r="1473" spans="1:12" x14ac:dyDescent="0.25">
      <c r="A1473" t="s">
        <v>8219</v>
      </c>
      <c r="B1473">
        <v>43</v>
      </c>
      <c r="K1473" t="s">
        <v>8221</v>
      </c>
      <c r="L1473">
        <v>0</v>
      </c>
    </row>
    <row r="1474" spans="1:12" x14ac:dyDescent="0.25">
      <c r="A1474" t="s">
        <v>8219</v>
      </c>
      <c r="B1474">
        <v>197</v>
      </c>
      <c r="K1474" t="s">
        <v>8221</v>
      </c>
      <c r="L1474">
        <v>0</v>
      </c>
    </row>
    <row r="1475" spans="1:12" x14ac:dyDescent="0.25">
      <c r="A1475" t="s">
        <v>8219</v>
      </c>
      <c r="B1475">
        <v>49</v>
      </c>
      <c r="K1475" t="s">
        <v>8221</v>
      </c>
      <c r="L1475">
        <v>0</v>
      </c>
    </row>
    <row r="1476" spans="1:12" x14ac:dyDescent="0.25">
      <c r="A1476" t="s">
        <v>8219</v>
      </c>
      <c r="B1476">
        <v>57</v>
      </c>
      <c r="K1476" t="s">
        <v>8221</v>
      </c>
      <c r="L1476">
        <v>0</v>
      </c>
    </row>
    <row r="1477" spans="1:12" x14ac:dyDescent="0.25">
      <c r="A1477" t="s">
        <v>8219</v>
      </c>
      <c r="B1477">
        <v>74</v>
      </c>
      <c r="K1477" t="s">
        <v>8221</v>
      </c>
      <c r="L1477">
        <v>0</v>
      </c>
    </row>
    <row r="1478" spans="1:12" x14ac:dyDescent="0.25">
      <c r="A1478" t="s">
        <v>8219</v>
      </c>
      <c r="B1478">
        <v>38</v>
      </c>
      <c r="K1478" t="s">
        <v>8221</v>
      </c>
      <c r="L1478">
        <v>0</v>
      </c>
    </row>
    <row r="1479" spans="1:12" x14ac:dyDescent="0.25">
      <c r="A1479" t="s">
        <v>8219</v>
      </c>
      <c r="B1479">
        <v>171</v>
      </c>
      <c r="K1479" t="s">
        <v>8221</v>
      </c>
      <c r="L1479">
        <v>0</v>
      </c>
    </row>
    <row r="1480" spans="1:12" x14ac:dyDescent="0.25">
      <c r="A1480" t="s">
        <v>8219</v>
      </c>
      <c r="B1480">
        <v>288</v>
      </c>
      <c r="K1480" t="s">
        <v>8221</v>
      </c>
      <c r="L1480">
        <v>0</v>
      </c>
    </row>
    <row r="1481" spans="1:12" x14ac:dyDescent="0.25">
      <c r="A1481" t="s">
        <v>8219</v>
      </c>
      <c r="B1481">
        <v>27</v>
      </c>
      <c r="K1481" t="s">
        <v>8221</v>
      </c>
      <c r="L1481">
        <v>0</v>
      </c>
    </row>
    <row r="1482" spans="1:12" x14ac:dyDescent="0.25">
      <c r="A1482" t="s">
        <v>8219</v>
      </c>
      <c r="B1482">
        <v>50</v>
      </c>
      <c r="K1482" t="s">
        <v>8221</v>
      </c>
      <c r="L1482">
        <v>0</v>
      </c>
    </row>
    <row r="1483" spans="1:12" x14ac:dyDescent="0.25">
      <c r="A1483" t="s">
        <v>8219</v>
      </c>
      <c r="B1483">
        <v>36</v>
      </c>
      <c r="K1483" t="s">
        <v>8221</v>
      </c>
      <c r="L1483">
        <v>0</v>
      </c>
    </row>
    <row r="1484" spans="1:12" x14ac:dyDescent="0.25">
      <c r="A1484" t="s">
        <v>8219</v>
      </c>
      <c r="B1484">
        <v>55</v>
      </c>
      <c r="K1484" t="s">
        <v>8221</v>
      </c>
      <c r="L1484">
        <v>0</v>
      </c>
    </row>
    <row r="1485" spans="1:12" x14ac:dyDescent="0.25">
      <c r="A1485" t="s">
        <v>8219</v>
      </c>
      <c r="B1485">
        <v>52</v>
      </c>
      <c r="K1485" t="s">
        <v>8221</v>
      </c>
      <c r="L1485">
        <v>0</v>
      </c>
    </row>
    <row r="1486" spans="1:12" x14ac:dyDescent="0.25">
      <c r="A1486" t="s">
        <v>8219</v>
      </c>
      <c r="B1486">
        <v>35</v>
      </c>
      <c r="K1486" t="s">
        <v>8221</v>
      </c>
      <c r="L1486">
        <v>0</v>
      </c>
    </row>
    <row r="1487" spans="1:12" x14ac:dyDescent="0.25">
      <c r="A1487" t="s">
        <v>8219</v>
      </c>
      <c r="B1487">
        <v>54</v>
      </c>
      <c r="K1487" t="s">
        <v>8221</v>
      </c>
      <c r="L1487">
        <v>0</v>
      </c>
    </row>
    <row r="1488" spans="1:12" x14ac:dyDescent="0.25">
      <c r="A1488" t="s">
        <v>8219</v>
      </c>
      <c r="B1488">
        <v>27</v>
      </c>
      <c r="K1488" t="s">
        <v>8221</v>
      </c>
      <c r="L1488">
        <v>0</v>
      </c>
    </row>
    <row r="1489" spans="1:12" x14ac:dyDescent="0.25">
      <c r="A1489" t="s">
        <v>8219</v>
      </c>
      <c r="B1489">
        <v>27</v>
      </c>
      <c r="K1489" t="s">
        <v>8221</v>
      </c>
      <c r="L1489">
        <v>0</v>
      </c>
    </row>
    <row r="1490" spans="1:12" x14ac:dyDescent="0.25">
      <c r="A1490" t="s">
        <v>8219</v>
      </c>
      <c r="B1490">
        <v>14</v>
      </c>
      <c r="K1490" t="s">
        <v>8221</v>
      </c>
      <c r="L1490">
        <v>0</v>
      </c>
    </row>
    <row r="1491" spans="1:12" x14ac:dyDescent="0.25">
      <c r="A1491" t="s">
        <v>8219</v>
      </c>
      <c r="B1491">
        <v>41</v>
      </c>
      <c r="K1491" t="s">
        <v>8221</v>
      </c>
      <c r="L1491">
        <v>0</v>
      </c>
    </row>
    <row r="1492" spans="1:12" x14ac:dyDescent="0.25">
      <c r="A1492" t="s">
        <v>8219</v>
      </c>
      <c r="B1492">
        <v>32</v>
      </c>
      <c r="K1492" t="s">
        <v>8221</v>
      </c>
      <c r="L1492">
        <v>0</v>
      </c>
    </row>
    <row r="1493" spans="1:12" x14ac:dyDescent="0.25">
      <c r="A1493" t="s">
        <v>8219</v>
      </c>
      <c r="B1493">
        <v>7</v>
      </c>
      <c r="K1493" t="s">
        <v>8221</v>
      </c>
      <c r="L1493">
        <v>0</v>
      </c>
    </row>
    <row r="1494" spans="1:12" x14ac:dyDescent="0.25">
      <c r="A1494" t="s">
        <v>8219</v>
      </c>
      <c r="B1494">
        <v>62</v>
      </c>
      <c r="K1494" t="s">
        <v>8221</v>
      </c>
      <c r="L1494">
        <v>0</v>
      </c>
    </row>
    <row r="1495" spans="1:12" x14ac:dyDescent="0.25">
      <c r="A1495" t="s">
        <v>8219</v>
      </c>
      <c r="B1495">
        <v>249</v>
      </c>
      <c r="K1495" t="s">
        <v>8221</v>
      </c>
      <c r="L1495">
        <v>0</v>
      </c>
    </row>
    <row r="1496" spans="1:12" x14ac:dyDescent="0.25">
      <c r="A1496" t="s">
        <v>8219</v>
      </c>
      <c r="B1496">
        <v>159</v>
      </c>
      <c r="K1496" t="s">
        <v>8221</v>
      </c>
      <c r="L1496">
        <v>0</v>
      </c>
    </row>
    <row r="1497" spans="1:12" x14ac:dyDescent="0.25">
      <c r="A1497" t="s">
        <v>8219</v>
      </c>
      <c r="B1497">
        <v>375</v>
      </c>
      <c r="K1497" t="s">
        <v>8221</v>
      </c>
      <c r="L1497">
        <v>0</v>
      </c>
    </row>
    <row r="1498" spans="1:12" x14ac:dyDescent="0.25">
      <c r="A1498" t="s">
        <v>8219</v>
      </c>
      <c r="B1498">
        <v>221</v>
      </c>
      <c r="K1498" t="s">
        <v>8221</v>
      </c>
      <c r="L1498">
        <v>0</v>
      </c>
    </row>
    <row r="1499" spans="1:12" x14ac:dyDescent="0.25">
      <c r="A1499" t="s">
        <v>8219</v>
      </c>
      <c r="B1499">
        <v>39</v>
      </c>
      <c r="K1499" t="s">
        <v>8221</v>
      </c>
      <c r="L1499">
        <v>0</v>
      </c>
    </row>
    <row r="1500" spans="1:12" x14ac:dyDescent="0.25">
      <c r="A1500" t="s">
        <v>8219</v>
      </c>
      <c r="B1500">
        <v>88</v>
      </c>
      <c r="K1500" t="s">
        <v>8221</v>
      </c>
      <c r="L1500">
        <v>0</v>
      </c>
    </row>
    <row r="1501" spans="1:12" x14ac:dyDescent="0.25">
      <c r="A1501" t="s">
        <v>8219</v>
      </c>
      <c r="B1501">
        <v>107</v>
      </c>
      <c r="K1501" t="s">
        <v>8221</v>
      </c>
      <c r="L1501">
        <v>0</v>
      </c>
    </row>
    <row r="1502" spans="1:12" x14ac:dyDescent="0.25">
      <c r="A1502" t="s">
        <v>8219</v>
      </c>
      <c r="B1502">
        <v>302</v>
      </c>
      <c r="K1502" t="s">
        <v>8221</v>
      </c>
      <c r="L1502">
        <v>0</v>
      </c>
    </row>
    <row r="1503" spans="1:12" x14ac:dyDescent="0.25">
      <c r="A1503" t="s">
        <v>8219</v>
      </c>
      <c r="B1503">
        <v>232</v>
      </c>
      <c r="K1503" t="s">
        <v>8221</v>
      </c>
      <c r="L1503">
        <v>0</v>
      </c>
    </row>
    <row r="1504" spans="1:12" x14ac:dyDescent="0.25">
      <c r="A1504" t="s">
        <v>8219</v>
      </c>
      <c r="B1504">
        <v>32</v>
      </c>
      <c r="K1504" t="s">
        <v>8221</v>
      </c>
      <c r="L1504">
        <v>0</v>
      </c>
    </row>
    <row r="1505" spans="1:12" x14ac:dyDescent="0.25">
      <c r="A1505" t="s">
        <v>8219</v>
      </c>
      <c r="B1505">
        <v>104</v>
      </c>
      <c r="K1505" t="s">
        <v>8221</v>
      </c>
      <c r="L1505">
        <v>0</v>
      </c>
    </row>
    <row r="1506" spans="1:12" x14ac:dyDescent="0.25">
      <c r="A1506" t="s">
        <v>8219</v>
      </c>
      <c r="B1506">
        <v>64</v>
      </c>
      <c r="K1506" t="s">
        <v>8221</v>
      </c>
      <c r="L1506">
        <v>0</v>
      </c>
    </row>
    <row r="1507" spans="1:12" x14ac:dyDescent="0.25">
      <c r="A1507" t="s">
        <v>8219</v>
      </c>
      <c r="B1507">
        <v>47</v>
      </c>
      <c r="K1507" t="s">
        <v>8221</v>
      </c>
      <c r="L1507">
        <v>0</v>
      </c>
    </row>
    <row r="1508" spans="1:12" x14ac:dyDescent="0.25">
      <c r="A1508" t="s">
        <v>8219</v>
      </c>
      <c r="B1508">
        <v>38</v>
      </c>
      <c r="K1508" t="s">
        <v>8221</v>
      </c>
      <c r="L1508">
        <v>0</v>
      </c>
    </row>
    <row r="1509" spans="1:12" x14ac:dyDescent="0.25">
      <c r="A1509" t="s">
        <v>8219</v>
      </c>
      <c r="B1509">
        <v>222</v>
      </c>
      <c r="K1509" t="s">
        <v>8221</v>
      </c>
      <c r="L1509">
        <v>0</v>
      </c>
    </row>
    <row r="1510" spans="1:12" x14ac:dyDescent="0.25">
      <c r="A1510" t="s">
        <v>8219</v>
      </c>
      <c r="B1510">
        <v>251</v>
      </c>
      <c r="K1510" t="s">
        <v>8221</v>
      </c>
      <c r="L1510">
        <v>0</v>
      </c>
    </row>
    <row r="1511" spans="1:12" x14ac:dyDescent="0.25">
      <c r="A1511" t="s">
        <v>8219</v>
      </c>
      <c r="B1511">
        <v>46</v>
      </c>
      <c r="K1511" t="s">
        <v>8221</v>
      </c>
      <c r="L1511">
        <v>0</v>
      </c>
    </row>
    <row r="1512" spans="1:12" x14ac:dyDescent="0.25">
      <c r="A1512" t="s">
        <v>8219</v>
      </c>
      <c r="B1512">
        <v>81</v>
      </c>
      <c r="K1512" t="s">
        <v>8221</v>
      </c>
      <c r="L1512">
        <v>0</v>
      </c>
    </row>
    <row r="1513" spans="1:12" x14ac:dyDescent="0.25">
      <c r="A1513" t="s">
        <v>8219</v>
      </c>
      <c r="B1513">
        <v>147</v>
      </c>
      <c r="K1513" t="s">
        <v>8221</v>
      </c>
      <c r="L1513">
        <v>0</v>
      </c>
    </row>
    <row r="1514" spans="1:12" x14ac:dyDescent="0.25">
      <c r="A1514" t="s">
        <v>8219</v>
      </c>
      <c r="B1514">
        <v>287</v>
      </c>
      <c r="K1514" t="s">
        <v>8221</v>
      </c>
      <c r="L1514">
        <v>0</v>
      </c>
    </row>
    <row r="1515" spans="1:12" x14ac:dyDescent="0.25">
      <c r="A1515" t="s">
        <v>8219</v>
      </c>
      <c r="B1515">
        <v>142</v>
      </c>
      <c r="K1515" t="s">
        <v>8221</v>
      </c>
      <c r="L1515">
        <v>0</v>
      </c>
    </row>
    <row r="1516" spans="1:12" x14ac:dyDescent="0.25">
      <c r="A1516" t="s">
        <v>8219</v>
      </c>
      <c r="B1516">
        <v>98</v>
      </c>
      <c r="K1516" t="s">
        <v>8221</v>
      </c>
      <c r="L1516">
        <v>0</v>
      </c>
    </row>
    <row r="1517" spans="1:12" x14ac:dyDescent="0.25">
      <c r="A1517" t="s">
        <v>8219</v>
      </c>
      <c r="B1517">
        <v>48</v>
      </c>
      <c r="K1517" t="s">
        <v>8221</v>
      </c>
      <c r="L1517">
        <v>0</v>
      </c>
    </row>
    <row r="1518" spans="1:12" x14ac:dyDescent="0.25">
      <c r="A1518" t="s">
        <v>8219</v>
      </c>
      <c r="B1518">
        <v>29</v>
      </c>
      <c r="K1518" t="s">
        <v>8221</v>
      </c>
      <c r="L1518">
        <v>0</v>
      </c>
    </row>
    <row r="1519" spans="1:12" x14ac:dyDescent="0.25">
      <c r="A1519" t="s">
        <v>8219</v>
      </c>
      <c r="B1519">
        <v>9</v>
      </c>
      <c r="K1519" t="s">
        <v>8221</v>
      </c>
      <c r="L1519">
        <v>0</v>
      </c>
    </row>
    <row r="1520" spans="1:12" x14ac:dyDescent="0.25">
      <c r="A1520" t="s">
        <v>8219</v>
      </c>
      <c r="B1520">
        <v>33</v>
      </c>
      <c r="K1520" t="s">
        <v>8221</v>
      </c>
      <c r="L1520">
        <v>0</v>
      </c>
    </row>
    <row r="1521" spans="1:12" x14ac:dyDescent="0.25">
      <c r="A1521" t="s">
        <v>8219</v>
      </c>
      <c r="B1521">
        <v>56</v>
      </c>
      <c r="K1521" t="s">
        <v>8221</v>
      </c>
      <c r="L1521">
        <v>0</v>
      </c>
    </row>
    <row r="1522" spans="1:12" x14ac:dyDescent="0.25">
      <c r="A1522" t="s">
        <v>8219</v>
      </c>
      <c r="B1522">
        <v>760</v>
      </c>
      <c r="K1522" t="s">
        <v>8221</v>
      </c>
      <c r="L1522">
        <v>0</v>
      </c>
    </row>
    <row r="1523" spans="1:12" x14ac:dyDescent="0.25">
      <c r="A1523" t="s">
        <v>8219</v>
      </c>
      <c r="B1523">
        <v>25</v>
      </c>
      <c r="K1523" t="s">
        <v>8221</v>
      </c>
      <c r="L1523">
        <v>0</v>
      </c>
    </row>
    <row r="1524" spans="1:12" x14ac:dyDescent="0.25">
      <c r="A1524" t="s">
        <v>8219</v>
      </c>
      <c r="B1524">
        <v>23</v>
      </c>
      <c r="K1524" t="s">
        <v>8221</v>
      </c>
      <c r="L1524">
        <v>0</v>
      </c>
    </row>
    <row r="1525" spans="1:12" x14ac:dyDescent="0.25">
      <c r="A1525" t="s">
        <v>8219</v>
      </c>
      <c r="B1525">
        <v>56</v>
      </c>
      <c r="K1525" t="s">
        <v>8221</v>
      </c>
      <c r="L1525">
        <v>0</v>
      </c>
    </row>
    <row r="1526" spans="1:12" x14ac:dyDescent="0.25">
      <c r="A1526" t="s">
        <v>8219</v>
      </c>
      <c r="B1526">
        <v>111</v>
      </c>
      <c r="K1526" t="s">
        <v>8221</v>
      </c>
      <c r="L1526">
        <v>0</v>
      </c>
    </row>
    <row r="1527" spans="1:12" x14ac:dyDescent="0.25">
      <c r="A1527" t="s">
        <v>8219</v>
      </c>
      <c r="B1527">
        <v>37</v>
      </c>
      <c r="K1527" t="s">
        <v>8221</v>
      </c>
      <c r="L1527">
        <v>0</v>
      </c>
    </row>
    <row r="1528" spans="1:12" x14ac:dyDescent="0.25">
      <c r="A1528" t="s">
        <v>8219</v>
      </c>
      <c r="B1528">
        <v>46</v>
      </c>
      <c r="K1528" t="s">
        <v>8221</v>
      </c>
      <c r="L1528">
        <v>0</v>
      </c>
    </row>
    <row r="1529" spans="1:12" x14ac:dyDescent="0.25">
      <c r="A1529" t="s">
        <v>8219</v>
      </c>
      <c r="B1529">
        <v>65</v>
      </c>
      <c r="K1529" t="s">
        <v>8221</v>
      </c>
      <c r="L1529">
        <v>0</v>
      </c>
    </row>
    <row r="1530" spans="1:12" x14ac:dyDescent="0.25">
      <c r="A1530" t="s">
        <v>8219</v>
      </c>
      <c r="B1530">
        <v>175</v>
      </c>
      <c r="K1530" t="s">
        <v>8221</v>
      </c>
      <c r="L1530">
        <v>0</v>
      </c>
    </row>
    <row r="1531" spans="1:12" x14ac:dyDescent="0.25">
      <c r="A1531" t="s">
        <v>8219</v>
      </c>
      <c r="B1531">
        <v>40</v>
      </c>
    </row>
    <row r="1532" spans="1:12" x14ac:dyDescent="0.25">
      <c r="A1532" t="s">
        <v>8219</v>
      </c>
      <c r="B1532">
        <v>64</v>
      </c>
    </row>
    <row r="1533" spans="1:12" x14ac:dyDescent="0.25">
      <c r="A1533" t="s">
        <v>8219</v>
      </c>
      <c r="B1533">
        <v>276</v>
      </c>
    </row>
    <row r="1534" spans="1:12" x14ac:dyDescent="0.25">
      <c r="A1534" t="s">
        <v>8219</v>
      </c>
      <c r="B1534">
        <v>380</v>
      </c>
    </row>
    <row r="1535" spans="1:12" x14ac:dyDescent="0.25">
      <c r="A1535" t="s">
        <v>8219</v>
      </c>
      <c r="B1535">
        <v>81</v>
      </c>
    </row>
    <row r="1536" spans="1:12" x14ac:dyDescent="0.25">
      <c r="A1536" t="s">
        <v>8219</v>
      </c>
      <c r="B1536">
        <v>23</v>
      </c>
    </row>
    <row r="1537" spans="1:2" x14ac:dyDescent="0.25">
      <c r="A1537" t="s">
        <v>8219</v>
      </c>
      <c r="B1537">
        <v>71</v>
      </c>
    </row>
    <row r="1538" spans="1:2" x14ac:dyDescent="0.25">
      <c r="A1538" t="s">
        <v>8219</v>
      </c>
      <c r="B1538">
        <v>28</v>
      </c>
    </row>
    <row r="1539" spans="1:2" x14ac:dyDescent="0.25">
      <c r="A1539" t="s">
        <v>8219</v>
      </c>
      <c r="B1539">
        <v>51</v>
      </c>
    </row>
    <row r="1540" spans="1:2" x14ac:dyDescent="0.25">
      <c r="A1540" t="s">
        <v>8219</v>
      </c>
      <c r="B1540">
        <v>68</v>
      </c>
    </row>
    <row r="1541" spans="1:2" x14ac:dyDescent="0.25">
      <c r="A1541" t="s">
        <v>8219</v>
      </c>
      <c r="B1541">
        <v>72</v>
      </c>
    </row>
    <row r="1542" spans="1:2" x14ac:dyDescent="0.25">
      <c r="A1542" t="s">
        <v>8219</v>
      </c>
      <c r="B1542">
        <v>736</v>
      </c>
    </row>
    <row r="1543" spans="1:2" x14ac:dyDescent="0.25">
      <c r="A1543" t="s">
        <v>8219</v>
      </c>
      <c r="B1543">
        <v>148</v>
      </c>
    </row>
    <row r="1544" spans="1:2" x14ac:dyDescent="0.25">
      <c r="A1544" t="s">
        <v>8219</v>
      </c>
      <c r="B1544">
        <v>47</v>
      </c>
    </row>
    <row r="1545" spans="1:2" x14ac:dyDescent="0.25">
      <c r="A1545" t="s">
        <v>8219</v>
      </c>
      <c r="B1545">
        <v>53</v>
      </c>
    </row>
    <row r="1546" spans="1:2" x14ac:dyDescent="0.25">
      <c r="A1546" t="s">
        <v>8219</v>
      </c>
      <c r="B1546">
        <v>28</v>
      </c>
    </row>
    <row r="1547" spans="1:2" x14ac:dyDescent="0.25">
      <c r="A1547" t="s">
        <v>8219</v>
      </c>
      <c r="B1547">
        <v>39</v>
      </c>
    </row>
    <row r="1548" spans="1:2" x14ac:dyDescent="0.25">
      <c r="A1548" t="s">
        <v>8219</v>
      </c>
      <c r="B1548">
        <v>270</v>
      </c>
    </row>
    <row r="1549" spans="1:2" x14ac:dyDescent="0.25">
      <c r="A1549" t="s">
        <v>8219</v>
      </c>
      <c r="B1549">
        <v>37</v>
      </c>
    </row>
    <row r="1550" spans="1:2" x14ac:dyDescent="0.25">
      <c r="A1550" t="s">
        <v>8219</v>
      </c>
      <c r="B1550">
        <v>20</v>
      </c>
    </row>
    <row r="1551" spans="1:2" x14ac:dyDescent="0.25">
      <c r="A1551" t="s">
        <v>8219</v>
      </c>
      <c r="B1551">
        <v>76</v>
      </c>
    </row>
    <row r="1552" spans="1:2" x14ac:dyDescent="0.25">
      <c r="A1552" t="s">
        <v>8219</v>
      </c>
      <c r="B1552">
        <v>96</v>
      </c>
    </row>
    <row r="1553" spans="1:2" x14ac:dyDescent="0.25">
      <c r="A1553" t="s">
        <v>8219</v>
      </c>
      <c r="B1553">
        <v>321</v>
      </c>
    </row>
    <row r="1554" spans="1:2" x14ac:dyDescent="0.25">
      <c r="A1554" t="s">
        <v>8219</v>
      </c>
      <c r="B1554">
        <v>157</v>
      </c>
    </row>
    <row r="1555" spans="1:2" x14ac:dyDescent="0.25">
      <c r="A1555" t="s">
        <v>8219</v>
      </c>
      <c r="B1555">
        <v>14</v>
      </c>
    </row>
    <row r="1556" spans="1:2" x14ac:dyDescent="0.25">
      <c r="A1556" t="s">
        <v>8219</v>
      </c>
      <c r="B1556">
        <v>141</v>
      </c>
    </row>
    <row r="1557" spans="1:2" x14ac:dyDescent="0.25">
      <c r="A1557" t="s">
        <v>8219</v>
      </c>
      <c r="B1557">
        <v>45</v>
      </c>
    </row>
    <row r="1558" spans="1:2" x14ac:dyDescent="0.25">
      <c r="A1558" t="s">
        <v>8219</v>
      </c>
      <c r="B1558">
        <v>21</v>
      </c>
    </row>
    <row r="1559" spans="1:2" x14ac:dyDescent="0.25">
      <c r="A1559" t="s">
        <v>8219</v>
      </c>
      <c r="B1559">
        <v>36</v>
      </c>
    </row>
    <row r="1560" spans="1:2" x14ac:dyDescent="0.25">
      <c r="A1560" t="s">
        <v>8219</v>
      </c>
      <c r="B1560">
        <v>70</v>
      </c>
    </row>
    <row r="1561" spans="1:2" x14ac:dyDescent="0.25">
      <c r="A1561" t="s">
        <v>8219</v>
      </c>
      <c r="B1561">
        <v>159</v>
      </c>
    </row>
    <row r="1562" spans="1:2" x14ac:dyDescent="0.25">
      <c r="A1562" t="s">
        <v>8219</v>
      </c>
      <c r="B1562">
        <v>104</v>
      </c>
    </row>
    <row r="1563" spans="1:2" x14ac:dyDescent="0.25">
      <c r="A1563" t="s">
        <v>8219</v>
      </c>
      <c r="B1563">
        <v>150</v>
      </c>
    </row>
    <row r="1564" spans="1:2" x14ac:dyDescent="0.25">
      <c r="A1564" t="s">
        <v>8219</v>
      </c>
      <c r="B1564">
        <v>29</v>
      </c>
    </row>
    <row r="1565" spans="1:2" x14ac:dyDescent="0.25">
      <c r="A1565" t="s">
        <v>8219</v>
      </c>
      <c r="B1565">
        <v>78</v>
      </c>
    </row>
    <row r="1566" spans="1:2" x14ac:dyDescent="0.25">
      <c r="A1566" t="s">
        <v>8219</v>
      </c>
      <c r="B1566">
        <v>200</v>
      </c>
    </row>
    <row r="1567" spans="1:2" x14ac:dyDescent="0.25">
      <c r="A1567" t="s">
        <v>8219</v>
      </c>
      <c r="B1567">
        <v>12</v>
      </c>
    </row>
    <row r="1568" spans="1:2" x14ac:dyDescent="0.25">
      <c r="A1568" t="s">
        <v>8219</v>
      </c>
      <c r="B1568">
        <v>81</v>
      </c>
    </row>
    <row r="1569" spans="1:2" x14ac:dyDescent="0.25">
      <c r="A1569" t="s">
        <v>8219</v>
      </c>
      <c r="B1569">
        <v>27</v>
      </c>
    </row>
    <row r="1570" spans="1:2" x14ac:dyDescent="0.25">
      <c r="A1570" t="s">
        <v>8219</v>
      </c>
      <c r="B1570">
        <v>12</v>
      </c>
    </row>
    <row r="1571" spans="1:2" x14ac:dyDescent="0.25">
      <c r="A1571" t="s">
        <v>8219</v>
      </c>
      <c r="B1571">
        <v>16</v>
      </c>
    </row>
    <row r="1572" spans="1:2" x14ac:dyDescent="0.25">
      <c r="A1572" t="s">
        <v>8219</v>
      </c>
      <c r="B1572">
        <v>11</v>
      </c>
    </row>
    <row r="1573" spans="1:2" x14ac:dyDescent="0.25">
      <c r="A1573" t="s">
        <v>8219</v>
      </c>
      <c r="B1573">
        <v>45</v>
      </c>
    </row>
    <row r="1574" spans="1:2" x14ac:dyDescent="0.25">
      <c r="A1574" t="s">
        <v>8219</v>
      </c>
      <c r="B1574">
        <v>22</v>
      </c>
    </row>
    <row r="1575" spans="1:2" x14ac:dyDescent="0.25">
      <c r="A1575" t="s">
        <v>8219</v>
      </c>
      <c r="B1575">
        <v>132</v>
      </c>
    </row>
    <row r="1576" spans="1:2" x14ac:dyDescent="0.25">
      <c r="A1576" t="s">
        <v>8219</v>
      </c>
      <c r="B1576">
        <v>25</v>
      </c>
    </row>
    <row r="1577" spans="1:2" x14ac:dyDescent="0.25">
      <c r="A1577" t="s">
        <v>8219</v>
      </c>
      <c r="B1577">
        <v>3</v>
      </c>
    </row>
    <row r="1578" spans="1:2" x14ac:dyDescent="0.25">
      <c r="A1578" t="s">
        <v>8219</v>
      </c>
      <c r="B1578">
        <v>6</v>
      </c>
    </row>
    <row r="1579" spans="1:2" x14ac:dyDescent="0.25">
      <c r="A1579" t="s">
        <v>8219</v>
      </c>
      <c r="B1579">
        <v>8</v>
      </c>
    </row>
    <row r="1580" spans="1:2" x14ac:dyDescent="0.25">
      <c r="A1580" t="s">
        <v>8219</v>
      </c>
      <c r="B1580">
        <v>9</v>
      </c>
    </row>
    <row r="1581" spans="1:2" x14ac:dyDescent="0.25">
      <c r="A1581" t="s">
        <v>8219</v>
      </c>
      <c r="B1581">
        <v>9</v>
      </c>
    </row>
    <row r="1582" spans="1:2" x14ac:dyDescent="0.25">
      <c r="A1582" t="s">
        <v>8219</v>
      </c>
      <c r="B1582">
        <v>115</v>
      </c>
    </row>
    <row r="1583" spans="1:2" x14ac:dyDescent="0.25">
      <c r="A1583" t="s">
        <v>8219</v>
      </c>
      <c r="B1583">
        <v>65</v>
      </c>
    </row>
    <row r="1584" spans="1:2" x14ac:dyDescent="0.25">
      <c r="A1584" t="s">
        <v>8219</v>
      </c>
      <c r="B1584">
        <v>273</v>
      </c>
    </row>
    <row r="1585" spans="1:2" x14ac:dyDescent="0.25">
      <c r="A1585" t="s">
        <v>8219</v>
      </c>
      <c r="B1585">
        <v>29</v>
      </c>
    </row>
    <row r="1586" spans="1:2" x14ac:dyDescent="0.25">
      <c r="A1586" t="s">
        <v>8219</v>
      </c>
      <c r="B1586">
        <v>229</v>
      </c>
    </row>
    <row r="1587" spans="1:2" x14ac:dyDescent="0.25">
      <c r="A1587" t="s">
        <v>8219</v>
      </c>
      <c r="B1587">
        <v>150</v>
      </c>
    </row>
    <row r="1588" spans="1:2" x14ac:dyDescent="0.25">
      <c r="A1588" t="s">
        <v>8219</v>
      </c>
      <c r="B1588">
        <v>54</v>
      </c>
    </row>
    <row r="1589" spans="1:2" x14ac:dyDescent="0.25">
      <c r="A1589" t="s">
        <v>8219</v>
      </c>
      <c r="B1589">
        <v>128</v>
      </c>
    </row>
    <row r="1590" spans="1:2" x14ac:dyDescent="0.25">
      <c r="A1590" t="s">
        <v>8219</v>
      </c>
      <c r="B1590">
        <v>343</v>
      </c>
    </row>
    <row r="1591" spans="1:2" x14ac:dyDescent="0.25">
      <c r="A1591" t="s">
        <v>8219</v>
      </c>
      <c r="B1591">
        <v>73</v>
      </c>
    </row>
    <row r="1592" spans="1:2" x14ac:dyDescent="0.25">
      <c r="A1592" t="s">
        <v>8219</v>
      </c>
      <c r="B1592">
        <v>45</v>
      </c>
    </row>
    <row r="1593" spans="1:2" x14ac:dyDescent="0.25">
      <c r="A1593" t="s">
        <v>8219</v>
      </c>
      <c r="B1593">
        <v>15</v>
      </c>
    </row>
    <row r="1594" spans="1:2" x14ac:dyDescent="0.25">
      <c r="A1594" t="s">
        <v>8219</v>
      </c>
      <c r="B1594">
        <v>86</v>
      </c>
    </row>
    <row r="1595" spans="1:2" x14ac:dyDescent="0.25">
      <c r="A1595" t="s">
        <v>8219</v>
      </c>
      <c r="B1595">
        <v>45</v>
      </c>
    </row>
    <row r="1596" spans="1:2" x14ac:dyDescent="0.25">
      <c r="A1596" t="s">
        <v>8219</v>
      </c>
      <c r="B1596">
        <v>52</v>
      </c>
    </row>
    <row r="1597" spans="1:2" x14ac:dyDescent="0.25">
      <c r="A1597" t="s">
        <v>8219</v>
      </c>
      <c r="B1597">
        <v>78</v>
      </c>
    </row>
    <row r="1598" spans="1:2" x14ac:dyDescent="0.25">
      <c r="A1598" t="s">
        <v>8219</v>
      </c>
      <c r="B1598">
        <v>140</v>
      </c>
    </row>
    <row r="1599" spans="1:2" x14ac:dyDescent="0.25">
      <c r="A1599" t="s">
        <v>8219</v>
      </c>
      <c r="B1599">
        <v>39</v>
      </c>
    </row>
    <row r="1600" spans="1:2" x14ac:dyDescent="0.25">
      <c r="A1600" t="s">
        <v>8219</v>
      </c>
      <c r="B1600">
        <v>49</v>
      </c>
    </row>
    <row r="1601" spans="1:2" x14ac:dyDescent="0.25">
      <c r="A1601" t="s">
        <v>8219</v>
      </c>
      <c r="B1601">
        <v>46</v>
      </c>
    </row>
    <row r="1602" spans="1:2" x14ac:dyDescent="0.25">
      <c r="A1602" t="s">
        <v>8219</v>
      </c>
      <c r="B1602">
        <v>115</v>
      </c>
    </row>
    <row r="1603" spans="1:2" x14ac:dyDescent="0.25">
      <c r="A1603" t="s">
        <v>8219</v>
      </c>
      <c r="B1603">
        <v>96</v>
      </c>
    </row>
    <row r="1604" spans="1:2" x14ac:dyDescent="0.25">
      <c r="A1604" t="s">
        <v>8219</v>
      </c>
      <c r="B1604">
        <v>20</v>
      </c>
    </row>
    <row r="1605" spans="1:2" x14ac:dyDescent="0.25">
      <c r="A1605" t="s">
        <v>8219</v>
      </c>
      <c r="B1605">
        <v>82</v>
      </c>
    </row>
    <row r="1606" spans="1:2" x14ac:dyDescent="0.25">
      <c r="A1606" t="s">
        <v>8219</v>
      </c>
      <c r="B1606">
        <v>38</v>
      </c>
    </row>
    <row r="1607" spans="1:2" x14ac:dyDescent="0.25">
      <c r="A1607" t="s">
        <v>8219</v>
      </c>
      <c r="B1607">
        <v>498</v>
      </c>
    </row>
    <row r="1608" spans="1:2" x14ac:dyDescent="0.25">
      <c r="A1608" t="s">
        <v>8219</v>
      </c>
      <c r="B1608">
        <v>148</v>
      </c>
    </row>
    <row r="1609" spans="1:2" x14ac:dyDescent="0.25">
      <c r="A1609" t="s">
        <v>8219</v>
      </c>
      <c r="B1609">
        <v>76</v>
      </c>
    </row>
    <row r="1610" spans="1:2" x14ac:dyDescent="0.25">
      <c r="A1610" t="s">
        <v>8219</v>
      </c>
      <c r="B1610">
        <v>345</v>
      </c>
    </row>
    <row r="1611" spans="1:2" x14ac:dyDescent="0.25">
      <c r="A1611" t="s">
        <v>8219</v>
      </c>
      <c r="B1611">
        <v>13</v>
      </c>
    </row>
    <row r="1612" spans="1:2" x14ac:dyDescent="0.25">
      <c r="A1612" t="s">
        <v>8219</v>
      </c>
      <c r="B1612">
        <v>78</v>
      </c>
    </row>
    <row r="1613" spans="1:2" x14ac:dyDescent="0.25">
      <c r="A1613" t="s">
        <v>8219</v>
      </c>
      <c r="B1613">
        <v>87</v>
      </c>
    </row>
    <row r="1614" spans="1:2" x14ac:dyDescent="0.25">
      <c r="A1614" t="s">
        <v>8219</v>
      </c>
      <c r="B1614">
        <v>25</v>
      </c>
    </row>
    <row r="1615" spans="1:2" x14ac:dyDescent="0.25">
      <c r="A1615" t="s">
        <v>8219</v>
      </c>
      <c r="B1615">
        <v>52</v>
      </c>
    </row>
    <row r="1616" spans="1:2" x14ac:dyDescent="0.25">
      <c r="A1616" t="s">
        <v>8219</v>
      </c>
      <c r="B1616">
        <v>54</v>
      </c>
    </row>
    <row r="1617" spans="1:2" x14ac:dyDescent="0.25">
      <c r="A1617" t="s">
        <v>8219</v>
      </c>
      <c r="B1617">
        <v>82</v>
      </c>
    </row>
    <row r="1618" spans="1:2" x14ac:dyDescent="0.25">
      <c r="A1618" t="s">
        <v>8219</v>
      </c>
      <c r="B1618">
        <v>27</v>
      </c>
    </row>
    <row r="1619" spans="1:2" x14ac:dyDescent="0.25">
      <c r="A1619" t="s">
        <v>8219</v>
      </c>
      <c r="B1619">
        <v>44</v>
      </c>
    </row>
    <row r="1620" spans="1:2" x14ac:dyDescent="0.25">
      <c r="A1620" t="s">
        <v>8219</v>
      </c>
      <c r="B1620">
        <v>24</v>
      </c>
    </row>
    <row r="1621" spans="1:2" x14ac:dyDescent="0.25">
      <c r="A1621" t="s">
        <v>8219</v>
      </c>
      <c r="B1621">
        <v>28</v>
      </c>
    </row>
    <row r="1622" spans="1:2" x14ac:dyDescent="0.25">
      <c r="A1622" t="s">
        <v>8219</v>
      </c>
      <c r="B1622">
        <v>167</v>
      </c>
    </row>
    <row r="1623" spans="1:2" x14ac:dyDescent="0.25">
      <c r="A1623" t="s">
        <v>8219</v>
      </c>
      <c r="B1623">
        <v>35</v>
      </c>
    </row>
    <row r="1624" spans="1:2" x14ac:dyDescent="0.25">
      <c r="A1624" t="s">
        <v>8219</v>
      </c>
      <c r="B1624">
        <v>47</v>
      </c>
    </row>
    <row r="1625" spans="1:2" x14ac:dyDescent="0.25">
      <c r="A1625" t="s">
        <v>8219</v>
      </c>
      <c r="B1625">
        <v>104</v>
      </c>
    </row>
    <row r="1626" spans="1:2" x14ac:dyDescent="0.25">
      <c r="A1626" t="s">
        <v>8219</v>
      </c>
      <c r="B1626">
        <v>113</v>
      </c>
    </row>
    <row r="1627" spans="1:2" x14ac:dyDescent="0.25">
      <c r="A1627" t="s">
        <v>8219</v>
      </c>
      <c r="B1627">
        <v>27</v>
      </c>
    </row>
    <row r="1628" spans="1:2" x14ac:dyDescent="0.25">
      <c r="A1628" t="s">
        <v>8219</v>
      </c>
      <c r="B1628">
        <v>34</v>
      </c>
    </row>
    <row r="1629" spans="1:2" x14ac:dyDescent="0.25">
      <c r="A1629" t="s">
        <v>8219</v>
      </c>
      <c r="B1629">
        <v>50</v>
      </c>
    </row>
    <row r="1630" spans="1:2" x14ac:dyDescent="0.25">
      <c r="A1630" t="s">
        <v>8219</v>
      </c>
      <c r="B1630">
        <v>114</v>
      </c>
    </row>
    <row r="1631" spans="1:2" x14ac:dyDescent="0.25">
      <c r="A1631" t="s">
        <v>8219</v>
      </c>
      <c r="B1631">
        <v>145</v>
      </c>
    </row>
    <row r="1632" spans="1:2" x14ac:dyDescent="0.25">
      <c r="A1632" t="s">
        <v>8219</v>
      </c>
      <c r="B1632">
        <v>119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35</v>
      </c>
    </row>
    <row r="1635" spans="1:2" x14ac:dyDescent="0.25">
      <c r="A1635" t="s">
        <v>8219</v>
      </c>
      <c r="B1635">
        <v>11</v>
      </c>
    </row>
    <row r="1636" spans="1:2" x14ac:dyDescent="0.25">
      <c r="A1636" t="s">
        <v>8219</v>
      </c>
      <c r="B1636">
        <v>11</v>
      </c>
    </row>
    <row r="1637" spans="1:2" x14ac:dyDescent="0.25">
      <c r="A1637" t="s">
        <v>8219</v>
      </c>
      <c r="B1637">
        <v>17</v>
      </c>
    </row>
    <row r="1638" spans="1:2" x14ac:dyDescent="0.25">
      <c r="A1638" t="s">
        <v>8219</v>
      </c>
      <c r="B1638">
        <v>51</v>
      </c>
    </row>
    <row r="1639" spans="1:2" x14ac:dyDescent="0.25">
      <c r="A1639" t="s">
        <v>8219</v>
      </c>
      <c r="B1639">
        <v>108</v>
      </c>
    </row>
    <row r="1640" spans="1:2" x14ac:dyDescent="0.25">
      <c r="A1640" t="s">
        <v>8219</v>
      </c>
      <c r="B1640">
        <v>93</v>
      </c>
    </row>
    <row r="1641" spans="1:2" x14ac:dyDescent="0.25">
      <c r="A1641" t="s">
        <v>8219</v>
      </c>
      <c r="B1641">
        <v>41</v>
      </c>
    </row>
    <row r="1642" spans="1:2" x14ac:dyDescent="0.25">
      <c r="A1642" t="s">
        <v>8219</v>
      </c>
      <c r="B1642">
        <v>447</v>
      </c>
    </row>
    <row r="1643" spans="1:2" x14ac:dyDescent="0.25">
      <c r="A1643" t="s">
        <v>8219</v>
      </c>
      <c r="B1643">
        <v>181</v>
      </c>
    </row>
    <row r="1644" spans="1:2" x14ac:dyDescent="0.25">
      <c r="A1644" t="s">
        <v>8219</v>
      </c>
      <c r="B1644">
        <v>10</v>
      </c>
    </row>
    <row r="1645" spans="1:2" x14ac:dyDescent="0.25">
      <c r="A1645" t="s">
        <v>8219</v>
      </c>
      <c r="B1645">
        <v>147</v>
      </c>
    </row>
    <row r="1646" spans="1:2" x14ac:dyDescent="0.25">
      <c r="A1646" t="s">
        <v>8219</v>
      </c>
      <c r="B1646">
        <v>40</v>
      </c>
    </row>
    <row r="1647" spans="1:2" x14ac:dyDescent="0.25">
      <c r="A1647" t="s">
        <v>8219</v>
      </c>
      <c r="B1647">
        <v>58</v>
      </c>
    </row>
    <row r="1648" spans="1:2" x14ac:dyDescent="0.25">
      <c r="A1648" t="s">
        <v>8219</v>
      </c>
      <c r="B1648">
        <v>36</v>
      </c>
    </row>
    <row r="1649" spans="1:2" x14ac:dyDescent="0.25">
      <c r="A1649" t="s">
        <v>8219</v>
      </c>
      <c r="B1649">
        <v>46</v>
      </c>
    </row>
    <row r="1650" spans="1:2" x14ac:dyDescent="0.25">
      <c r="A1650" t="s">
        <v>8219</v>
      </c>
      <c r="B1650">
        <v>34</v>
      </c>
    </row>
    <row r="1651" spans="1:2" x14ac:dyDescent="0.25">
      <c r="A1651" t="s">
        <v>8219</v>
      </c>
      <c r="B1651">
        <v>111</v>
      </c>
    </row>
    <row r="1652" spans="1:2" x14ac:dyDescent="0.25">
      <c r="A1652" t="s">
        <v>8219</v>
      </c>
      <c r="B1652">
        <v>271</v>
      </c>
    </row>
    <row r="1653" spans="1:2" x14ac:dyDescent="0.25">
      <c r="A1653" t="s">
        <v>8219</v>
      </c>
      <c r="B1653">
        <v>267</v>
      </c>
    </row>
    <row r="1654" spans="1:2" x14ac:dyDescent="0.25">
      <c r="A1654" t="s">
        <v>8219</v>
      </c>
      <c r="B1654">
        <v>134</v>
      </c>
    </row>
    <row r="1655" spans="1:2" x14ac:dyDescent="0.25">
      <c r="A1655" t="s">
        <v>8219</v>
      </c>
      <c r="B1655">
        <v>433</v>
      </c>
    </row>
    <row r="1656" spans="1:2" x14ac:dyDescent="0.25">
      <c r="A1656" t="s">
        <v>8219</v>
      </c>
      <c r="B1656">
        <v>82</v>
      </c>
    </row>
    <row r="1657" spans="1:2" x14ac:dyDescent="0.25">
      <c r="A1657" t="s">
        <v>8219</v>
      </c>
      <c r="B1657">
        <v>119</v>
      </c>
    </row>
    <row r="1658" spans="1:2" x14ac:dyDescent="0.25">
      <c r="A1658" t="s">
        <v>8219</v>
      </c>
      <c r="B1658">
        <v>14</v>
      </c>
    </row>
    <row r="1659" spans="1:2" x14ac:dyDescent="0.25">
      <c r="A1659" t="s">
        <v>8219</v>
      </c>
      <c r="B1659">
        <v>6</v>
      </c>
    </row>
    <row r="1660" spans="1:2" x14ac:dyDescent="0.25">
      <c r="A1660" t="s">
        <v>8219</v>
      </c>
      <c r="B1660">
        <v>74</v>
      </c>
    </row>
    <row r="1661" spans="1:2" x14ac:dyDescent="0.25">
      <c r="A1661" t="s">
        <v>8219</v>
      </c>
      <c r="B1661">
        <v>49</v>
      </c>
    </row>
    <row r="1662" spans="1:2" x14ac:dyDescent="0.25">
      <c r="A1662" t="s">
        <v>8219</v>
      </c>
      <c r="B1662">
        <v>30</v>
      </c>
    </row>
    <row r="1663" spans="1:2" x14ac:dyDescent="0.25">
      <c r="A1663" t="s">
        <v>8219</v>
      </c>
      <c r="B1663">
        <v>36</v>
      </c>
    </row>
    <row r="1664" spans="1:2" x14ac:dyDescent="0.25">
      <c r="A1664" t="s">
        <v>8219</v>
      </c>
      <c r="B1664">
        <v>443</v>
      </c>
    </row>
    <row r="1665" spans="1:2" x14ac:dyDescent="0.25">
      <c r="A1665" t="s">
        <v>8219</v>
      </c>
      <c r="B1665">
        <v>162</v>
      </c>
    </row>
    <row r="1666" spans="1:2" x14ac:dyDescent="0.25">
      <c r="A1666" t="s">
        <v>8219</v>
      </c>
      <c r="B1666">
        <v>63</v>
      </c>
    </row>
    <row r="1667" spans="1:2" x14ac:dyDescent="0.25">
      <c r="A1667" t="s">
        <v>8219</v>
      </c>
      <c r="B1667">
        <v>104</v>
      </c>
    </row>
    <row r="1668" spans="1:2" x14ac:dyDescent="0.25">
      <c r="A1668" t="s">
        <v>8219</v>
      </c>
      <c r="B1668">
        <v>57</v>
      </c>
    </row>
    <row r="1669" spans="1:2" x14ac:dyDescent="0.25">
      <c r="A1669" t="s">
        <v>8219</v>
      </c>
      <c r="B1669">
        <v>69</v>
      </c>
    </row>
    <row r="1670" spans="1:2" x14ac:dyDescent="0.25">
      <c r="A1670" t="s">
        <v>8219</v>
      </c>
      <c r="B1670">
        <v>75</v>
      </c>
    </row>
    <row r="1671" spans="1:2" x14ac:dyDescent="0.25">
      <c r="A1671" t="s">
        <v>8219</v>
      </c>
      <c r="B1671">
        <v>199</v>
      </c>
    </row>
    <row r="1672" spans="1:2" x14ac:dyDescent="0.25">
      <c r="A1672" t="s">
        <v>8219</v>
      </c>
      <c r="B1672">
        <v>61</v>
      </c>
    </row>
    <row r="1673" spans="1:2" x14ac:dyDescent="0.25">
      <c r="A1673" t="s">
        <v>8219</v>
      </c>
      <c r="B1673">
        <v>60</v>
      </c>
    </row>
    <row r="1674" spans="1:2" x14ac:dyDescent="0.25">
      <c r="A1674" t="s">
        <v>8219</v>
      </c>
      <c r="B1674">
        <v>25</v>
      </c>
    </row>
    <row r="1675" spans="1:2" x14ac:dyDescent="0.25">
      <c r="A1675" t="s">
        <v>8219</v>
      </c>
      <c r="B1675">
        <v>27</v>
      </c>
    </row>
    <row r="1676" spans="1:2" x14ac:dyDescent="0.25">
      <c r="A1676" t="s">
        <v>8219</v>
      </c>
      <c r="B1676">
        <v>27</v>
      </c>
    </row>
    <row r="1677" spans="1:2" x14ac:dyDescent="0.25">
      <c r="A1677" t="s">
        <v>8219</v>
      </c>
      <c r="B1677">
        <v>60</v>
      </c>
    </row>
    <row r="1678" spans="1:2" x14ac:dyDescent="0.25">
      <c r="A1678" t="s">
        <v>8219</v>
      </c>
      <c r="B1678">
        <v>208</v>
      </c>
    </row>
    <row r="1679" spans="1:2" x14ac:dyDescent="0.25">
      <c r="A1679" t="s">
        <v>8219</v>
      </c>
      <c r="B1679">
        <v>71</v>
      </c>
    </row>
    <row r="1680" spans="1:2" x14ac:dyDescent="0.25">
      <c r="A1680" t="s">
        <v>8219</v>
      </c>
      <c r="B1680">
        <v>120</v>
      </c>
    </row>
    <row r="1681" spans="1:2" x14ac:dyDescent="0.25">
      <c r="A1681" t="s">
        <v>8219</v>
      </c>
      <c r="B1681">
        <v>37</v>
      </c>
    </row>
    <row r="1682" spans="1:2" x14ac:dyDescent="0.25">
      <c r="A1682" t="s">
        <v>8219</v>
      </c>
      <c r="B1682">
        <v>78</v>
      </c>
    </row>
    <row r="1683" spans="1:2" x14ac:dyDescent="0.25">
      <c r="A1683" t="s">
        <v>8219</v>
      </c>
      <c r="B1683">
        <v>32</v>
      </c>
    </row>
    <row r="1684" spans="1:2" x14ac:dyDescent="0.25">
      <c r="A1684" t="s">
        <v>8219</v>
      </c>
      <c r="B1684">
        <v>80</v>
      </c>
    </row>
    <row r="1685" spans="1:2" x14ac:dyDescent="0.25">
      <c r="A1685" t="s">
        <v>8219</v>
      </c>
      <c r="B1685">
        <v>54</v>
      </c>
    </row>
    <row r="1686" spans="1:2" x14ac:dyDescent="0.25">
      <c r="A1686" t="s">
        <v>8219</v>
      </c>
      <c r="B1686">
        <v>29</v>
      </c>
    </row>
    <row r="1687" spans="1:2" x14ac:dyDescent="0.25">
      <c r="A1687" t="s">
        <v>8219</v>
      </c>
      <c r="B1687">
        <v>51</v>
      </c>
    </row>
    <row r="1688" spans="1:2" x14ac:dyDescent="0.25">
      <c r="A1688" t="s">
        <v>8219</v>
      </c>
      <c r="B1688">
        <v>56</v>
      </c>
    </row>
    <row r="1689" spans="1:2" x14ac:dyDescent="0.25">
      <c r="A1689" t="s">
        <v>8219</v>
      </c>
      <c r="B1689">
        <v>34</v>
      </c>
    </row>
    <row r="1690" spans="1:2" x14ac:dyDescent="0.25">
      <c r="A1690" t="s">
        <v>8219</v>
      </c>
      <c r="B1690">
        <v>77</v>
      </c>
    </row>
    <row r="1691" spans="1:2" x14ac:dyDescent="0.25">
      <c r="A1691" t="s">
        <v>8219</v>
      </c>
      <c r="B1691">
        <v>97</v>
      </c>
    </row>
    <row r="1692" spans="1:2" x14ac:dyDescent="0.25">
      <c r="A1692" t="s">
        <v>8219</v>
      </c>
      <c r="B1692">
        <v>46</v>
      </c>
    </row>
    <row r="1693" spans="1:2" x14ac:dyDescent="0.25">
      <c r="A1693" t="s">
        <v>8219</v>
      </c>
      <c r="B1693">
        <v>78</v>
      </c>
    </row>
    <row r="1694" spans="1:2" x14ac:dyDescent="0.25">
      <c r="A1694" t="s">
        <v>8219</v>
      </c>
      <c r="B1694">
        <v>337</v>
      </c>
    </row>
    <row r="1695" spans="1:2" x14ac:dyDescent="0.25">
      <c r="A1695" t="s">
        <v>8219</v>
      </c>
      <c r="B1695">
        <v>96</v>
      </c>
    </row>
    <row r="1696" spans="1:2" x14ac:dyDescent="0.25">
      <c r="A1696" t="s">
        <v>8219</v>
      </c>
      <c r="B1696">
        <v>237</v>
      </c>
    </row>
    <row r="1697" spans="1:2" x14ac:dyDescent="0.25">
      <c r="A1697" t="s">
        <v>8219</v>
      </c>
      <c r="B1697">
        <v>94</v>
      </c>
    </row>
    <row r="1698" spans="1:2" x14ac:dyDescent="0.25">
      <c r="A1698" t="s">
        <v>8219</v>
      </c>
      <c r="B1698">
        <v>62</v>
      </c>
    </row>
    <row r="1699" spans="1:2" x14ac:dyDescent="0.25">
      <c r="A1699" t="s">
        <v>8219</v>
      </c>
      <c r="B1699">
        <v>116</v>
      </c>
    </row>
    <row r="1700" spans="1:2" x14ac:dyDescent="0.25">
      <c r="A1700" t="s">
        <v>8219</v>
      </c>
      <c r="B1700">
        <v>83</v>
      </c>
    </row>
    <row r="1701" spans="1:2" x14ac:dyDescent="0.25">
      <c r="A1701" t="s">
        <v>8219</v>
      </c>
      <c r="B1701">
        <v>46</v>
      </c>
    </row>
    <row r="1702" spans="1:2" x14ac:dyDescent="0.25">
      <c r="A1702" t="s">
        <v>8219</v>
      </c>
      <c r="B1702">
        <v>36</v>
      </c>
    </row>
    <row r="1703" spans="1:2" x14ac:dyDescent="0.25">
      <c r="A1703" t="s">
        <v>8219</v>
      </c>
      <c r="B1703">
        <v>183</v>
      </c>
    </row>
    <row r="1704" spans="1:2" x14ac:dyDescent="0.25">
      <c r="A1704" t="s">
        <v>8219</v>
      </c>
      <c r="B1704">
        <v>23</v>
      </c>
    </row>
    <row r="1705" spans="1:2" x14ac:dyDescent="0.25">
      <c r="A1705" t="s">
        <v>8219</v>
      </c>
      <c r="B1705">
        <v>194</v>
      </c>
    </row>
    <row r="1706" spans="1:2" x14ac:dyDescent="0.25">
      <c r="A1706" t="s">
        <v>8219</v>
      </c>
      <c r="B1706">
        <v>64</v>
      </c>
    </row>
    <row r="1707" spans="1:2" x14ac:dyDescent="0.25">
      <c r="A1707" t="s">
        <v>8219</v>
      </c>
      <c r="B1707">
        <v>43</v>
      </c>
    </row>
    <row r="1708" spans="1:2" x14ac:dyDescent="0.25">
      <c r="A1708" t="s">
        <v>8219</v>
      </c>
      <c r="B1708">
        <v>33</v>
      </c>
    </row>
    <row r="1709" spans="1:2" x14ac:dyDescent="0.25">
      <c r="A1709" t="s">
        <v>8219</v>
      </c>
      <c r="B1709">
        <v>328</v>
      </c>
    </row>
    <row r="1710" spans="1:2" x14ac:dyDescent="0.25">
      <c r="A1710" t="s">
        <v>8219</v>
      </c>
      <c r="B1710">
        <v>59</v>
      </c>
    </row>
    <row r="1711" spans="1:2" x14ac:dyDescent="0.25">
      <c r="A1711" t="s">
        <v>8219</v>
      </c>
      <c r="B1711">
        <v>66</v>
      </c>
    </row>
    <row r="1712" spans="1:2" x14ac:dyDescent="0.25">
      <c r="A1712" t="s">
        <v>8219</v>
      </c>
      <c r="B1712">
        <v>27</v>
      </c>
    </row>
    <row r="1713" spans="1:2" x14ac:dyDescent="0.25">
      <c r="A1713" t="s">
        <v>8219</v>
      </c>
      <c r="B1713">
        <v>89</v>
      </c>
    </row>
    <row r="1714" spans="1:2" x14ac:dyDescent="0.25">
      <c r="A1714" t="s">
        <v>8219</v>
      </c>
      <c r="B1714">
        <v>101</v>
      </c>
    </row>
    <row r="1715" spans="1:2" x14ac:dyDescent="0.25">
      <c r="A1715" t="s">
        <v>8219</v>
      </c>
      <c r="B1715">
        <v>13</v>
      </c>
    </row>
    <row r="1716" spans="1:2" x14ac:dyDescent="0.25">
      <c r="A1716" t="s">
        <v>8219</v>
      </c>
      <c r="B1716">
        <v>59</v>
      </c>
    </row>
    <row r="1717" spans="1:2" x14ac:dyDescent="0.25">
      <c r="A1717" t="s">
        <v>8219</v>
      </c>
      <c r="B1717">
        <v>10</v>
      </c>
    </row>
    <row r="1718" spans="1:2" x14ac:dyDescent="0.25">
      <c r="A1718" t="s">
        <v>8219</v>
      </c>
      <c r="B1718">
        <v>3</v>
      </c>
    </row>
    <row r="1719" spans="1:2" x14ac:dyDescent="0.25">
      <c r="A1719" t="s">
        <v>8219</v>
      </c>
      <c r="B1719">
        <v>20</v>
      </c>
    </row>
    <row r="1720" spans="1:2" x14ac:dyDescent="0.25">
      <c r="A1720" t="s">
        <v>8219</v>
      </c>
      <c r="B1720">
        <v>28</v>
      </c>
    </row>
    <row r="1721" spans="1:2" x14ac:dyDescent="0.25">
      <c r="A1721" t="s">
        <v>8219</v>
      </c>
      <c r="B1721">
        <v>31</v>
      </c>
    </row>
    <row r="1722" spans="1:2" x14ac:dyDescent="0.25">
      <c r="A1722" t="s">
        <v>8219</v>
      </c>
      <c r="B1722">
        <v>69</v>
      </c>
    </row>
    <row r="1723" spans="1:2" x14ac:dyDescent="0.25">
      <c r="A1723" t="s">
        <v>8219</v>
      </c>
      <c r="B1723">
        <v>23</v>
      </c>
    </row>
    <row r="1724" spans="1:2" x14ac:dyDescent="0.25">
      <c r="A1724" t="s">
        <v>8219</v>
      </c>
      <c r="B1724">
        <v>183</v>
      </c>
    </row>
    <row r="1725" spans="1:2" x14ac:dyDescent="0.25">
      <c r="A1725" t="s">
        <v>8219</v>
      </c>
      <c r="B1725">
        <v>101</v>
      </c>
    </row>
    <row r="1726" spans="1:2" x14ac:dyDescent="0.25">
      <c r="A1726" t="s">
        <v>8219</v>
      </c>
      <c r="B1726">
        <v>199</v>
      </c>
    </row>
    <row r="1727" spans="1:2" x14ac:dyDescent="0.25">
      <c r="A1727" t="s">
        <v>8219</v>
      </c>
      <c r="B1727">
        <v>111</v>
      </c>
    </row>
    <row r="1728" spans="1:2" x14ac:dyDescent="0.25">
      <c r="A1728" t="s">
        <v>8219</v>
      </c>
      <c r="B1728">
        <v>42</v>
      </c>
    </row>
    <row r="1729" spans="1:2" x14ac:dyDescent="0.25">
      <c r="A1729" t="s">
        <v>8219</v>
      </c>
      <c r="B1729">
        <v>163</v>
      </c>
    </row>
    <row r="1730" spans="1:2" x14ac:dyDescent="0.25">
      <c r="A1730" t="s">
        <v>8219</v>
      </c>
      <c r="B1730">
        <v>21</v>
      </c>
    </row>
    <row r="1731" spans="1:2" x14ac:dyDescent="0.25">
      <c r="A1731" t="s">
        <v>8219</v>
      </c>
      <c r="B1731">
        <v>22</v>
      </c>
    </row>
    <row r="1732" spans="1:2" x14ac:dyDescent="0.25">
      <c r="A1732" t="s">
        <v>8219</v>
      </c>
      <c r="B1732">
        <v>54</v>
      </c>
    </row>
    <row r="1733" spans="1:2" x14ac:dyDescent="0.25">
      <c r="A1733" t="s">
        <v>8219</v>
      </c>
      <c r="B1733">
        <v>293</v>
      </c>
    </row>
    <row r="1734" spans="1:2" x14ac:dyDescent="0.25">
      <c r="A1734" t="s">
        <v>8219</v>
      </c>
      <c r="B1734">
        <v>52</v>
      </c>
    </row>
    <row r="1735" spans="1:2" x14ac:dyDescent="0.25">
      <c r="A1735" t="s">
        <v>8219</v>
      </c>
      <c r="B1735">
        <v>39</v>
      </c>
    </row>
    <row r="1736" spans="1:2" x14ac:dyDescent="0.25">
      <c r="A1736" t="s">
        <v>8219</v>
      </c>
      <c r="B1736">
        <v>97</v>
      </c>
    </row>
    <row r="1737" spans="1:2" x14ac:dyDescent="0.25">
      <c r="A1737" t="s">
        <v>8219</v>
      </c>
      <c r="B1737">
        <v>37</v>
      </c>
    </row>
    <row r="1738" spans="1:2" x14ac:dyDescent="0.25">
      <c r="A1738" t="s">
        <v>8219</v>
      </c>
      <c r="B1738">
        <v>26</v>
      </c>
    </row>
    <row r="1739" spans="1:2" x14ac:dyDescent="0.25">
      <c r="A1739" t="s">
        <v>8219</v>
      </c>
      <c r="B1739">
        <v>93</v>
      </c>
    </row>
    <row r="1740" spans="1:2" x14ac:dyDescent="0.25">
      <c r="A1740" t="s">
        <v>8219</v>
      </c>
      <c r="B1740">
        <v>62</v>
      </c>
    </row>
    <row r="1741" spans="1:2" x14ac:dyDescent="0.25">
      <c r="A1741" t="s">
        <v>8219</v>
      </c>
      <c r="B1741">
        <v>124</v>
      </c>
    </row>
    <row r="1742" spans="1:2" x14ac:dyDescent="0.25">
      <c r="A1742" t="s">
        <v>8219</v>
      </c>
      <c r="B1742">
        <v>19</v>
      </c>
    </row>
    <row r="1743" spans="1:2" x14ac:dyDescent="0.25">
      <c r="A1743" t="s">
        <v>8219</v>
      </c>
      <c r="B1743">
        <v>221</v>
      </c>
    </row>
    <row r="1744" spans="1:2" x14ac:dyDescent="0.25">
      <c r="A1744" t="s">
        <v>8219</v>
      </c>
      <c r="B1744">
        <v>94</v>
      </c>
    </row>
    <row r="1745" spans="1:2" x14ac:dyDescent="0.25">
      <c r="A1745" t="s">
        <v>8219</v>
      </c>
      <c r="B1745">
        <v>282</v>
      </c>
    </row>
    <row r="1746" spans="1:2" x14ac:dyDescent="0.25">
      <c r="A1746" t="s">
        <v>8219</v>
      </c>
      <c r="B1746">
        <v>48</v>
      </c>
    </row>
    <row r="1747" spans="1:2" x14ac:dyDescent="0.25">
      <c r="A1747" t="s">
        <v>8219</v>
      </c>
      <c r="B1747">
        <v>450</v>
      </c>
    </row>
    <row r="1748" spans="1:2" x14ac:dyDescent="0.25">
      <c r="A1748" t="s">
        <v>8219</v>
      </c>
      <c r="B1748">
        <v>1420</v>
      </c>
    </row>
    <row r="1749" spans="1:2" x14ac:dyDescent="0.25">
      <c r="A1749" t="s">
        <v>8219</v>
      </c>
      <c r="B1749">
        <v>85</v>
      </c>
    </row>
    <row r="1750" spans="1:2" x14ac:dyDescent="0.25">
      <c r="A1750" t="s">
        <v>8219</v>
      </c>
      <c r="B1750">
        <v>120</v>
      </c>
    </row>
    <row r="1751" spans="1:2" x14ac:dyDescent="0.25">
      <c r="A1751" t="s">
        <v>8219</v>
      </c>
      <c r="B1751">
        <v>108</v>
      </c>
    </row>
    <row r="1752" spans="1:2" x14ac:dyDescent="0.25">
      <c r="A1752" t="s">
        <v>8219</v>
      </c>
      <c r="B1752">
        <v>31</v>
      </c>
    </row>
    <row r="1753" spans="1:2" x14ac:dyDescent="0.25">
      <c r="A1753" t="s">
        <v>8219</v>
      </c>
      <c r="B1753">
        <v>70</v>
      </c>
    </row>
    <row r="1754" spans="1:2" x14ac:dyDescent="0.25">
      <c r="A1754" t="s">
        <v>8219</v>
      </c>
      <c r="B1754">
        <v>112</v>
      </c>
    </row>
    <row r="1755" spans="1:2" x14ac:dyDescent="0.25">
      <c r="A1755" t="s">
        <v>8219</v>
      </c>
      <c r="B1755">
        <v>21</v>
      </c>
    </row>
    <row r="1756" spans="1:2" x14ac:dyDescent="0.25">
      <c r="A1756" t="s">
        <v>8219</v>
      </c>
      <c r="B1756">
        <v>115</v>
      </c>
    </row>
    <row r="1757" spans="1:2" x14ac:dyDescent="0.25">
      <c r="A1757" t="s">
        <v>8219</v>
      </c>
      <c r="B1757">
        <v>71</v>
      </c>
    </row>
    <row r="1758" spans="1:2" x14ac:dyDescent="0.25">
      <c r="A1758" t="s">
        <v>8219</v>
      </c>
      <c r="B1758">
        <v>174</v>
      </c>
    </row>
    <row r="1759" spans="1:2" x14ac:dyDescent="0.25">
      <c r="A1759" t="s">
        <v>8219</v>
      </c>
      <c r="B1759">
        <v>34</v>
      </c>
    </row>
    <row r="1760" spans="1:2" x14ac:dyDescent="0.25">
      <c r="A1760" t="s">
        <v>8219</v>
      </c>
      <c r="B1760">
        <v>21</v>
      </c>
    </row>
    <row r="1761" spans="1:2" x14ac:dyDescent="0.25">
      <c r="A1761" t="s">
        <v>8219</v>
      </c>
      <c r="B1761">
        <v>184</v>
      </c>
    </row>
    <row r="1762" spans="1:2" x14ac:dyDescent="0.25">
      <c r="A1762" t="s">
        <v>8219</v>
      </c>
      <c r="B1762">
        <v>288</v>
      </c>
    </row>
    <row r="1763" spans="1:2" x14ac:dyDescent="0.25">
      <c r="A1763" t="s">
        <v>8219</v>
      </c>
      <c r="B1763">
        <v>17</v>
      </c>
    </row>
    <row r="1764" spans="1:2" x14ac:dyDescent="0.25">
      <c r="A1764" t="s">
        <v>8219</v>
      </c>
      <c r="B1764">
        <v>64</v>
      </c>
    </row>
    <row r="1765" spans="1:2" x14ac:dyDescent="0.25">
      <c r="A1765" t="s">
        <v>8219</v>
      </c>
      <c r="B1765">
        <v>285</v>
      </c>
    </row>
    <row r="1766" spans="1:2" x14ac:dyDescent="0.25">
      <c r="A1766" t="s">
        <v>8219</v>
      </c>
      <c r="B1766">
        <v>29</v>
      </c>
    </row>
    <row r="1767" spans="1:2" x14ac:dyDescent="0.25">
      <c r="A1767" t="s">
        <v>8219</v>
      </c>
      <c r="B1767">
        <v>32</v>
      </c>
    </row>
    <row r="1768" spans="1:2" x14ac:dyDescent="0.25">
      <c r="A1768" t="s">
        <v>8219</v>
      </c>
      <c r="B1768">
        <v>59</v>
      </c>
    </row>
    <row r="1769" spans="1:2" x14ac:dyDescent="0.25">
      <c r="A1769" t="s">
        <v>8219</v>
      </c>
      <c r="B1769">
        <v>23</v>
      </c>
    </row>
    <row r="1770" spans="1:2" x14ac:dyDescent="0.25">
      <c r="A1770" t="s">
        <v>8219</v>
      </c>
      <c r="B1770">
        <v>63</v>
      </c>
    </row>
    <row r="1771" spans="1:2" x14ac:dyDescent="0.25">
      <c r="A1771" t="s">
        <v>8219</v>
      </c>
      <c r="B1771">
        <v>216</v>
      </c>
    </row>
    <row r="1772" spans="1:2" x14ac:dyDescent="0.25">
      <c r="A1772" t="s">
        <v>8219</v>
      </c>
      <c r="B1772">
        <v>13</v>
      </c>
    </row>
    <row r="1773" spans="1:2" x14ac:dyDescent="0.25">
      <c r="A1773" t="s">
        <v>8219</v>
      </c>
      <c r="B1773">
        <v>524</v>
      </c>
    </row>
    <row r="1774" spans="1:2" x14ac:dyDescent="0.25">
      <c r="A1774" t="s">
        <v>8219</v>
      </c>
      <c r="B1774">
        <v>20</v>
      </c>
    </row>
    <row r="1775" spans="1:2" x14ac:dyDescent="0.25">
      <c r="A1775" t="s">
        <v>8219</v>
      </c>
      <c r="B1775">
        <v>19</v>
      </c>
    </row>
    <row r="1776" spans="1:2" x14ac:dyDescent="0.25">
      <c r="A1776" t="s">
        <v>8219</v>
      </c>
      <c r="B1776">
        <v>100</v>
      </c>
    </row>
    <row r="1777" spans="1:2" x14ac:dyDescent="0.25">
      <c r="A1777" t="s">
        <v>8219</v>
      </c>
      <c r="B1777">
        <v>87</v>
      </c>
    </row>
    <row r="1778" spans="1:2" x14ac:dyDescent="0.25">
      <c r="A1778" t="s">
        <v>8219</v>
      </c>
      <c r="B1778">
        <v>34</v>
      </c>
    </row>
    <row r="1779" spans="1:2" x14ac:dyDescent="0.25">
      <c r="A1779" t="s">
        <v>8219</v>
      </c>
      <c r="B1779">
        <v>42</v>
      </c>
    </row>
    <row r="1780" spans="1:2" x14ac:dyDescent="0.25">
      <c r="A1780" t="s">
        <v>8219</v>
      </c>
      <c r="B1780">
        <v>64</v>
      </c>
    </row>
    <row r="1781" spans="1:2" x14ac:dyDescent="0.25">
      <c r="A1781" t="s">
        <v>8219</v>
      </c>
      <c r="B1781">
        <v>67</v>
      </c>
    </row>
    <row r="1782" spans="1:2" x14ac:dyDescent="0.25">
      <c r="A1782" t="s">
        <v>8219</v>
      </c>
      <c r="B1782">
        <v>55</v>
      </c>
    </row>
    <row r="1783" spans="1:2" x14ac:dyDescent="0.25">
      <c r="A1783" t="s">
        <v>8219</v>
      </c>
      <c r="B1783">
        <v>99</v>
      </c>
    </row>
    <row r="1784" spans="1:2" x14ac:dyDescent="0.25">
      <c r="A1784" t="s">
        <v>8219</v>
      </c>
      <c r="B1784">
        <v>118</v>
      </c>
    </row>
    <row r="1785" spans="1:2" x14ac:dyDescent="0.25">
      <c r="A1785" t="s">
        <v>8219</v>
      </c>
      <c r="B1785">
        <v>68</v>
      </c>
    </row>
    <row r="1786" spans="1:2" x14ac:dyDescent="0.25">
      <c r="A1786" t="s">
        <v>8219</v>
      </c>
      <c r="B1786">
        <v>13</v>
      </c>
    </row>
    <row r="1787" spans="1:2" x14ac:dyDescent="0.25">
      <c r="A1787" t="s">
        <v>8219</v>
      </c>
      <c r="B1787">
        <v>69</v>
      </c>
    </row>
    <row r="1788" spans="1:2" x14ac:dyDescent="0.25">
      <c r="A1788" t="s">
        <v>8219</v>
      </c>
      <c r="B1788">
        <v>14</v>
      </c>
    </row>
    <row r="1789" spans="1:2" x14ac:dyDescent="0.25">
      <c r="A1789" t="s">
        <v>8219</v>
      </c>
      <c r="B1789">
        <v>26</v>
      </c>
    </row>
    <row r="1790" spans="1:2" x14ac:dyDescent="0.25">
      <c r="A1790" t="s">
        <v>8219</v>
      </c>
      <c r="B1790">
        <v>66</v>
      </c>
    </row>
    <row r="1791" spans="1:2" x14ac:dyDescent="0.25">
      <c r="A1791" t="s">
        <v>8219</v>
      </c>
      <c r="B1791">
        <v>37</v>
      </c>
    </row>
    <row r="1792" spans="1:2" x14ac:dyDescent="0.25">
      <c r="A1792" t="s">
        <v>8219</v>
      </c>
      <c r="B1792">
        <v>90</v>
      </c>
    </row>
    <row r="1793" spans="1:2" x14ac:dyDescent="0.25">
      <c r="A1793" t="s">
        <v>8219</v>
      </c>
      <c r="B1793">
        <v>25</v>
      </c>
    </row>
    <row r="1794" spans="1:2" x14ac:dyDescent="0.25">
      <c r="A1794" t="s">
        <v>8219</v>
      </c>
      <c r="B1794">
        <v>340</v>
      </c>
    </row>
    <row r="1795" spans="1:2" x14ac:dyDescent="0.25">
      <c r="A1795" t="s">
        <v>8219</v>
      </c>
      <c r="B1795">
        <v>115</v>
      </c>
    </row>
    <row r="1796" spans="1:2" x14ac:dyDescent="0.25">
      <c r="A1796" t="s">
        <v>8219</v>
      </c>
      <c r="B1796">
        <v>48</v>
      </c>
    </row>
    <row r="1797" spans="1:2" x14ac:dyDescent="0.25">
      <c r="A1797" t="s">
        <v>8219</v>
      </c>
      <c r="B1797">
        <v>89</v>
      </c>
    </row>
    <row r="1798" spans="1:2" x14ac:dyDescent="0.25">
      <c r="A1798" t="s">
        <v>8219</v>
      </c>
      <c r="B1798">
        <v>74</v>
      </c>
    </row>
    <row r="1799" spans="1:2" x14ac:dyDescent="0.25">
      <c r="A1799" t="s">
        <v>8219</v>
      </c>
      <c r="B1799">
        <v>159</v>
      </c>
    </row>
    <row r="1800" spans="1:2" x14ac:dyDescent="0.25">
      <c r="A1800" t="s">
        <v>8219</v>
      </c>
      <c r="B1800">
        <v>31</v>
      </c>
    </row>
    <row r="1801" spans="1:2" x14ac:dyDescent="0.25">
      <c r="A1801" t="s">
        <v>8219</v>
      </c>
      <c r="B1801">
        <v>122</v>
      </c>
    </row>
    <row r="1802" spans="1:2" x14ac:dyDescent="0.25">
      <c r="A1802" t="s">
        <v>8219</v>
      </c>
      <c r="B1802">
        <v>40</v>
      </c>
    </row>
    <row r="1803" spans="1:2" x14ac:dyDescent="0.25">
      <c r="A1803" t="s">
        <v>8219</v>
      </c>
      <c r="B1803">
        <v>27</v>
      </c>
    </row>
    <row r="1804" spans="1:2" x14ac:dyDescent="0.25">
      <c r="A1804" t="s">
        <v>8219</v>
      </c>
      <c r="B1804">
        <v>72</v>
      </c>
    </row>
    <row r="1805" spans="1:2" x14ac:dyDescent="0.25">
      <c r="A1805" t="s">
        <v>8219</v>
      </c>
      <c r="B1805">
        <v>14</v>
      </c>
    </row>
    <row r="1806" spans="1:2" x14ac:dyDescent="0.25">
      <c r="A1806" t="s">
        <v>8219</v>
      </c>
      <c r="B1806">
        <v>65</v>
      </c>
    </row>
    <row r="1807" spans="1:2" x14ac:dyDescent="0.25">
      <c r="A1807" t="s">
        <v>8219</v>
      </c>
      <c r="B1807">
        <v>298</v>
      </c>
    </row>
    <row r="1808" spans="1:2" x14ac:dyDescent="0.25">
      <c r="A1808" t="s">
        <v>8219</v>
      </c>
      <c r="B1808">
        <v>47</v>
      </c>
    </row>
    <row r="1809" spans="1:2" x14ac:dyDescent="0.25">
      <c r="A1809" t="s">
        <v>8219</v>
      </c>
      <c r="B1809">
        <v>41</v>
      </c>
    </row>
    <row r="1810" spans="1:2" x14ac:dyDescent="0.25">
      <c r="A1810" t="s">
        <v>8219</v>
      </c>
      <c r="B1810">
        <v>14</v>
      </c>
    </row>
    <row r="1811" spans="1:2" x14ac:dyDescent="0.25">
      <c r="A1811" t="s">
        <v>8219</v>
      </c>
      <c r="B1811">
        <v>30</v>
      </c>
    </row>
    <row r="1812" spans="1:2" x14ac:dyDescent="0.25">
      <c r="A1812" t="s">
        <v>8219</v>
      </c>
      <c r="B1812">
        <v>10</v>
      </c>
    </row>
    <row r="1813" spans="1:2" x14ac:dyDescent="0.25">
      <c r="A1813" t="s">
        <v>8219</v>
      </c>
      <c r="B1813">
        <v>78</v>
      </c>
    </row>
    <row r="1814" spans="1:2" x14ac:dyDescent="0.25">
      <c r="A1814" t="s">
        <v>8219</v>
      </c>
      <c r="B1814">
        <v>63</v>
      </c>
    </row>
    <row r="1815" spans="1:2" x14ac:dyDescent="0.25">
      <c r="A1815" t="s">
        <v>8219</v>
      </c>
      <c r="B1815">
        <v>47</v>
      </c>
    </row>
    <row r="1816" spans="1:2" x14ac:dyDescent="0.25">
      <c r="A1816" t="s">
        <v>8219</v>
      </c>
      <c r="B1816">
        <v>308</v>
      </c>
    </row>
    <row r="1817" spans="1:2" x14ac:dyDescent="0.25">
      <c r="A1817" t="s">
        <v>8219</v>
      </c>
      <c r="B1817">
        <v>82</v>
      </c>
    </row>
    <row r="1818" spans="1:2" x14ac:dyDescent="0.25">
      <c r="A1818" t="s">
        <v>8219</v>
      </c>
      <c r="B1818">
        <v>24</v>
      </c>
    </row>
    <row r="1819" spans="1:2" x14ac:dyDescent="0.25">
      <c r="A1819" t="s">
        <v>8219</v>
      </c>
      <c r="B1819">
        <v>43</v>
      </c>
    </row>
    <row r="1820" spans="1:2" x14ac:dyDescent="0.25">
      <c r="A1820" t="s">
        <v>8219</v>
      </c>
      <c r="B1820">
        <v>15</v>
      </c>
    </row>
    <row r="1821" spans="1:2" x14ac:dyDescent="0.25">
      <c r="A1821" t="s">
        <v>8219</v>
      </c>
      <c r="B1821">
        <v>74</v>
      </c>
    </row>
    <row r="1822" spans="1:2" x14ac:dyDescent="0.25">
      <c r="A1822" t="s">
        <v>8219</v>
      </c>
      <c r="B1822">
        <v>213</v>
      </c>
    </row>
    <row r="1823" spans="1:2" x14ac:dyDescent="0.25">
      <c r="A1823" t="s">
        <v>8219</v>
      </c>
      <c r="B1823">
        <v>22</v>
      </c>
    </row>
    <row r="1824" spans="1:2" x14ac:dyDescent="0.25">
      <c r="A1824" t="s">
        <v>8219</v>
      </c>
      <c r="B1824">
        <v>102</v>
      </c>
    </row>
    <row r="1825" spans="1:2" x14ac:dyDescent="0.25">
      <c r="A1825" t="s">
        <v>8219</v>
      </c>
      <c r="B1825">
        <v>226</v>
      </c>
    </row>
    <row r="1826" spans="1:2" x14ac:dyDescent="0.25">
      <c r="A1826" t="s">
        <v>8219</v>
      </c>
      <c r="B1826">
        <v>57</v>
      </c>
    </row>
    <row r="1827" spans="1:2" x14ac:dyDescent="0.25">
      <c r="A1827" t="s">
        <v>8219</v>
      </c>
      <c r="B1827">
        <v>57</v>
      </c>
    </row>
    <row r="1828" spans="1:2" x14ac:dyDescent="0.25">
      <c r="A1828" t="s">
        <v>8219</v>
      </c>
      <c r="B1828">
        <v>179</v>
      </c>
    </row>
    <row r="1829" spans="1:2" x14ac:dyDescent="0.25">
      <c r="A1829" t="s">
        <v>8219</v>
      </c>
      <c r="B1829">
        <v>23</v>
      </c>
    </row>
    <row r="1830" spans="1:2" x14ac:dyDescent="0.25">
      <c r="A1830" t="s">
        <v>8219</v>
      </c>
      <c r="B1830">
        <v>493</v>
      </c>
    </row>
    <row r="1831" spans="1:2" x14ac:dyDescent="0.25">
      <c r="A1831" t="s">
        <v>8219</v>
      </c>
      <c r="B1831">
        <v>26</v>
      </c>
    </row>
    <row r="1832" spans="1:2" x14ac:dyDescent="0.25">
      <c r="A1832" t="s">
        <v>8219</v>
      </c>
      <c r="B1832">
        <v>19</v>
      </c>
    </row>
    <row r="1833" spans="1:2" x14ac:dyDescent="0.25">
      <c r="A1833" t="s">
        <v>8219</v>
      </c>
      <c r="B1833">
        <v>70</v>
      </c>
    </row>
    <row r="1834" spans="1:2" x14ac:dyDescent="0.25">
      <c r="A1834" t="s">
        <v>8219</v>
      </c>
      <c r="B1834">
        <v>29</v>
      </c>
    </row>
    <row r="1835" spans="1:2" x14ac:dyDescent="0.25">
      <c r="A1835" t="s">
        <v>8219</v>
      </c>
      <c r="B1835">
        <v>19</v>
      </c>
    </row>
    <row r="1836" spans="1:2" x14ac:dyDescent="0.25">
      <c r="A1836" t="s">
        <v>8219</v>
      </c>
      <c r="B1836">
        <v>50</v>
      </c>
    </row>
    <row r="1837" spans="1:2" x14ac:dyDescent="0.25">
      <c r="A1837" t="s">
        <v>8219</v>
      </c>
      <c r="B1837">
        <v>49</v>
      </c>
    </row>
    <row r="1838" spans="1:2" x14ac:dyDescent="0.25">
      <c r="A1838" t="s">
        <v>8219</v>
      </c>
      <c r="B1838">
        <v>329</v>
      </c>
    </row>
    <row r="1839" spans="1:2" x14ac:dyDescent="0.25">
      <c r="A1839" t="s">
        <v>8219</v>
      </c>
      <c r="B1839">
        <v>40</v>
      </c>
    </row>
    <row r="1840" spans="1:2" x14ac:dyDescent="0.25">
      <c r="A1840" t="s">
        <v>8219</v>
      </c>
      <c r="B1840">
        <v>38</v>
      </c>
    </row>
    <row r="1841" spans="1:2" x14ac:dyDescent="0.25">
      <c r="A1841" t="s">
        <v>8219</v>
      </c>
      <c r="B1841">
        <v>6</v>
      </c>
    </row>
    <row r="1842" spans="1:2" x14ac:dyDescent="0.25">
      <c r="A1842" t="s">
        <v>8219</v>
      </c>
      <c r="B1842">
        <v>40</v>
      </c>
    </row>
    <row r="1843" spans="1:2" x14ac:dyDescent="0.25">
      <c r="A1843" t="s">
        <v>8219</v>
      </c>
      <c r="B1843">
        <v>26</v>
      </c>
    </row>
    <row r="1844" spans="1:2" x14ac:dyDescent="0.25">
      <c r="A1844" t="s">
        <v>8219</v>
      </c>
      <c r="B1844">
        <v>35</v>
      </c>
    </row>
    <row r="1845" spans="1:2" x14ac:dyDescent="0.25">
      <c r="A1845" t="s">
        <v>8219</v>
      </c>
      <c r="B1845">
        <v>26</v>
      </c>
    </row>
    <row r="1846" spans="1:2" x14ac:dyDescent="0.25">
      <c r="A1846" t="s">
        <v>8219</v>
      </c>
      <c r="B1846">
        <v>20</v>
      </c>
    </row>
    <row r="1847" spans="1:2" x14ac:dyDescent="0.25">
      <c r="A1847" t="s">
        <v>8219</v>
      </c>
      <c r="B1847">
        <v>139</v>
      </c>
    </row>
    <row r="1848" spans="1:2" x14ac:dyDescent="0.25">
      <c r="A1848" t="s">
        <v>8219</v>
      </c>
      <c r="B1848">
        <v>46</v>
      </c>
    </row>
    <row r="1849" spans="1:2" x14ac:dyDescent="0.25">
      <c r="A1849" t="s">
        <v>8219</v>
      </c>
      <c r="B1849">
        <v>27</v>
      </c>
    </row>
    <row r="1850" spans="1:2" x14ac:dyDescent="0.25">
      <c r="A1850" t="s">
        <v>8219</v>
      </c>
      <c r="B1850">
        <v>131</v>
      </c>
    </row>
    <row r="1851" spans="1:2" x14ac:dyDescent="0.25">
      <c r="A1851" t="s">
        <v>8219</v>
      </c>
      <c r="B1851">
        <v>72</v>
      </c>
    </row>
    <row r="1852" spans="1:2" x14ac:dyDescent="0.25">
      <c r="A1852" t="s">
        <v>8219</v>
      </c>
      <c r="B1852">
        <v>87</v>
      </c>
    </row>
    <row r="1853" spans="1:2" x14ac:dyDescent="0.25">
      <c r="A1853" t="s">
        <v>8219</v>
      </c>
      <c r="B1853">
        <v>32</v>
      </c>
    </row>
    <row r="1854" spans="1:2" x14ac:dyDescent="0.25">
      <c r="A1854" t="s">
        <v>8219</v>
      </c>
      <c r="B1854">
        <v>57</v>
      </c>
    </row>
    <row r="1855" spans="1:2" x14ac:dyDescent="0.25">
      <c r="A1855" t="s">
        <v>8219</v>
      </c>
      <c r="B1855">
        <v>16</v>
      </c>
    </row>
    <row r="1856" spans="1:2" x14ac:dyDescent="0.25">
      <c r="A1856" t="s">
        <v>8219</v>
      </c>
      <c r="B1856">
        <v>90</v>
      </c>
    </row>
    <row r="1857" spans="1:2" x14ac:dyDescent="0.25">
      <c r="A1857" t="s">
        <v>8219</v>
      </c>
      <c r="B1857">
        <v>28</v>
      </c>
    </row>
    <row r="1858" spans="1:2" x14ac:dyDescent="0.25">
      <c r="A1858" t="s">
        <v>8219</v>
      </c>
      <c r="B1858">
        <v>26</v>
      </c>
    </row>
    <row r="1859" spans="1:2" x14ac:dyDescent="0.25">
      <c r="A1859" t="s">
        <v>8219</v>
      </c>
      <c r="B1859">
        <v>75</v>
      </c>
    </row>
    <row r="1860" spans="1:2" x14ac:dyDescent="0.25">
      <c r="A1860" t="s">
        <v>8219</v>
      </c>
      <c r="B1860">
        <v>146</v>
      </c>
    </row>
    <row r="1861" spans="1:2" x14ac:dyDescent="0.25">
      <c r="A1861" t="s">
        <v>8219</v>
      </c>
      <c r="B1861">
        <v>102</v>
      </c>
    </row>
    <row r="1862" spans="1:2" x14ac:dyDescent="0.25">
      <c r="A1862" t="s">
        <v>8219</v>
      </c>
      <c r="B1862">
        <v>286</v>
      </c>
    </row>
    <row r="1863" spans="1:2" x14ac:dyDescent="0.25">
      <c r="A1863" t="s">
        <v>8219</v>
      </c>
      <c r="B1863">
        <v>94</v>
      </c>
    </row>
    <row r="1864" spans="1:2" x14ac:dyDescent="0.25">
      <c r="A1864" t="s">
        <v>8219</v>
      </c>
      <c r="B1864">
        <v>9</v>
      </c>
    </row>
    <row r="1865" spans="1:2" x14ac:dyDescent="0.25">
      <c r="A1865" t="s">
        <v>8219</v>
      </c>
      <c r="B1865">
        <v>134</v>
      </c>
    </row>
    <row r="1866" spans="1:2" x14ac:dyDescent="0.25">
      <c r="A1866" t="s">
        <v>8219</v>
      </c>
      <c r="B1866">
        <v>614</v>
      </c>
    </row>
    <row r="1867" spans="1:2" x14ac:dyDescent="0.25">
      <c r="A1867" t="s">
        <v>8219</v>
      </c>
      <c r="B1867">
        <v>53</v>
      </c>
    </row>
    <row r="1868" spans="1:2" x14ac:dyDescent="0.25">
      <c r="A1868" t="s">
        <v>8219</v>
      </c>
      <c r="B1868">
        <v>55</v>
      </c>
    </row>
    <row r="1869" spans="1:2" x14ac:dyDescent="0.25">
      <c r="A1869" t="s">
        <v>8219</v>
      </c>
      <c r="B1869">
        <v>120</v>
      </c>
    </row>
    <row r="1870" spans="1:2" x14ac:dyDescent="0.25">
      <c r="A1870" t="s">
        <v>8219</v>
      </c>
      <c r="B1870">
        <v>186</v>
      </c>
    </row>
    <row r="1871" spans="1:2" x14ac:dyDescent="0.25">
      <c r="A1871" t="s">
        <v>8219</v>
      </c>
      <c r="B1871">
        <v>52</v>
      </c>
    </row>
    <row r="1872" spans="1:2" x14ac:dyDescent="0.25">
      <c r="A1872" t="s">
        <v>8219</v>
      </c>
      <c r="B1872">
        <v>23</v>
      </c>
    </row>
    <row r="1873" spans="1:2" x14ac:dyDescent="0.25">
      <c r="A1873" t="s">
        <v>8219</v>
      </c>
      <c r="B1873">
        <v>38</v>
      </c>
    </row>
    <row r="1874" spans="1:2" x14ac:dyDescent="0.25">
      <c r="A1874" t="s">
        <v>8219</v>
      </c>
      <c r="B1874">
        <v>7</v>
      </c>
    </row>
    <row r="1875" spans="1:2" x14ac:dyDescent="0.25">
      <c r="A1875" t="s">
        <v>8219</v>
      </c>
      <c r="B1875">
        <v>33</v>
      </c>
    </row>
    <row r="1876" spans="1:2" x14ac:dyDescent="0.25">
      <c r="A1876" t="s">
        <v>8219</v>
      </c>
      <c r="B1876">
        <v>38</v>
      </c>
    </row>
    <row r="1877" spans="1:2" x14ac:dyDescent="0.25">
      <c r="A1877" t="s">
        <v>8219</v>
      </c>
      <c r="B1877">
        <v>32</v>
      </c>
    </row>
    <row r="1878" spans="1:2" x14ac:dyDescent="0.25">
      <c r="A1878" t="s">
        <v>8219</v>
      </c>
      <c r="B1878">
        <v>126</v>
      </c>
    </row>
    <row r="1879" spans="1:2" x14ac:dyDescent="0.25">
      <c r="A1879" t="s">
        <v>8219</v>
      </c>
      <c r="B1879">
        <v>340</v>
      </c>
    </row>
    <row r="1880" spans="1:2" x14ac:dyDescent="0.25">
      <c r="A1880" t="s">
        <v>8219</v>
      </c>
      <c r="B1880">
        <v>16</v>
      </c>
    </row>
    <row r="1881" spans="1:2" x14ac:dyDescent="0.25">
      <c r="A1881" t="s">
        <v>8219</v>
      </c>
      <c r="B1881">
        <v>167</v>
      </c>
    </row>
    <row r="1882" spans="1:2" x14ac:dyDescent="0.25">
      <c r="A1882" t="s">
        <v>8219</v>
      </c>
      <c r="B1882">
        <v>57</v>
      </c>
    </row>
    <row r="1883" spans="1:2" x14ac:dyDescent="0.25">
      <c r="A1883" t="s">
        <v>8219</v>
      </c>
      <c r="B1883">
        <v>19</v>
      </c>
    </row>
    <row r="1884" spans="1:2" x14ac:dyDescent="0.25">
      <c r="A1884" t="s">
        <v>8219</v>
      </c>
      <c r="B1884">
        <v>9</v>
      </c>
    </row>
    <row r="1885" spans="1:2" x14ac:dyDescent="0.25">
      <c r="A1885" t="s">
        <v>8219</v>
      </c>
      <c r="B1885">
        <v>69</v>
      </c>
    </row>
    <row r="1886" spans="1:2" x14ac:dyDescent="0.25">
      <c r="A1886" t="s">
        <v>8219</v>
      </c>
      <c r="B1886">
        <v>179</v>
      </c>
    </row>
    <row r="1887" spans="1:2" x14ac:dyDescent="0.25">
      <c r="A1887" t="s">
        <v>8219</v>
      </c>
      <c r="B1887">
        <v>108</v>
      </c>
    </row>
    <row r="1888" spans="1:2" x14ac:dyDescent="0.25">
      <c r="A1888" t="s">
        <v>8219</v>
      </c>
      <c r="B1888">
        <v>31</v>
      </c>
    </row>
    <row r="1889" spans="1:2" x14ac:dyDescent="0.25">
      <c r="A1889" t="s">
        <v>8219</v>
      </c>
      <c r="B1889">
        <v>24</v>
      </c>
    </row>
    <row r="1890" spans="1:2" x14ac:dyDescent="0.25">
      <c r="A1890" t="s">
        <v>8219</v>
      </c>
      <c r="B1890">
        <v>17</v>
      </c>
    </row>
    <row r="1891" spans="1:2" x14ac:dyDescent="0.25">
      <c r="A1891" t="s">
        <v>8219</v>
      </c>
      <c r="B1891">
        <v>26</v>
      </c>
    </row>
    <row r="1892" spans="1:2" x14ac:dyDescent="0.25">
      <c r="A1892" t="s">
        <v>8219</v>
      </c>
      <c r="B1892">
        <v>37</v>
      </c>
    </row>
    <row r="1893" spans="1:2" x14ac:dyDescent="0.25">
      <c r="A1893" t="s">
        <v>8219</v>
      </c>
      <c r="B1893">
        <v>98</v>
      </c>
    </row>
    <row r="1894" spans="1:2" x14ac:dyDescent="0.25">
      <c r="A1894" t="s">
        <v>8219</v>
      </c>
      <c r="B1894">
        <v>123</v>
      </c>
    </row>
    <row r="1895" spans="1:2" x14ac:dyDescent="0.25">
      <c r="A1895" t="s">
        <v>8219</v>
      </c>
      <c r="B1895">
        <v>69</v>
      </c>
    </row>
    <row r="1896" spans="1:2" x14ac:dyDescent="0.25">
      <c r="A1896" t="s">
        <v>8219</v>
      </c>
      <c r="B1896">
        <v>23</v>
      </c>
    </row>
    <row r="1897" spans="1:2" x14ac:dyDescent="0.25">
      <c r="A1897" t="s">
        <v>8219</v>
      </c>
      <c r="B1897">
        <v>17</v>
      </c>
    </row>
    <row r="1898" spans="1:2" x14ac:dyDescent="0.25">
      <c r="A1898" t="s">
        <v>8219</v>
      </c>
      <c r="B1898">
        <v>6</v>
      </c>
    </row>
    <row r="1899" spans="1:2" x14ac:dyDescent="0.25">
      <c r="A1899" t="s">
        <v>8219</v>
      </c>
      <c r="B1899">
        <v>54</v>
      </c>
    </row>
    <row r="1900" spans="1:2" x14ac:dyDescent="0.25">
      <c r="A1900" t="s">
        <v>8219</v>
      </c>
      <c r="B1900">
        <v>18</v>
      </c>
    </row>
    <row r="1901" spans="1:2" x14ac:dyDescent="0.25">
      <c r="A1901" t="s">
        <v>8219</v>
      </c>
      <c r="B1901">
        <v>241</v>
      </c>
    </row>
    <row r="1902" spans="1:2" x14ac:dyDescent="0.25">
      <c r="A1902" t="s">
        <v>8219</v>
      </c>
      <c r="B1902">
        <v>77</v>
      </c>
    </row>
    <row r="1903" spans="1:2" x14ac:dyDescent="0.25">
      <c r="A1903" t="s">
        <v>8219</v>
      </c>
      <c r="B1903">
        <v>405</v>
      </c>
    </row>
    <row r="1904" spans="1:2" x14ac:dyDescent="0.25">
      <c r="A1904" t="s">
        <v>8219</v>
      </c>
      <c r="B1904">
        <v>121</v>
      </c>
    </row>
    <row r="1905" spans="1:2" x14ac:dyDescent="0.25">
      <c r="A1905" t="s">
        <v>8219</v>
      </c>
      <c r="B1905">
        <v>91</v>
      </c>
    </row>
    <row r="1906" spans="1:2" x14ac:dyDescent="0.25">
      <c r="A1906" t="s">
        <v>8219</v>
      </c>
      <c r="B1906">
        <v>28</v>
      </c>
    </row>
    <row r="1907" spans="1:2" x14ac:dyDescent="0.25">
      <c r="A1907" t="s">
        <v>8219</v>
      </c>
      <c r="B1907">
        <v>39</v>
      </c>
    </row>
    <row r="1908" spans="1:2" x14ac:dyDescent="0.25">
      <c r="A1908" t="s">
        <v>8219</v>
      </c>
      <c r="B1908">
        <v>92</v>
      </c>
    </row>
    <row r="1909" spans="1:2" x14ac:dyDescent="0.25">
      <c r="A1909" t="s">
        <v>8219</v>
      </c>
      <c r="B1909">
        <v>52</v>
      </c>
    </row>
    <row r="1910" spans="1:2" x14ac:dyDescent="0.25">
      <c r="A1910" t="s">
        <v>8219</v>
      </c>
      <c r="B1910">
        <v>31</v>
      </c>
    </row>
    <row r="1911" spans="1:2" x14ac:dyDescent="0.25">
      <c r="A1911" t="s">
        <v>8219</v>
      </c>
      <c r="B1911">
        <v>38</v>
      </c>
    </row>
    <row r="1912" spans="1:2" x14ac:dyDescent="0.25">
      <c r="A1912" t="s">
        <v>8219</v>
      </c>
      <c r="B1912">
        <v>104</v>
      </c>
    </row>
    <row r="1913" spans="1:2" x14ac:dyDescent="0.25">
      <c r="A1913" t="s">
        <v>8219</v>
      </c>
      <c r="B1913">
        <v>41</v>
      </c>
    </row>
    <row r="1914" spans="1:2" x14ac:dyDescent="0.25">
      <c r="A1914" t="s">
        <v>8219</v>
      </c>
      <c r="B1914">
        <v>38</v>
      </c>
    </row>
    <row r="1915" spans="1:2" x14ac:dyDescent="0.25">
      <c r="A1915" t="s">
        <v>8219</v>
      </c>
      <c r="B1915">
        <v>21</v>
      </c>
    </row>
    <row r="1916" spans="1:2" x14ac:dyDescent="0.25">
      <c r="A1916" t="s">
        <v>8219</v>
      </c>
      <c r="B1916">
        <v>36</v>
      </c>
    </row>
    <row r="1917" spans="1:2" x14ac:dyDescent="0.25">
      <c r="A1917" t="s">
        <v>8219</v>
      </c>
      <c r="B1917">
        <v>47</v>
      </c>
    </row>
    <row r="1918" spans="1:2" x14ac:dyDescent="0.25">
      <c r="A1918" t="s">
        <v>8219</v>
      </c>
      <c r="B1918">
        <v>39</v>
      </c>
    </row>
    <row r="1919" spans="1:2" x14ac:dyDescent="0.25">
      <c r="A1919" t="s">
        <v>8219</v>
      </c>
      <c r="B1919">
        <v>56</v>
      </c>
    </row>
    <row r="1920" spans="1:2" x14ac:dyDescent="0.25">
      <c r="A1920" t="s">
        <v>8219</v>
      </c>
      <c r="B1920">
        <v>27</v>
      </c>
    </row>
    <row r="1921" spans="1:2" x14ac:dyDescent="0.25">
      <c r="A1921" t="s">
        <v>8219</v>
      </c>
      <c r="B1921">
        <v>41</v>
      </c>
    </row>
    <row r="1922" spans="1:2" x14ac:dyDescent="0.25">
      <c r="A1922" t="s">
        <v>8219</v>
      </c>
      <c r="B1922">
        <v>46</v>
      </c>
    </row>
    <row r="1923" spans="1:2" x14ac:dyDescent="0.25">
      <c r="A1923" t="s">
        <v>8219</v>
      </c>
      <c r="B1923">
        <v>88</v>
      </c>
    </row>
    <row r="1924" spans="1:2" x14ac:dyDescent="0.25">
      <c r="A1924" t="s">
        <v>8219</v>
      </c>
      <c r="B1924">
        <v>62</v>
      </c>
    </row>
    <row r="1925" spans="1:2" x14ac:dyDescent="0.25">
      <c r="A1925" t="s">
        <v>8219</v>
      </c>
      <c r="B1925">
        <v>92</v>
      </c>
    </row>
    <row r="1926" spans="1:2" x14ac:dyDescent="0.25">
      <c r="A1926" t="s">
        <v>8219</v>
      </c>
      <c r="B1926">
        <v>206</v>
      </c>
    </row>
    <row r="1927" spans="1:2" x14ac:dyDescent="0.25">
      <c r="A1927" t="s">
        <v>8219</v>
      </c>
      <c r="B1927">
        <v>81</v>
      </c>
    </row>
    <row r="1928" spans="1:2" x14ac:dyDescent="0.25">
      <c r="A1928" t="s">
        <v>8219</v>
      </c>
      <c r="B1928">
        <v>39</v>
      </c>
    </row>
    <row r="1929" spans="1:2" x14ac:dyDescent="0.25">
      <c r="A1929" t="s">
        <v>8219</v>
      </c>
      <c r="B1929">
        <v>151</v>
      </c>
    </row>
    <row r="1930" spans="1:2" x14ac:dyDescent="0.25">
      <c r="A1930" t="s">
        <v>8219</v>
      </c>
      <c r="B1930">
        <v>69</v>
      </c>
    </row>
    <row r="1931" spans="1:2" x14ac:dyDescent="0.25">
      <c r="A1931" t="s">
        <v>8219</v>
      </c>
      <c r="B1931">
        <v>62</v>
      </c>
    </row>
    <row r="1932" spans="1:2" x14ac:dyDescent="0.25">
      <c r="A1932" t="s">
        <v>8219</v>
      </c>
      <c r="B1932">
        <v>56</v>
      </c>
    </row>
    <row r="1933" spans="1:2" x14ac:dyDescent="0.25">
      <c r="A1933" t="s">
        <v>8219</v>
      </c>
      <c r="B1933">
        <v>62</v>
      </c>
    </row>
    <row r="1934" spans="1:2" x14ac:dyDescent="0.25">
      <c r="A1934" t="s">
        <v>8219</v>
      </c>
      <c r="B1934">
        <v>40</v>
      </c>
    </row>
    <row r="1935" spans="1:2" x14ac:dyDescent="0.25">
      <c r="A1935" t="s">
        <v>8219</v>
      </c>
      <c r="B1935">
        <v>48</v>
      </c>
    </row>
    <row r="1936" spans="1:2" x14ac:dyDescent="0.25">
      <c r="A1936" t="s">
        <v>8219</v>
      </c>
      <c r="B1936">
        <v>158</v>
      </c>
    </row>
    <row r="1937" spans="1:2" x14ac:dyDescent="0.25">
      <c r="A1937" t="s">
        <v>8219</v>
      </c>
      <c r="B1937">
        <v>150</v>
      </c>
    </row>
    <row r="1938" spans="1:2" x14ac:dyDescent="0.25">
      <c r="A1938" t="s">
        <v>8219</v>
      </c>
      <c r="B1938">
        <v>130</v>
      </c>
    </row>
    <row r="1939" spans="1:2" x14ac:dyDescent="0.25">
      <c r="A1939" t="s">
        <v>8219</v>
      </c>
      <c r="B1939">
        <v>59</v>
      </c>
    </row>
    <row r="1940" spans="1:2" x14ac:dyDescent="0.25">
      <c r="A1940" t="s">
        <v>8219</v>
      </c>
      <c r="B1940">
        <v>100</v>
      </c>
    </row>
    <row r="1941" spans="1:2" x14ac:dyDescent="0.25">
      <c r="A1941" t="s">
        <v>8219</v>
      </c>
      <c r="B1941">
        <v>57</v>
      </c>
    </row>
    <row r="1942" spans="1:2" x14ac:dyDescent="0.25">
      <c r="A1942" t="s">
        <v>8219</v>
      </c>
      <c r="B1942">
        <v>316</v>
      </c>
    </row>
    <row r="1943" spans="1:2" x14ac:dyDescent="0.25">
      <c r="A1943" t="s">
        <v>8219</v>
      </c>
      <c r="B1943">
        <v>71</v>
      </c>
    </row>
    <row r="1944" spans="1:2" x14ac:dyDescent="0.25">
      <c r="A1944" t="s">
        <v>8219</v>
      </c>
      <c r="B1944">
        <v>40</v>
      </c>
    </row>
    <row r="1945" spans="1:2" x14ac:dyDescent="0.25">
      <c r="A1945" t="s">
        <v>8219</v>
      </c>
      <c r="B1945">
        <v>44</v>
      </c>
    </row>
    <row r="1946" spans="1:2" x14ac:dyDescent="0.25">
      <c r="A1946" t="s">
        <v>8219</v>
      </c>
      <c r="B1946">
        <v>200</v>
      </c>
    </row>
    <row r="1947" spans="1:2" x14ac:dyDescent="0.25">
      <c r="A1947" t="s">
        <v>8219</v>
      </c>
      <c r="B1947">
        <v>68</v>
      </c>
    </row>
    <row r="1948" spans="1:2" x14ac:dyDescent="0.25">
      <c r="A1948" t="s">
        <v>8219</v>
      </c>
      <c r="B1948">
        <v>269</v>
      </c>
    </row>
    <row r="1949" spans="1:2" x14ac:dyDescent="0.25">
      <c r="A1949" t="s">
        <v>8219</v>
      </c>
      <c r="B1949">
        <v>20</v>
      </c>
    </row>
    <row r="1950" spans="1:2" x14ac:dyDescent="0.25">
      <c r="A1950" t="s">
        <v>8219</v>
      </c>
      <c r="B1950">
        <v>22</v>
      </c>
    </row>
    <row r="1951" spans="1:2" x14ac:dyDescent="0.25">
      <c r="A1951" t="s">
        <v>8219</v>
      </c>
      <c r="B1951">
        <v>21</v>
      </c>
    </row>
    <row r="1952" spans="1:2" x14ac:dyDescent="0.25">
      <c r="A1952" t="s">
        <v>8219</v>
      </c>
      <c r="B1952">
        <v>13</v>
      </c>
    </row>
    <row r="1953" spans="1:2" x14ac:dyDescent="0.25">
      <c r="A1953" t="s">
        <v>8219</v>
      </c>
      <c r="B1953">
        <v>33</v>
      </c>
    </row>
    <row r="1954" spans="1:2" x14ac:dyDescent="0.25">
      <c r="A1954" t="s">
        <v>8219</v>
      </c>
      <c r="B1954">
        <v>46</v>
      </c>
    </row>
    <row r="1955" spans="1:2" x14ac:dyDescent="0.25">
      <c r="A1955" t="s">
        <v>8219</v>
      </c>
      <c r="B1955">
        <v>7</v>
      </c>
    </row>
    <row r="1956" spans="1:2" x14ac:dyDescent="0.25">
      <c r="A1956" t="s">
        <v>8219</v>
      </c>
      <c r="B1956">
        <v>73</v>
      </c>
    </row>
    <row r="1957" spans="1:2" x14ac:dyDescent="0.25">
      <c r="A1957" t="s">
        <v>8219</v>
      </c>
      <c r="B1957">
        <v>41</v>
      </c>
    </row>
    <row r="1958" spans="1:2" x14ac:dyDescent="0.25">
      <c r="A1958" t="s">
        <v>8219</v>
      </c>
      <c r="B1958">
        <v>21</v>
      </c>
    </row>
    <row r="1959" spans="1:2" x14ac:dyDescent="0.25">
      <c r="A1959" t="s">
        <v>8219</v>
      </c>
      <c r="B1959">
        <v>196</v>
      </c>
    </row>
    <row r="1960" spans="1:2" x14ac:dyDescent="0.25">
      <c r="A1960" t="s">
        <v>8219</v>
      </c>
      <c r="B1960">
        <v>113</v>
      </c>
    </row>
    <row r="1961" spans="1:2" x14ac:dyDescent="0.25">
      <c r="A1961" t="s">
        <v>8219</v>
      </c>
      <c r="B1961">
        <v>35</v>
      </c>
    </row>
    <row r="1962" spans="1:2" x14ac:dyDescent="0.25">
      <c r="A1962" t="s">
        <v>8219</v>
      </c>
      <c r="B1962">
        <v>44</v>
      </c>
    </row>
    <row r="1963" spans="1:2" x14ac:dyDescent="0.25">
      <c r="A1963" t="s">
        <v>8219</v>
      </c>
      <c r="B1963">
        <v>141</v>
      </c>
    </row>
    <row r="1964" spans="1:2" x14ac:dyDescent="0.25">
      <c r="A1964" t="s">
        <v>8219</v>
      </c>
      <c r="B1964">
        <v>77</v>
      </c>
    </row>
    <row r="1965" spans="1:2" x14ac:dyDescent="0.25">
      <c r="A1965" t="s">
        <v>8219</v>
      </c>
      <c r="B1965">
        <v>36</v>
      </c>
    </row>
    <row r="1966" spans="1:2" x14ac:dyDescent="0.25">
      <c r="A1966" t="s">
        <v>8219</v>
      </c>
      <c r="B1966">
        <v>70</v>
      </c>
    </row>
    <row r="1967" spans="1:2" x14ac:dyDescent="0.25">
      <c r="A1967" t="s">
        <v>8219</v>
      </c>
      <c r="B1967">
        <v>42</v>
      </c>
    </row>
    <row r="1968" spans="1:2" x14ac:dyDescent="0.25">
      <c r="A1968" t="s">
        <v>8219</v>
      </c>
      <c r="B1968">
        <v>20</v>
      </c>
    </row>
    <row r="1969" spans="1:2" x14ac:dyDescent="0.25">
      <c r="A1969" t="s">
        <v>8219</v>
      </c>
      <c r="B1969">
        <v>96</v>
      </c>
    </row>
    <row r="1970" spans="1:2" x14ac:dyDescent="0.25">
      <c r="A1970" t="s">
        <v>8219</v>
      </c>
      <c r="B1970">
        <v>69</v>
      </c>
    </row>
    <row r="1971" spans="1:2" x14ac:dyDescent="0.25">
      <c r="A1971" t="s">
        <v>8219</v>
      </c>
      <c r="B1971">
        <v>20</v>
      </c>
    </row>
    <row r="1972" spans="1:2" x14ac:dyDescent="0.25">
      <c r="A1972" t="s">
        <v>8219</v>
      </c>
      <c r="B1972">
        <v>142</v>
      </c>
    </row>
    <row r="1973" spans="1:2" x14ac:dyDescent="0.25">
      <c r="A1973" t="s">
        <v>8219</v>
      </c>
      <c r="B1973">
        <v>104</v>
      </c>
    </row>
    <row r="1974" spans="1:2" x14ac:dyDescent="0.25">
      <c r="A1974" t="s">
        <v>8219</v>
      </c>
      <c r="B1974">
        <v>23</v>
      </c>
    </row>
    <row r="1975" spans="1:2" x14ac:dyDescent="0.25">
      <c r="A1975" t="s">
        <v>8219</v>
      </c>
      <c r="B1975">
        <v>193</v>
      </c>
    </row>
    <row r="1976" spans="1:2" x14ac:dyDescent="0.25">
      <c r="A1976" t="s">
        <v>8219</v>
      </c>
      <c r="B1976">
        <v>154</v>
      </c>
    </row>
    <row r="1977" spans="1:2" x14ac:dyDescent="0.25">
      <c r="A1977" t="s">
        <v>8219</v>
      </c>
      <c r="B1977">
        <v>30</v>
      </c>
    </row>
    <row r="1978" spans="1:2" x14ac:dyDescent="0.25">
      <c r="A1978" t="s">
        <v>8219</v>
      </c>
      <c r="B1978">
        <v>19</v>
      </c>
    </row>
    <row r="1979" spans="1:2" x14ac:dyDescent="0.25">
      <c r="A1979" t="s">
        <v>8219</v>
      </c>
      <c r="B1979">
        <v>110</v>
      </c>
    </row>
    <row r="1980" spans="1:2" x14ac:dyDescent="0.25">
      <c r="A1980" t="s">
        <v>8219</v>
      </c>
      <c r="B1980">
        <v>81</v>
      </c>
    </row>
    <row r="1981" spans="1:2" x14ac:dyDescent="0.25">
      <c r="A1981" t="s">
        <v>8219</v>
      </c>
      <c r="B1981">
        <v>30</v>
      </c>
    </row>
    <row r="1982" spans="1:2" x14ac:dyDescent="0.25">
      <c r="A1982" t="s">
        <v>8219</v>
      </c>
      <c r="B1982">
        <v>21</v>
      </c>
    </row>
    <row r="1983" spans="1:2" x14ac:dyDescent="0.25">
      <c r="A1983" t="s">
        <v>8219</v>
      </c>
      <c r="B1983">
        <v>34</v>
      </c>
    </row>
    <row r="1984" spans="1:2" x14ac:dyDescent="0.25">
      <c r="A1984" t="s">
        <v>8219</v>
      </c>
      <c r="B1984">
        <v>15</v>
      </c>
    </row>
    <row r="1985" spans="1:2" x14ac:dyDescent="0.25">
      <c r="A1985" t="s">
        <v>8219</v>
      </c>
      <c r="B1985">
        <v>105</v>
      </c>
    </row>
    <row r="1986" spans="1:2" x14ac:dyDescent="0.25">
      <c r="A1986" t="s">
        <v>8219</v>
      </c>
      <c r="B1986">
        <v>19</v>
      </c>
    </row>
    <row r="1987" spans="1:2" x14ac:dyDescent="0.25">
      <c r="A1987" t="s">
        <v>8219</v>
      </c>
      <c r="B1987">
        <v>27</v>
      </c>
    </row>
    <row r="1988" spans="1:2" x14ac:dyDescent="0.25">
      <c r="A1988" t="s">
        <v>8219</v>
      </c>
      <c r="B1988">
        <v>32</v>
      </c>
    </row>
    <row r="1989" spans="1:2" x14ac:dyDescent="0.25">
      <c r="A1989" t="s">
        <v>8219</v>
      </c>
      <c r="B1989">
        <v>27</v>
      </c>
    </row>
    <row r="1990" spans="1:2" x14ac:dyDescent="0.25">
      <c r="A1990" t="s">
        <v>8219</v>
      </c>
      <c r="B1990">
        <v>17</v>
      </c>
    </row>
    <row r="1991" spans="1:2" x14ac:dyDescent="0.25">
      <c r="A1991" t="s">
        <v>8219</v>
      </c>
      <c r="B1991">
        <v>11</v>
      </c>
    </row>
    <row r="1992" spans="1:2" x14ac:dyDescent="0.25">
      <c r="A1992" t="s">
        <v>8219</v>
      </c>
      <c r="B1992">
        <v>33</v>
      </c>
    </row>
    <row r="1993" spans="1:2" x14ac:dyDescent="0.25">
      <c r="A1993" t="s">
        <v>8219</v>
      </c>
      <c r="B1993">
        <v>27</v>
      </c>
    </row>
    <row r="1994" spans="1:2" x14ac:dyDescent="0.25">
      <c r="A1994" t="s">
        <v>8219</v>
      </c>
      <c r="B1994">
        <v>41</v>
      </c>
    </row>
    <row r="1995" spans="1:2" x14ac:dyDescent="0.25">
      <c r="A1995" t="s">
        <v>8219</v>
      </c>
      <c r="B1995">
        <v>50</v>
      </c>
    </row>
    <row r="1996" spans="1:2" x14ac:dyDescent="0.25">
      <c r="A1996" t="s">
        <v>8219</v>
      </c>
      <c r="B1996">
        <v>28</v>
      </c>
    </row>
    <row r="1997" spans="1:2" x14ac:dyDescent="0.25">
      <c r="A1997" t="s">
        <v>8219</v>
      </c>
      <c r="B1997">
        <v>108</v>
      </c>
    </row>
    <row r="1998" spans="1:2" x14ac:dyDescent="0.25">
      <c r="A1998" t="s">
        <v>8219</v>
      </c>
      <c r="B1998">
        <v>49</v>
      </c>
    </row>
    <row r="1999" spans="1:2" x14ac:dyDescent="0.25">
      <c r="A1999" t="s">
        <v>8219</v>
      </c>
      <c r="B1999">
        <v>20</v>
      </c>
    </row>
    <row r="2000" spans="1:2" x14ac:dyDescent="0.25">
      <c r="A2000" t="s">
        <v>8219</v>
      </c>
      <c r="B2000">
        <v>61</v>
      </c>
    </row>
    <row r="2001" spans="1:2" x14ac:dyDescent="0.25">
      <c r="A2001" t="s">
        <v>8219</v>
      </c>
      <c r="B2001">
        <v>28</v>
      </c>
    </row>
    <row r="2002" spans="1:2" x14ac:dyDescent="0.25">
      <c r="A2002" t="s">
        <v>8219</v>
      </c>
      <c r="B2002">
        <v>60</v>
      </c>
    </row>
    <row r="2003" spans="1:2" x14ac:dyDescent="0.25">
      <c r="A2003" t="s">
        <v>8219</v>
      </c>
      <c r="B2003">
        <v>73</v>
      </c>
    </row>
    <row r="2004" spans="1:2" x14ac:dyDescent="0.25">
      <c r="A2004" t="s">
        <v>8219</v>
      </c>
      <c r="B2004">
        <v>99</v>
      </c>
    </row>
    <row r="2005" spans="1:2" x14ac:dyDescent="0.25">
      <c r="A2005" t="s">
        <v>8219</v>
      </c>
      <c r="B2005">
        <v>67</v>
      </c>
    </row>
    <row r="2006" spans="1:2" x14ac:dyDescent="0.25">
      <c r="A2006" t="s">
        <v>8219</v>
      </c>
      <c r="B2006">
        <v>85</v>
      </c>
    </row>
    <row r="2007" spans="1:2" x14ac:dyDescent="0.25">
      <c r="A2007" t="s">
        <v>8219</v>
      </c>
      <c r="B2007">
        <v>16</v>
      </c>
    </row>
    <row r="2008" spans="1:2" x14ac:dyDescent="0.25">
      <c r="A2008" t="s">
        <v>8219</v>
      </c>
      <c r="B2008">
        <v>61</v>
      </c>
    </row>
    <row r="2009" spans="1:2" x14ac:dyDescent="0.25">
      <c r="A2009" t="s">
        <v>8219</v>
      </c>
      <c r="B2009">
        <v>34</v>
      </c>
    </row>
    <row r="2010" spans="1:2" x14ac:dyDescent="0.25">
      <c r="A2010" t="s">
        <v>8219</v>
      </c>
      <c r="B2010">
        <v>8</v>
      </c>
    </row>
    <row r="2011" spans="1:2" x14ac:dyDescent="0.25">
      <c r="A2011" t="s">
        <v>8219</v>
      </c>
      <c r="B2011">
        <v>115</v>
      </c>
    </row>
    <row r="2012" spans="1:2" x14ac:dyDescent="0.25">
      <c r="A2012" t="s">
        <v>8219</v>
      </c>
      <c r="B2012">
        <v>73</v>
      </c>
    </row>
    <row r="2013" spans="1:2" x14ac:dyDescent="0.25">
      <c r="A2013" t="s">
        <v>8219</v>
      </c>
      <c r="B2013">
        <v>97</v>
      </c>
    </row>
    <row r="2014" spans="1:2" x14ac:dyDescent="0.25">
      <c r="A2014" t="s">
        <v>8219</v>
      </c>
      <c r="B2014">
        <v>325</v>
      </c>
    </row>
    <row r="2015" spans="1:2" x14ac:dyDescent="0.25">
      <c r="A2015" t="s">
        <v>8219</v>
      </c>
      <c r="B2015">
        <v>218</v>
      </c>
    </row>
    <row r="2016" spans="1:2" x14ac:dyDescent="0.25">
      <c r="A2016" t="s">
        <v>8219</v>
      </c>
      <c r="B2016">
        <v>134</v>
      </c>
    </row>
    <row r="2017" spans="1:2" x14ac:dyDescent="0.25">
      <c r="A2017" t="s">
        <v>8219</v>
      </c>
      <c r="B2017">
        <v>71</v>
      </c>
    </row>
    <row r="2018" spans="1:2" x14ac:dyDescent="0.25">
      <c r="A2018" t="s">
        <v>8219</v>
      </c>
      <c r="B2018">
        <v>140</v>
      </c>
    </row>
    <row r="2019" spans="1:2" x14ac:dyDescent="0.25">
      <c r="A2019" t="s">
        <v>8219</v>
      </c>
      <c r="B2019">
        <v>38</v>
      </c>
    </row>
    <row r="2020" spans="1:2" x14ac:dyDescent="0.25">
      <c r="A2020" t="s">
        <v>8219</v>
      </c>
      <c r="B2020">
        <v>48</v>
      </c>
    </row>
    <row r="2021" spans="1:2" x14ac:dyDescent="0.25">
      <c r="A2021" t="s">
        <v>8219</v>
      </c>
      <c r="B2021">
        <v>8</v>
      </c>
    </row>
    <row r="2022" spans="1:2" x14ac:dyDescent="0.25">
      <c r="A2022" t="s">
        <v>8219</v>
      </c>
      <c r="B2022">
        <v>32</v>
      </c>
    </row>
    <row r="2023" spans="1:2" x14ac:dyDescent="0.25">
      <c r="A2023" t="s">
        <v>8219</v>
      </c>
      <c r="B2023">
        <v>39</v>
      </c>
    </row>
    <row r="2024" spans="1:2" x14ac:dyDescent="0.25">
      <c r="A2024" t="s">
        <v>8219</v>
      </c>
      <c r="B2024">
        <v>80</v>
      </c>
    </row>
    <row r="2025" spans="1:2" x14ac:dyDescent="0.25">
      <c r="A2025" t="s">
        <v>8219</v>
      </c>
      <c r="B2025">
        <v>63</v>
      </c>
    </row>
    <row r="2026" spans="1:2" x14ac:dyDescent="0.25">
      <c r="A2026" t="s">
        <v>8219</v>
      </c>
      <c r="B2026">
        <v>75</v>
      </c>
    </row>
    <row r="2027" spans="1:2" x14ac:dyDescent="0.25">
      <c r="A2027" t="s">
        <v>8219</v>
      </c>
      <c r="B2027">
        <v>91</v>
      </c>
    </row>
    <row r="2028" spans="1:2" x14ac:dyDescent="0.25">
      <c r="A2028" t="s">
        <v>8219</v>
      </c>
      <c r="B2028">
        <v>22</v>
      </c>
    </row>
    <row r="2029" spans="1:2" x14ac:dyDescent="0.25">
      <c r="A2029" t="s">
        <v>8219</v>
      </c>
      <c r="B2029">
        <v>79</v>
      </c>
    </row>
    <row r="2030" spans="1:2" x14ac:dyDescent="0.25">
      <c r="A2030" t="s">
        <v>8219</v>
      </c>
      <c r="B2030">
        <v>10</v>
      </c>
    </row>
    <row r="2031" spans="1:2" x14ac:dyDescent="0.25">
      <c r="A2031" t="s">
        <v>8219</v>
      </c>
      <c r="B2031">
        <v>12</v>
      </c>
    </row>
    <row r="2032" spans="1:2" x14ac:dyDescent="0.25">
      <c r="A2032" t="s">
        <v>8219</v>
      </c>
      <c r="B2032">
        <v>108</v>
      </c>
    </row>
    <row r="2033" spans="1:2" x14ac:dyDescent="0.25">
      <c r="A2033" t="s">
        <v>8219</v>
      </c>
      <c r="B2033">
        <v>92</v>
      </c>
    </row>
    <row r="2034" spans="1:2" x14ac:dyDescent="0.25">
      <c r="A2034" t="s">
        <v>8219</v>
      </c>
      <c r="B2034">
        <v>207</v>
      </c>
    </row>
    <row r="2035" spans="1:2" x14ac:dyDescent="0.25">
      <c r="A2035" t="s">
        <v>8219</v>
      </c>
      <c r="B2035">
        <v>71</v>
      </c>
    </row>
    <row r="2036" spans="1:2" x14ac:dyDescent="0.25">
      <c r="A2036" t="s">
        <v>8219</v>
      </c>
      <c r="B2036">
        <v>44</v>
      </c>
    </row>
    <row r="2037" spans="1:2" x14ac:dyDescent="0.25">
      <c r="A2037" t="s">
        <v>8219</v>
      </c>
      <c r="B2037">
        <v>59</v>
      </c>
    </row>
    <row r="2038" spans="1:2" x14ac:dyDescent="0.25">
      <c r="A2038" t="s">
        <v>8219</v>
      </c>
      <c r="B2038">
        <v>30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52</v>
      </c>
    </row>
    <row r="2041" spans="1:2" x14ac:dyDescent="0.25">
      <c r="A2041" t="s">
        <v>8219</v>
      </c>
      <c r="B2041">
        <v>89</v>
      </c>
    </row>
    <row r="2042" spans="1:2" x14ac:dyDescent="0.25">
      <c r="A2042" t="s">
        <v>8219</v>
      </c>
      <c r="B2042">
        <v>25</v>
      </c>
    </row>
    <row r="2043" spans="1:2" x14ac:dyDescent="0.25">
      <c r="A2043" t="s">
        <v>8219</v>
      </c>
      <c r="B2043">
        <v>69</v>
      </c>
    </row>
    <row r="2044" spans="1:2" x14ac:dyDescent="0.25">
      <c r="A2044" t="s">
        <v>8219</v>
      </c>
      <c r="B2044">
        <v>70</v>
      </c>
    </row>
    <row r="2045" spans="1:2" x14ac:dyDescent="0.25">
      <c r="A2045" t="s">
        <v>8219</v>
      </c>
      <c r="B2045">
        <v>25</v>
      </c>
    </row>
    <row r="2046" spans="1:2" x14ac:dyDescent="0.25">
      <c r="A2046" t="s">
        <v>8219</v>
      </c>
      <c r="B2046">
        <v>17</v>
      </c>
    </row>
    <row r="2047" spans="1:2" x14ac:dyDescent="0.25">
      <c r="A2047" t="s">
        <v>8219</v>
      </c>
      <c r="B2047">
        <v>8</v>
      </c>
    </row>
    <row r="2048" spans="1:2" x14ac:dyDescent="0.25">
      <c r="A2048" t="s">
        <v>8219</v>
      </c>
      <c r="B2048">
        <v>13</v>
      </c>
    </row>
    <row r="2049" spans="1:2" x14ac:dyDescent="0.25">
      <c r="A2049" t="s">
        <v>8219</v>
      </c>
      <c r="B2049">
        <v>32</v>
      </c>
    </row>
    <row r="2050" spans="1:2" x14ac:dyDescent="0.25">
      <c r="A2050" t="s">
        <v>8219</v>
      </c>
      <c r="B2050">
        <v>48</v>
      </c>
    </row>
    <row r="2051" spans="1:2" x14ac:dyDescent="0.25">
      <c r="A2051" t="s">
        <v>8219</v>
      </c>
      <c r="B2051">
        <v>43</v>
      </c>
    </row>
    <row r="2052" spans="1:2" x14ac:dyDescent="0.25">
      <c r="A2052" t="s">
        <v>8219</v>
      </c>
      <c r="B2052">
        <v>28</v>
      </c>
    </row>
    <row r="2053" spans="1:2" x14ac:dyDescent="0.25">
      <c r="A2053" t="s">
        <v>8219</v>
      </c>
      <c r="B2053">
        <v>33</v>
      </c>
    </row>
    <row r="2054" spans="1:2" x14ac:dyDescent="0.25">
      <c r="A2054" t="s">
        <v>8219</v>
      </c>
      <c r="B2054">
        <v>113</v>
      </c>
    </row>
    <row r="2055" spans="1:2" x14ac:dyDescent="0.25">
      <c r="A2055" t="s">
        <v>8219</v>
      </c>
      <c r="B2055">
        <v>33</v>
      </c>
    </row>
    <row r="2056" spans="1:2" x14ac:dyDescent="0.25">
      <c r="A2056" t="s">
        <v>8219</v>
      </c>
      <c r="B2056">
        <v>38</v>
      </c>
    </row>
    <row r="2057" spans="1:2" x14ac:dyDescent="0.25">
      <c r="A2057" t="s">
        <v>8219</v>
      </c>
      <c r="B2057">
        <v>57</v>
      </c>
    </row>
    <row r="2058" spans="1:2" x14ac:dyDescent="0.25">
      <c r="A2058" t="s">
        <v>8219</v>
      </c>
      <c r="B2058">
        <v>47</v>
      </c>
    </row>
    <row r="2059" spans="1:2" x14ac:dyDescent="0.25">
      <c r="A2059" t="s">
        <v>8219</v>
      </c>
      <c r="B2059">
        <v>119</v>
      </c>
    </row>
    <row r="2060" spans="1:2" x14ac:dyDescent="0.25">
      <c r="A2060" t="s">
        <v>8219</v>
      </c>
      <c r="B2060">
        <v>25</v>
      </c>
    </row>
    <row r="2061" spans="1:2" x14ac:dyDescent="0.25">
      <c r="A2061" t="s">
        <v>8219</v>
      </c>
      <c r="B2061">
        <v>25</v>
      </c>
    </row>
    <row r="2062" spans="1:2" x14ac:dyDescent="0.25">
      <c r="A2062" t="s">
        <v>8219</v>
      </c>
      <c r="B2062">
        <v>21</v>
      </c>
    </row>
    <row r="2063" spans="1:2" x14ac:dyDescent="0.25">
      <c r="A2063" t="s">
        <v>8219</v>
      </c>
      <c r="B2063">
        <v>21</v>
      </c>
    </row>
    <row r="2064" spans="1:2" x14ac:dyDescent="0.25">
      <c r="A2064" t="s">
        <v>8219</v>
      </c>
      <c r="B2064">
        <v>125</v>
      </c>
    </row>
    <row r="2065" spans="1:2" x14ac:dyDescent="0.25">
      <c r="A2065" t="s">
        <v>8219</v>
      </c>
      <c r="B2065">
        <v>26</v>
      </c>
    </row>
    <row r="2066" spans="1:2" x14ac:dyDescent="0.25">
      <c r="A2066" t="s">
        <v>8219</v>
      </c>
      <c r="B2066">
        <v>31</v>
      </c>
    </row>
    <row r="2067" spans="1:2" x14ac:dyDescent="0.25">
      <c r="A2067" t="s">
        <v>8219</v>
      </c>
      <c r="B2067">
        <v>44</v>
      </c>
    </row>
    <row r="2068" spans="1:2" x14ac:dyDescent="0.25">
      <c r="A2068" t="s">
        <v>8219</v>
      </c>
      <c r="B2068">
        <v>40</v>
      </c>
    </row>
    <row r="2069" spans="1:2" x14ac:dyDescent="0.25">
      <c r="A2069" t="s">
        <v>8219</v>
      </c>
      <c r="B2069">
        <v>14</v>
      </c>
    </row>
    <row r="2070" spans="1:2" x14ac:dyDescent="0.25">
      <c r="A2070" t="s">
        <v>8219</v>
      </c>
      <c r="B2070">
        <v>73</v>
      </c>
    </row>
    <row r="2071" spans="1:2" x14ac:dyDescent="0.25">
      <c r="A2071" t="s">
        <v>8219</v>
      </c>
      <c r="B2071">
        <v>38</v>
      </c>
    </row>
    <row r="2072" spans="1:2" x14ac:dyDescent="0.25">
      <c r="A2072" t="s">
        <v>8219</v>
      </c>
      <c r="B2072">
        <v>35</v>
      </c>
    </row>
    <row r="2073" spans="1:2" x14ac:dyDescent="0.25">
      <c r="A2073" t="s">
        <v>8219</v>
      </c>
      <c r="B2073">
        <v>49</v>
      </c>
    </row>
    <row r="2074" spans="1:2" x14ac:dyDescent="0.25">
      <c r="A2074" t="s">
        <v>8219</v>
      </c>
      <c r="B2074">
        <v>12</v>
      </c>
    </row>
    <row r="2075" spans="1:2" x14ac:dyDescent="0.25">
      <c r="A2075" t="s">
        <v>8219</v>
      </c>
      <c r="B2075">
        <v>55</v>
      </c>
    </row>
    <row r="2076" spans="1:2" x14ac:dyDescent="0.25">
      <c r="A2076" t="s">
        <v>8219</v>
      </c>
      <c r="B2076">
        <v>41</v>
      </c>
    </row>
    <row r="2077" spans="1:2" x14ac:dyDescent="0.25">
      <c r="A2077" t="s">
        <v>8219</v>
      </c>
      <c r="B2077">
        <v>558</v>
      </c>
    </row>
    <row r="2078" spans="1:2" x14ac:dyDescent="0.25">
      <c r="A2078" t="s">
        <v>8219</v>
      </c>
      <c r="B2078">
        <v>30</v>
      </c>
    </row>
    <row r="2079" spans="1:2" x14ac:dyDescent="0.25">
      <c r="A2079" t="s">
        <v>8219</v>
      </c>
      <c r="B2079">
        <v>28</v>
      </c>
    </row>
    <row r="2080" spans="1:2" x14ac:dyDescent="0.25">
      <c r="A2080" t="s">
        <v>8219</v>
      </c>
      <c r="B2080">
        <v>37</v>
      </c>
    </row>
    <row r="2081" spans="1:2" x14ac:dyDescent="0.25">
      <c r="A2081" t="s">
        <v>8219</v>
      </c>
      <c r="B2081">
        <v>100</v>
      </c>
    </row>
    <row r="2082" spans="1:2" x14ac:dyDescent="0.25">
      <c r="A2082" t="s">
        <v>8219</v>
      </c>
      <c r="B2082">
        <v>19</v>
      </c>
    </row>
    <row r="2083" spans="1:2" x14ac:dyDescent="0.25">
      <c r="A2083" t="s">
        <v>8219</v>
      </c>
      <c r="B2083">
        <v>64</v>
      </c>
    </row>
    <row r="2084" spans="1:2" x14ac:dyDescent="0.25">
      <c r="A2084" t="s">
        <v>8219</v>
      </c>
      <c r="B2084">
        <v>122</v>
      </c>
    </row>
    <row r="2085" spans="1:2" x14ac:dyDescent="0.25">
      <c r="A2085" t="s">
        <v>8219</v>
      </c>
      <c r="B2085">
        <v>38</v>
      </c>
    </row>
    <row r="2086" spans="1:2" x14ac:dyDescent="0.25">
      <c r="A2086" t="s">
        <v>8219</v>
      </c>
      <c r="B2086">
        <v>20</v>
      </c>
    </row>
    <row r="2087" spans="1:2" x14ac:dyDescent="0.25">
      <c r="A2087" t="s">
        <v>8219</v>
      </c>
      <c r="B2087">
        <v>45</v>
      </c>
    </row>
    <row r="2088" spans="1:2" x14ac:dyDescent="0.25">
      <c r="A2088" t="s">
        <v>8219</v>
      </c>
      <c r="B2088">
        <v>1</v>
      </c>
    </row>
    <row r="2089" spans="1:2" x14ac:dyDescent="0.25">
      <c r="A2089" t="s">
        <v>8219</v>
      </c>
      <c r="B2089">
        <v>19</v>
      </c>
    </row>
    <row r="2090" spans="1:2" x14ac:dyDescent="0.25">
      <c r="A2090" t="s">
        <v>8219</v>
      </c>
      <c r="B2090">
        <v>15</v>
      </c>
    </row>
    <row r="2091" spans="1:2" x14ac:dyDescent="0.25">
      <c r="A2091" t="s">
        <v>8219</v>
      </c>
      <c r="B2091">
        <v>87</v>
      </c>
    </row>
    <row r="2092" spans="1:2" x14ac:dyDescent="0.25">
      <c r="A2092" t="s">
        <v>8219</v>
      </c>
      <c r="B2092">
        <v>22</v>
      </c>
    </row>
    <row r="2093" spans="1:2" x14ac:dyDescent="0.25">
      <c r="A2093" t="s">
        <v>8219</v>
      </c>
      <c r="B2093">
        <v>18</v>
      </c>
    </row>
    <row r="2094" spans="1:2" x14ac:dyDescent="0.25">
      <c r="A2094" t="s">
        <v>8219</v>
      </c>
      <c r="B2094">
        <v>7</v>
      </c>
    </row>
    <row r="2095" spans="1:2" x14ac:dyDescent="0.25">
      <c r="A2095" t="s">
        <v>8219</v>
      </c>
      <c r="B2095">
        <v>26</v>
      </c>
    </row>
    <row r="2096" spans="1:2" x14ac:dyDescent="0.25">
      <c r="A2096" t="s">
        <v>8219</v>
      </c>
      <c r="B2096">
        <v>35</v>
      </c>
    </row>
    <row r="2097" spans="1:2" x14ac:dyDescent="0.25">
      <c r="A2097" t="s">
        <v>8219</v>
      </c>
      <c r="B2097">
        <v>50</v>
      </c>
    </row>
    <row r="2098" spans="1:2" x14ac:dyDescent="0.25">
      <c r="A2098" t="s">
        <v>8219</v>
      </c>
      <c r="B2098">
        <v>14</v>
      </c>
    </row>
    <row r="2099" spans="1:2" x14ac:dyDescent="0.25">
      <c r="A2099" t="s">
        <v>8219</v>
      </c>
      <c r="B2099">
        <v>12</v>
      </c>
    </row>
    <row r="2100" spans="1:2" x14ac:dyDescent="0.25">
      <c r="A2100" t="s">
        <v>8219</v>
      </c>
      <c r="B2100">
        <v>31</v>
      </c>
    </row>
    <row r="2101" spans="1:2" x14ac:dyDescent="0.25">
      <c r="A2101" t="s">
        <v>8219</v>
      </c>
      <c r="B2101">
        <v>14</v>
      </c>
    </row>
    <row r="2102" spans="1:2" x14ac:dyDescent="0.25">
      <c r="A2102" t="s">
        <v>8219</v>
      </c>
      <c r="B2102">
        <v>18</v>
      </c>
    </row>
    <row r="2103" spans="1:2" x14ac:dyDescent="0.25">
      <c r="A2103" t="s">
        <v>8219</v>
      </c>
      <c r="B2103">
        <v>43</v>
      </c>
    </row>
    <row r="2104" spans="1:2" x14ac:dyDescent="0.25">
      <c r="A2104" t="s">
        <v>8219</v>
      </c>
      <c r="B2104">
        <v>78</v>
      </c>
    </row>
    <row r="2105" spans="1:2" x14ac:dyDescent="0.25">
      <c r="A2105" t="s">
        <v>8219</v>
      </c>
      <c r="B2105">
        <v>1</v>
      </c>
    </row>
    <row r="2106" spans="1:2" x14ac:dyDescent="0.25">
      <c r="A2106" t="s">
        <v>8219</v>
      </c>
      <c r="B2106">
        <v>16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24</v>
      </c>
    </row>
    <row r="2109" spans="1:2" x14ac:dyDescent="0.25">
      <c r="A2109" t="s">
        <v>8219</v>
      </c>
      <c r="B2109">
        <v>50</v>
      </c>
    </row>
    <row r="2110" spans="1:2" x14ac:dyDescent="0.25">
      <c r="A2110" t="s">
        <v>8219</v>
      </c>
      <c r="B2110">
        <v>5</v>
      </c>
    </row>
    <row r="2111" spans="1:2" x14ac:dyDescent="0.25">
      <c r="A2111" t="s">
        <v>8219</v>
      </c>
      <c r="B2111">
        <v>58</v>
      </c>
    </row>
    <row r="2112" spans="1:2" x14ac:dyDescent="0.25">
      <c r="A2112" t="s">
        <v>8219</v>
      </c>
      <c r="B2112">
        <v>19</v>
      </c>
    </row>
    <row r="2113" spans="1:2" x14ac:dyDescent="0.25">
      <c r="A2113" t="s">
        <v>8219</v>
      </c>
      <c r="B2113">
        <v>28</v>
      </c>
    </row>
    <row r="2114" spans="1:2" x14ac:dyDescent="0.25">
      <c r="A2114" t="s">
        <v>8219</v>
      </c>
      <c r="B2114">
        <v>11</v>
      </c>
    </row>
    <row r="2115" spans="1:2" x14ac:dyDescent="0.25">
      <c r="A2115" t="s">
        <v>8219</v>
      </c>
      <c r="B2115">
        <v>19</v>
      </c>
    </row>
    <row r="2116" spans="1:2" x14ac:dyDescent="0.25">
      <c r="A2116" t="s">
        <v>8219</v>
      </c>
      <c r="B2116">
        <v>22</v>
      </c>
    </row>
    <row r="2117" spans="1:2" x14ac:dyDescent="0.25">
      <c r="A2117" t="s">
        <v>8219</v>
      </c>
      <c r="B2117">
        <v>22</v>
      </c>
    </row>
    <row r="2118" spans="1:2" x14ac:dyDescent="0.25">
      <c r="A2118" t="s">
        <v>8219</v>
      </c>
      <c r="B2118">
        <v>38</v>
      </c>
    </row>
    <row r="2119" spans="1:2" x14ac:dyDescent="0.25">
      <c r="A2119" t="s">
        <v>8219</v>
      </c>
      <c r="B2119">
        <v>11</v>
      </c>
    </row>
    <row r="2120" spans="1:2" x14ac:dyDescent="0.25">
      <c r="A2120" t="s">
        <v>8219</v>
      </c>
      <c r="B2120">
        <v>7</v>
      </c>
    </row>
    <row r="2121" spans="1:2" x14ac:dyDescent="0.25">
      <c r="A2121" t="s">
        <v>8219</v>
      </c>
      <c r="B2121">
        <v>13</v>
      </c>
    </row>
    <row r="2122" spans="1:2" x14ac:dyDescent="0.25">
      <c r="A2122" t="s">
        <v>8219</v>
      </c>
      <c r="B2122">
        <v>7</v>
      </c>
    </row>
    <row r="2123" spans="1:2" x14ac:dyDescent="0.25">
      <c r="A2123" t="s">
        <v>8219</v>
      </c>
      <c r="B2123">
        <v>52</v>
      </c>
    </row>
    <row r="2124" spans="1:2" x14ac:dyDescent="0.25">
      <c r="A2124" t="s">
        <v>8219</v>
      </c>
      <c r="B2124">
        <v>47</v>
      </c>
    </row>
    <row r="2125" spans="1:2" x14ac:dyDescent="0.25">
      <c r="A2125" t="s">
        <v>8219</v>
      </c>
      <c r="B2125">
        <v>8</v>
      </c>
    </row>
    <row r="2126" spans="1:2" x14ac:dyDescent="0.25">
      <c r="A2126" t="s">
        <v>8219</v>
      </c>
      <c r="B2126">
        <v>10</v>
      </c>
    </row>
    <row r="2127" spans="1:2" x14ac:dyDescent="0.25">
      <c r="A2127" t="s">
        <v>8219</v>
      </c>
      <c r="B2127">
        <v>27</v>
      </c>
    </row>
    <row r="2128" spans="1:2" x14ac:dyDescent="0.25">
      <c r="A2128" t="s">
        <v>8219</v>
      </c>
      <c r="B2128">
        <v>48</v>
      </c>
    </row>
    <row r="2129" spans="1:2" x14ac:dyDescent="0.25">
      <c r="A2129" t="s">
        <v>8219</v>
      </c>
      <c r="B2129">
        <v>84</v>
      </c>
    </row>
    <row r="2130" spans="1:2" x14ac:dyDescent="0.25">
      <c r="A2130" t="s">
        <v>8219</v>
      </c>
      <c r="B2130">
        <v>35</v>
      </c>
    </row>
    <row r="2131" spans="1:2" x14ac:dyDescent="0.25">
      <c r="A2131" t="s">
        <v>8219</v>
      </c>
      <c r="B2131">
        <v>94</v>
      </c>
    </row>
    <row r="2132" spans="1:2" x14ac:dyDescent="0.25">
      <c r="A2132" t="s">
        <v>8219</v>
      </c>
      <c r="B2132">
        <v>11</v>
      </c>
    </row>
    <row r="2133" spans="1:2" x14ac:dyDescent="0.25">
      <c r="A2133" t="s">
        <v>8219</v>
      </c>
      <c r="B2133">
        <v>21</v>
      </c>
    </row>
    <row r="2134" spans="1:2" x14ac:dyDescent="0.25">
      <c r="A2134" t="s">
        <v>8219</v>
      </c>
      <c r="B2134">
        <v>6</v>
      </c>
    </row>
    <row r="2135" spans="1:2" x14ac:dyDescent="0.25">
      <c r="A2135" t="s">
        <v>8219</v>
      </c>
      <c r="B2135">
        <v>10</v>
      </c>
    </row>
    <row r="2136" spans="1:2" x14ac:dyDescent="0.25">
      <c r="A2136" t="s">
        <v>8219</v>
      </c>
      <c r="B2136">
        <v>24</v>
      </c>
    </row>
    <row r="2137" spans="1:2" x14ac:dyDescent="0.25">
      <c r="A2137" t="s">
        <v>8219</v>
      </c>
      <c r="B2137">
        <v>28</v>
      </c>
    </row>
    <row r="2138" spans="1:2" x14ac:dyDescent="0.25">
      <c r="A2138" t="s">
        <v>8219</v>
      </c>
      <c r="B2138">
        <v>27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29</v>
      </c>
    </row>
    <row r="2141" spans="1:2" x14ac:dyDescent="0.25">
      <c r="A2141" t="s">
        <v>8219</v>
      </c>
      <c r="B2141">
        <v>24</v>
      </c>
    </row>
    <row r="2142" spans="1:2" x14ac:dyDescent="0.25">
      <c r="A2142" t="s">
        <v>8219</v>
      </c>
      <c r="B2142">
        <v>34</v>
      </c>
    </row>
    <row r="2143" spans="1:2" x14ac:dyDescent="0.25">
      <c r="A2143" t="s">
        <v>8219</v>
      </c>
      <c r="B2143">
        <v>83</v>
      </c>
    </row>
    <row r="2144" spans="1:2" x14ac:dyDescent="0.25">
      <c r="A2144" t="s">
        <v>8219</v>
      </c>
      <c r="B2144">
        <v>9</v>
      </c>
    </row>
    <row r="2145" spans="1:2" x14ac:dyDescent="0.25">
      <c r="A2145" t="s">
        <v>8219</v>
      </c>
      <c r="B2145">
        <v>28</v>
      </c>
    </row>
    <row r="2146" spans="1:2" x14ac:dyDescent="0.25">
      <c r="A2146" t="s">
        <v>8219</v>
      </c>
      <c r="B2146">
        <v>17</v>
      </c>
    </row>
    <row r="2147" spans="1:2" x14ac:dyDescent="0.25">
      <c r="A2147" t="s">
        <v>8219</v>
      </c>
      <c r="B2147">
        <v>15</v>
      </c>
    </row>
    <row r="2148" spans="1:2" x14ac:dyDescent="0.25">
      <c r="A2148" t="s">
        <v>8219</v>
      </c>
      <c r="B2148">
        <v>12</v>
      </c>
    </row>
    <row r="2149" spans="1:2" x14ac:dyDescent="0.25">
      <c r="A2149" t="s">
        <v>8219</v>
      </c>
      <c r="B2149">
        <v>17</v>
      </c>
    </row>
    <row r="2150" spans="1:2" x14ac:dyDescent="0.25">
      <c r="A2150" t="s">
        <v>8219</v>
      </c>
      <c r="B2150">
        <v>26</v>
      </c>
    </row>
    <row r="2151" spans="1:2" x14ac:dyDescent="0.25">
      <c r="A2151" t="s">
        <v>8219</v>
      </c>
      <c r="B2151">
        <v>9</v>
      </c>
    </row>
    <row r="2152" spans="1:2" x14ac:dyDescent="0.25">
      <c r="A2152" t="s">
        <v>8219</v>
      </c>
      <c r="B2152">
        <v>29</v>
      </c>
    </row>
    <row r="2153" spans="1:2" x14ac:dyDescent="0.25">
      <c r="A2153" t="s">
        <v>8219</v>
      </c>
      <c r="B2153">
        <v>21</v>
      </c>
    </row>
    <row r="2154" spans="1:2" x14ac:dyDescent="0.25">
      <c r="A2154" t="s">
        <v>8219</v>
      </c>
      <c r="B2154">
        <v>8</v>
      </c>
    </row>
    <row r="2155" spans="1:2" x14ac:dyDescent="0.25">
      <c r="A2155" t="s">
        <v>8219</v>
      </c>
      <c r="B2155">
        <v>31</v>
      </c>
    </row>
    <row r="2156" spans="1:2" x14ac:dyDescent="0.25">
      <c r="A2156" t="s">
        <v>8219</v>
      </c>
      <c r="B2156">
        <v>33</v>
      </c>
    </row>
    <row r="2157" spans="1:2" x14ac:dyDescent="0.25">
      <c r="A2157" t="s">
        <v>8219</v>
      </c>
      <c r="B2157">
        <v>29</v>
      </c>
    </row>
    <row r="2158" spans="1:2" x14ac:dyDescent="0.25">
      <c r="A2158" t="s">
        <v>8219</v>
      </c>
      <c r="B2158">
        <v>13</v>
      </c>
    </row>
    <row r="2159" spans="1:2" x14ac:dyDescent="0.25">
      <c r="A2159" t="s">
        <v>8219</v>
      </c>
      <c r="B2159">
        <v>8</v>
      </c>
    </row>
    <row r="2160" spans="1:2" x14ac:dyDescent="0.25">
      <c r="A2160" t="s">
        <v>8219</v>
      </c>
      <c r="B2160">
        <v>17</v>
      </c>
    </row>
    <row r="2161" spans="1:2" x14ac:dyDescent="0.25">
      <c r="A2161" t="s">
        <v>8219</v>
      </c>
      <c r="B2161">
        <v>11</v>
      </c>
    </row>
    <row r="2162" spans="1:2" x14ac:dyDescent="0.25">
      <c r="A2162" t="s">
        <v>8219</v>
      </c>
      <c r="B2162">
        <v>13</v>
      </c>
    </row>
    <row r="2163" spans="1:2" x14ac:dyDescent="0.25">
      <c r="A2163" t="s">
        <v>8219</v>
      </c>
      <c r="B2163">
        <v>34</v>
      </c>
    </row>
    <row r="2164" spans="1:2" x14ac:dyDescent="0.25">
      <c r="A2164" t="s">
        <v>8219</v>
      </c>
      <c r="B2164">
        <v>22</v>
      </c>
    </row>
    <row r="2165" spans="1:2" x14ac:dyDescent="0.25">
      <c r="A2165" t="s">
        <v>8219</v>
      </c>
      <c r="B2165">
        <v>24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14</v>
      </c>
    </row>
    <row r="2168" spans="1:2" x14ac:dyDescent="0.25">
      <c r="A2168" t="s">
        <v>8219</v>
      </c>
      <c r="B2168">
        <v>9</v>
      </c>
    </row>
    <row r="2169" spans="1:2" x14ac:dyDescent="0.25">
      <c r="A2169" t="s">
        <v>8219</v>
      </c>
      <c r="B2169">
        <v>5</v>
      </c>
    </row>
    <row r="2170" spans="1:2" x14ac:dyDescent="0.25">
      <c r="A2170" t="s">
        <v>8219</v>
      </c>
      <c r="B2170">
        <v>14</v>
      </c>
    </row>
    <row r="2171" spans="1:2" x14ac:dyDescent="0.25">
      <c r="A2171" t="s">
        <v>8219</v>
      </c>
      <c r="B2171">
        <v>45</v>
      </c>
    </row>
    <row r="2172" spans="1:2" x14ac:dyDescent="0.25">
      <c r="A2172" t="s">
        <v>8219</v>
      </c>
      <c r="B2172">
        <v>27</v>
      </c>
    </row>
    <row r="2173" spans="1:2" x14ac:dyDescent="0.25">
      <c r="A2173" t="s">
        <v>8219</v>
      </c>
      <c r="B2173">
        <v>20</v>
      </c>
    </row>
    <row r="2174" spans="1:2" x14ac:dyDescent="0.25">
      <c r="A2174" t="s">
        <v>8219</v>
      </c>
      <c r="B2174">
        <v>29</v>
      </c>
    </row>
    <row r="2175" spans="1:2" x14ac:dyDescent="0.25">
      <c r="A2175" t="s">
        <v>8219</v>
      </c>
      <c r="B2175">
        <v>17</v>
      </c>
    </row>
    <row r="2176" spans="1:2" x14ac:dyDescent="0.25">
      <c r="A2176" t="s">
        <v>8219</v>
      </c>
      <c r="B2176">
        <v>22</v>
      </c>
    </row>
    <row r="2177" spans="1:2" x14ac:dyDescent="0.25">
      <c r="A2177" t="s">
        <v>8219</v>
      </c>
      <c r="B2177">
        <v>38</v>
      </c>
    </row>
    <row r="2178" spans="1:2" x14ac:dyDescent="0.25">
      <c r="A2178" t="s">
        <v>8219</v>
      </c>
      <c r="B2178">
        <v>31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77</v>
      </c>
    </row>
    <row r="2181" spans="1:2" x14ac:dyDescent="0.25">
      <c r="A2181" t="s">
        <v>8219</v>
      </c>
      <c r="B2181">
        <v>27</v>
      </c>
    </row>
    <row r="2182" spans="1:2" x14ac:dyDescent="0.25">
      <c r="A2182" t="s">
        <v>8219</v>
      </c>
      <c r="B2182">
        <v>15</v>
      </c>
    </row>
    <row r="2183" spans="1:2" x14ac:dyDescent="0.25">
      <c r="A2183" t="s">
        <v>8219</v>
      </c>
      <c r="B2183">
        <v>20</v>
      </c>
    </row>
    <row r="2184" spans="1:2" x14ac:dyDescent="0.25">
      <c r="A2184" t="s">
        <v>8219</v>
      </c>
      <c r="B2184">
        <v>25</v>
      </c>
    </row>
    <row r="2185" spans="1:2" x14ac:dyDescent="0.25">
      <c r="A2185" t="s">
        <v>8219</v>
      </c>
      <c r="B2185">
        <v>24</v>
      </c>
    </row>
    <row r="2186" spans="1:2" x14ac:dyDescent="0.25">
      <c r="A2186" t="s">
        <v>8219</v>
      </c>
      <c r="B2186">
        <v>28</v>
      </c>
    </row>
  </sheetData>
  <conditionalFormatting sqref="F1532:F1045992 K1:K1530 A2:A1046647">
    <cfRule type="containsText" dxfId="22" priority="12" operator="containsText" text="Live">
      <formula>NOT(ISERROR(SEARCH("Live",A1)))</formula>
    </cfRule>
    <cfRule type="containsText" dxfId="21" priority="13" operator="containsText" text="Failed">
      <formula>NOT(ISERROR(SEARCH("Failed",A1)))</formula>
    </cfRule>
    <cfRule type="containsText" dxfId="20" priority="14" operator="containsText" text="Canceled">
      <formula>NOT(ISERROR(SEARCH("Canceled",A1)))</formula>
    </cfRule>
  </conditionalFormatting>
  <conditionalFormatting sqref="K1530">
    <cfRule type="containsText" dxfId="19" priority="4" operator="containsText" text="failed">
      <formula>NOT(ISERROR(SEARCH("failed",K1530)))</formula>
    </cfRule>
  </conditionalFormatting>
  <conditionalFormatting sqref="A1">
    <cfRule type="containsText" dxfId="18" priority="1" operator="containsText" text="Live">
      <formula>NOT(ISERROR(SEARCH("Live",A1)))</formula>
    </cfRule>
    <cfRule type="containsText" dxfId="17" priority="2" operator="containsText" text="Failed">
      <formula>NOT(ISERROR(SEARCH("Failed",A1)))</formula>
    </cfRule>
    <cfRule type="containsText" dxfId="16" priority="3" operator="containsText" text="Canceled">
      <formula>NOT(ISERROR(SEARCH("Canceled",A1)))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operator="containsText" id="{14936697-07C6-4448-9684-1245E1A366F4}">
            <xm:f>NOT(ISERROR(SEARCH($E$1683,A2)))</xm:f>
            <xm:f>$E$1683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6" operator="containsText" id="{FE59A8C5-4966-4E8A-A96D-AA89EE243DAE}">
            <xm:f>NOT(ISERROR(SEARCH($E$1046,A2)))</xm:f>
            <xm:f>$E$1046</xm:f>
            <x14:dxf>
              <fill>
                <patternFill>
                  <bgColor rgb="FFFFC000"/>
                </patternFill>
              </fill>
            </x14:dxf>
          </x14:cfRule>
          <x14:cfRule type="containsText" priority="17" operator="containsText" id="{7805855F-239D-44AD-B18C-C210683F887A}">
            <xm:f>NOT(ISERROR(SEARCH($E$862,A2)))</xm:f>
            <xm:f>$E$862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8DEA761B-AB4E-49CB-AF4F-E213D7E488C4}">
            <xm:f>NOT(ISERROR(SEARCH($E$2,A2)))</xm:f>
            <xm:f>$E$2</xm:f>
            <x14:dxf>
              <fill>
                <patternFill>
                  <bgColor rgb="FF92D050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22" operator="containsText" id="{C3144243-5502-4FC2-A46E-32C9E1356B4B}">
            <xm:f>NOT(ISERROR(SEARCH($F$1683,K2)))</xm:f>
            <xm:f>$F$1683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3" operator="containsText" id="{DB83110D-F4B2-41E6-B408-D8AED3B23034}">
            <xm:f>NOT(ISERROR(SEARCH($K$1045,K2)))</xm:f>
            <xm:f>$K$1045</xm:f>
            <x14:dxf>
              <fill>
                <patternFill>
                  <bgColor rgb="FFFFC000"/>
                </patternFill>
              </fill>
            </x14:dxf>
          </x14:cfRule>
          <x14:cfRule type="containsText" priority="24" operator="containsText" id="{606F140B-4083-4386-A0FE-7AFA4AA61CE6}">
            <xm:f>NOT(ISERROR(SEARCH($K$861,K2)))</xm:f>
            <xm:f>$K$861</xm:f>
            <x14:dxf>
              <fill>
                <patternFill>
                  <bgColor rgb="FFFF0000"/>
                </patternFill>
              </fill>
            </x14:dxf>
          </x14:cfRule>
          <x14:cfRule type="containsText" priority="25" operator="containsText" id="{12EEA2C6-BA89-4D20-A03D-0918BF05F2BE}">
            <xm:f>NOT(ISERROR(SEARCH(#REF!,K2)))</xm:f>
            <xm:f>#REF!</xm:f>
            <x14:dxf>
              <fill>
                <patternFill>
                  <bgColor rgb="FF92D050"/>
                </patternFill>
              </fill>
            </x14:dxf>
          </x14:cfRule>
          <xm:sqref>K2:K1530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T4115"/>
  <sheetViews>
    <sheetView tabSelected="1" topLeftCell="C1" zoomScaleNormal="100" workbookViewId="0">
      <selection activeCell="G8" sqref="G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.85546875" customWidth="1"/>
    <col min="15" max="15" width="20.7109375" style="6" bestFit="1" customWidth="1"/>
    <col min="16" max="16" width="17" bestFit="1" customWidth="1"/>
    <col min="19" max="19" width="19.28515625" customWidth="1"/>
    <col min="20" max="20" width="1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" t="s">
        <v>8307</v>
      </c>
      <c r="Q1" s="1" t="s">
        <v>8359</v>
      </c>
      <c r="R1" s="5" t="s">
        <v>8308</v>
      </c>
      <c r="S1" s="11" t="s">
        <v>8367</v>
      </c>
      <c r="T1" s="11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(E2/D2)*100</f>
        <v>2260300</v>
      </c>
      <c r="P2">
        <f>E2/L2</f>
        <v>138.66871165644173</v>
      </c>
      <c r="Q2" t="s">
        <v>8318</v>
      </c>
      <c r="R2" t="s">
        <v>8348</v>
      </c>
      <c r="S2" s="10">
        <f>(((I2/60)/60)/24)+DATE(1970,1,1)</f>
        <v>42656.915972222225</v>
      </c>
      <c r="T2" s="10">
        <f>(((J2/60)/60)/24)+DATE(1970,1,1)</f>
        <v>42626.668888888889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(E3/D3)*100</f>
        <v>930250</v>
      </c>
      <c r="P3">
        <f>E3/L3</f>
        <v>4.5712530712530715</v>
      </c>
      <c r="Q3" t="s">
        <v>8332</v>
      </c>
      <c r="R3" t="s">
        <v>8350</v>
      </c>
      <c r="S3" s="10">
        <f>(((I3/60)/60)/24)+DATE(1970,1,1)</f>
        <v>42807.125</v>
      </c>
      <c r="T3" s="10">
        <f>(((J3/60)/60)/24)+DATE(1970,1,1)</f>
        <v>42800.751041666663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>(E4/D4)*100</f>
        <v>303833.2</v>
      </c>
      <c r="P4" s="16">
        <f>E4/L4</f>
        <v>42.73322081575246</v>
      </c>
      <c r="Q4" t="s">
        <v>8324</v>
      </c>
      <c r="R4" t="s">
        <v>8325</v>
      </c>
      <c r="S4" s="10">
        <f>(((I4/60)/60)/24)+DATE(1970,1,1)</f>
        <v>41885.783645833333</v>
      </c>
      <c r="T4" s="10">
        <f>(((J4/60)/60)/24)+DATE(1970,1,1)</f>
        <v>41855.783645833333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>(E5/D5)*100</f>
        <v>21535.021000000001</v>
      </c>
      <c r="P5">
        <f>E5/L5</f>
        <v>1389.3561935483872</v>
      </c>
      <c r="Q5" t="s">
        <v>8318</v>
      </c>
      <c r="R5" t="s">
        <v>8320</v>
      </c>
      <c r="S5" s="12">
        <f>(((I5/60)/60)/24)+DATE(1970,1,1)</f>
        <v>42759.440416666665</v>
      </c>
      <c r="T5" s="10">
        <f>(((J5/60)/60)/24)+DATE(1970,1,1)</f>
        <v>42714.440416666665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>(E6/D6)*100</f>
        <v>7813.7822333333334</v>
      </c>
      <c r="P6" s="16">
        <f>E6/L6</f>
        <v>88.601680840609291</v>
      </c>
      <c r="Q6" t="s">
        <v>8318</v>
      </c>
      <c r="R6" t="s">
        <v>8348</v>
      </c>
      <c r="S6" s="10">
        <f>(((I6/60)/60)/24)+DATE(1970,1,1)</f>
        <v>41358.172905092593</v>
      </c>
      <c r="T6" s="10">
        <f>(((J6/60)/60)/24)+DATE(1970,1,1)</f>
        <v>41324.214571759258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>(E7/D7)*100</f>
        <v>6500</v>
      </c>
      <c r="P7">
        <f>E7/L7</f>
        <v>21.666666666666668</v>
      </c>
      <c r="Q7" t="s">
        <v>8316</v>
      </c>
      <c r="R7" t="s">
        <v>8317</v>
      </c>
      <c r="S7" s="10">
        <f>(((I7/60)/60)/24)+DATE(1970,1,1)</f>
        <v>42457.660057870366</v>
      </c>
      <c r="T7" s="10">
        <f>(((J7/60)/60)/24)+DATE(1970,1,1)</f>
        <v>42432.701724537037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s="17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>(E8/D8)*100</f>
        <v>2790.6363636363635</v>
      </c>
      <c r="P8" s="16">
        <f>E8/L8</f>
        <v>83.802893802893806</v>
      </c>
      <c r="Q8" t="s">
        <v>8318</v>
      </c>
      <c r="R8" t="s">
        <v>8354</v>
      </c>
      <c r="S8" s="10">
        <f>(((I8/60)/60)/24)+DATE(1970,1,1)</f>
        <v>42737.957638888889</v>
      </c>
      <c r="T8" s="10">
        <f>(((J8/60)/60)/24)+DATE(1970,1,1)</f>
        <v>42704.335810185185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>(E9/D9)*100</f>
        <v>2702</v>
      </c>
      <c r="P9" s="16">
        <f>E9/L9</f>
        <v>38.6</v>
      </c>
      <c r="Q9" t="s">
        <v>8309</v>
      </c>
      <c r="R9" t="s">
        <v>8311</v>
      </c>
      <c r="S9" s="10">
        <f>(((I9/60)/60)/24)+DATE(1970,1,1)</f>
        <v>42614.730567129634</v>
      </c>
      <c r="T9" s="10">
        <f>(((J9/60)/60)/24)+DATE(1970,1,1)</f>
        <v>42604.730567129634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>(E10/D10)*100</f>
        <v>2647.0250000000001</v>
      </c>
      <c r="P10" s="16">
        <f>E10/L10</f>
        <v>53.475252525252522</v>
      </c>
      <c r="Q10" t="s">
        <v>8332</v>
      </c>
      <c r="R10" t="s">
        <v>8350</v>
      </c>
      <c r="S10" s="10">
        <f>(((I10/60)/60)/24)+DATE(1970,1,1)</f>
        <v>41691.75</v>
      </c>
      <c r="T10" s="10">
        <f>(((J10/60)/60)/24)+DATE(1970,1,1)</f>
        <v>41660.708530092597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>(E11/D11)*100</f>
        <v>1867.1</v>
      </c>
      <c r="P11" s="16">
        <f>E11/L11</f>
        <v>90.635922330097088</v>
      </c>
      <c r="Q11" t="s">
        <v>8332</v>
      </c>
      <c r="R11" t="s">
        <v>8350</v>
      </c>
      <c r="S11" s="10">
        <f>(((I11/60)/60)/24)+DATE(1970,1,1)</f>
        <v>42712.804814814815</v>
      </c>
      <c r="T11" s="10">
        <f>(((J11/60)/60)/24)+DATE(1970,1,1)</f>
        <v>42702.804814814815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>(E12/D12)*100</f>
        <v>1856.97</v>
      </c>
      <c r="P12" s="16">
        <f>E12/L12</f>
        <v>149.03451043338683</v>
      </c>
      <c r="Q12" t="s">
        <v>8332</v>
      </c>
      <c r="R12" t="s">
        <v>8350</v>
      </c>
      <c r="S12" s="10">
        <f>(((I12/60)/60)/24)+DATE(1970,1,1)</f>
        <v>41359.349988425929</v>
      </c>
      <c r="T12" s="10">
        <f>(((J12/60)/60)/24)+DATE(1970,1,1)</f>
        <v>41319.349988425929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>(E13/D13)*100</f>
        <v>1801.64</v>
      </c>
      <c r="P13" s="16">
        <f>E13/L13</f>
        <v>49.934589800443462</v>
      </c>
      <c r="Q13" t="s">
        <v>8332</v>
      </c>
      <c r="R13" t="s">
        <v>8350</v>
      </c>
      <c r="S13" s="10">
        <f>(((I13/60)/60)/24)+DATE(1970,1,1)</f>
        <v>42801.208333333328</v>
      </c>
      <c r="T13" s="10">
        <f>(((J13/60)/60)/24)+DATE(1970,1,1)</f>
        <v>42776.704432870371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>(E14/D14)*100</f>
        <v>1705.2499999999998</v>
      </c>
      <c r="P14" s="16">
        <f>E14/L14</f>
        <v>68.815577078288939</v>
      </c>
      <c r="Q14" t="s">
        <v>8318</v>
      </c>
      <c r="R14" t="s">
        <v>8348</v>
      </c>
      <c r="S14" s="10">
        <f>(((I14/60)/60)/24)+DATE(1970,1,1)</f>
        <v>42593.269861111112</v>
      </c>
      <c r="T14" s="10">
        <f>(((J14/60)/60)/24)+DATE(1970,1,1)</f>
        <v>42548.269861111112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>(E15/D15)*100</f>
        <v>1678.3738373837384</v>
      </c>
      <c r="P15" s="16">
        <f>E15/L15</f>
        <v>20.465926829268295</v>
      </c>
      <c r="Q15" t="s">
        <v>8318</v>
      </c>
      <c r="R15" t="s">
        <v>8348</v>
      </c>
      <c r="S15" s="10">
        <f>(((I15/60)/60)/24)+DATE(1970,1,1)</f>
        <v>41480.681574074071</v>
      </c>
      <c r="T15" s="10">
        <f>(((J15/60)/60)/24)+DATE(1970,1,1)</f>
        <v>41450.681574074071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>(E16/D16)*100</f>
        <v>1462</v>
      </c>
      <c r="P16" s="16">
        <f>E16/L16</f>
        <v>40.762081784386616</v>
      </c>
      <c r="Q16" t="s">
        <v>8318</v>
      </c>
      <c r="R16" t="s">
        <v>8348</v>
      </c>
      <c r="S16" s="10">
        <f>(((I16/60)/60)/24)+DATE(1970,1,1)</f>
        <v>41523.791666666664</v>
      </c>
      <c r="T16" s="10">
        <f>(((J16/60)/60)/24)+DATE(1970,1,1)</f>
        <v>41493.543958333335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>(E17/D17)*100</f>
        <v>1460.4850000000001</v>
      </c>
      <c r="P17" s="16">
        <f>E17/L17</f>
        <v>134.3592456301748</v>
      </c>
      <c r="Q17" t="s">
        <v>8318</v>
      </c>
      <c r="R17" t="s">
        <v>8320</v>
      </c>
      <c r="S17" s="10">
        <f>(((I17/60)/60)/24)+DATE(1970,1,1)</f>
        <v>42235.651319444441</v>
      </c>
      <c r="T17" s="10">
        <f>(((J17/60)/60)/24)+DATE(1970,1,1)</f>
        <v>42199.651319444441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>(E18/D18)*100</f>
        <v>1435.5717142857143</v>
      </c>
      <c r="P18" s="16">
        <f>E18/L18</f>
        <v>74.107684365781708</v>
      </c>
      <c r="Q18" t="s">
        <v>8318</v>
      </c>
      <c r="R18" t="s">
        <v>8348</v>
      </c>
      <c r="S18" s="10">
        <f>(((I18/60)/60)/24)+DATE(1970,1,1)</f>
        <v>41356.94630787037</v>
      </c>
      <c r="T18" s="10">
        <f>(((J18/60)/60)/24)+DATE(1970,1,1)</f>
        <v>41326.987974537034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>(E19/D19)*100</f>
        <v>1379.4206249999997</v>
      </c>
      <c r="P19" s="16">
        <f>E19/L19</f>
        <v>31.820544982698959</v>
      </c>
      <c r="Q19" t="s">
        <v>8318</v>
      </c>
      <c r="R19" t="s">
        <v>8354</v>
      </c>
      <c r="S19" s="10">
        <f>(((I19/60)/60)/24)+DATE(1970,1,1)</f>
        <v>41165.42155092593</v>
      </c>
      <c r="T19" s="10">
        <f>(((J19/60)/60)/24)+DATE(1970,1,1)</f>
        <v>41144.42155092593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>(E20/D20)*100</f>
        <v>1360.0976000000001</v>
      </c>
      <c r="P20" s="16">
        <f>E20/L20</f>
        <v>53.865251485148519</v>
      </c>
      <c r="Q20" t="s">
        <v>8332</v>
      </c>
      <c r="R20" t="s">
        <v>8350</v>
      </c>
      <c r="S20" s="10">
        <f>(((I20/60)/60)/24)+DATE(1970,1,1)</f>
        <v>41605.126388888886</v>
      </c>
      <c r="T20" s="10">
        <f>(((J20/60)/60)/24)+DATE(1970,1,1)</f>
        <v>41569.575613425928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>(E21/D21)*100</f>
        <v>1356.6000000000001</v>
      </c>
      <c r="P21" s="16">
        <f>E21/L21</f>
        <v>14.370762711864407</v>
      </c>
      <c r="Q21" t="s">
        <v>8332</v>
      </c>
      <c r="R21" t="s">
        <v>8350</v>
      </c>
      <c r="S21" s="10">
        <f>(((I21/60)/60)/24)+DATE(1970,1,1)</f>
        <v>42345.699490740735</v>
      </c>
      <c r="T21" s="10">
        <f>(((J21/60)/60)/24)+DATE(1970,1,1)</f>
        <v>42315.699490740735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>(E22/D22)*100</f>
        <v>1253.75</v>
      </c>
      <c r="P22" s="16">
        <f>E22/L22</f>
        <v>27.861111111111111</v>
      </c>
      <c r="Q22" t="s">
        <v>8324</v>
      </c>
      <c r="R22" t="s">
        <v>8345</v>
      </c>
      <c r="S22" s="10">
        <f>(((I22/60)/60)/24)+DATE(1970,1,1)</f>
        <v>42490.915972222225</v>
      </c>
      <c r="T22" s="10">
        <f>(((J22/60)/60)/24)+DATE(1970,1,1)</f>
        <v>42459.693865740745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>(E23/D23)*100</f>
        <v>1212.1296000000002</v>
      </c>
      <c r="P23" s="16">
        <f>E23/L23</f>
        <v>27.226630727762803</v>
      </c>
      <c r="Q23" t="s">
        <v>8332</v>
      </c>
      <c r="R23" t="s">
        <v>8350</v>
      </c>
      <c r="S23" s="10">
        <f>(((I23/60)/60)/24)+DATE(1970,1,1)</f>
        <v>41450.208333333336</v>
      </c>
      <c r="T23" s="10">
        <f>(((J23/60)/60)/24)+DATE(1970,1,1)</f>
        <v>41423.910891203705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>(E24/D24)*100</f>
        <v>1181.6142199999999</v>
      </c>
      <c r="P24" s="16">
        <f>E24/L24</f>
        <v>29.187190495010373</v>
      </c>
      <c r="Q24" t="s">
        <v>8321</v>
      </c>
      <c r="R24" t="s">
        <v>8341</v>
      </c>
      <c r="S24" s="10">
        <f>(((I24/60)/60)/24)+DATE(1970,1,1)</f>
        <v>41408.871678240743</v>
      </c>
      <c r="T24" s="10">
        <f>(((J24/60)/60)/24)+DATE(1970,1,1)</f>
        <v>41394.871678240743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>(E25/D25)*100</f>
        <v>1174.49</v>
      </c>
      <c r="P25" s="16">
        <f>E25/L25</f>
        <v>81.561805555555551</v>
      </c>
      <c r="Q25" t="s">
        <v>8332</v>
      </c>
      <c r="R25" t="s">
        <v>8350</v>
      </c>
      <c r="S25" s="10">
        <f>(((I25/60)/60)/24)+DATE(1970,1,1)</f>
        <v>42232.278194444443</v>
      </c>
      <c r="T25" s="10">
        <f>(((J25/60)/60)/24)+DATE(1970,1,1)</f>
        <v>42202.278194444443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>(E26/D26)*100</f>
        <v>1165</v>
      </c>
      <c r="P26" s="16">
        <f>E26/L26</f>
        <v>41.607142857142854</v>
      </c>
      <c r="Q26" t="s">
        <v>8332</v>
      </c>
      <c r="R26" t="s">
        <v>8350</v>
      </c>
      <c r="S26" s="10">
        <f>(((I26/60)/60)/24)+DATE(1970,1,1)</f>
        <v>42740.824618055558</v>
      </c>
      <c r="T26" s="10">
        <f>(((J26/60)/60)/24)+DATE(1970,1,1)</f>
        <v>42710.824618055558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>(E27/D27)*100</f>
        <v>1131.8</v>
      </c>
      <c r="P27" s="16">
        <f>E27/L27</f>
        <v>80.727532097004286</v>
      </c>
      <c r="Q27" t="s">
        <v>8318</v>
      </c>
      <c r="R27" t="s">
        <v>8348</v>
      </c>
      <c r="S27" s="10">
        <f>(((I27/60)/60)/24)+DATE(1970,1,1)</f>
        <v>41384.151631944449</v>
      </c>
      <c r="T27" s="10">
        <f>(((J27/60)/60)/24)+DATE(1970,1,1)</f>
        <v>41324.193298611113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>(E28/D28)*100</f>
        <v>1105.3811999999998</v>
      </c>
      <c r="P28" s="16">
        <f>E28/L28</f>
        <v>67.690214329454989</v>
      </c>
      <c r="Q28" t="s">
        <v>8318</v>
      </c>
      <c r="R28" t="s">
        <v>8348</v>
      </c>
      <c r="S28" s="10">
        <f>(((I28/60)/60)/24)+DATE(1970,1,1)</f>
        <v>41188.165972222225</v>
      </c>
      <c r="T28" s="10">
        <f>(((J28/60)/60)/24)+DATE(1970,1,1)</f>
        <v>41148.194641203707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>(E29/D29)*100</f>
        <v>1081.2401666666667</v>
      </c>
      <c r="P29" s="16">
        <f>E29/L29</f>
        <v>40.070667078443485</v>
      </c>
      <c r="Q29" t="s">
        <v>8332</v>
      </c>
      <c r="R29" t="s">
        <v>8350</v>
      </c>
      <c r="S29" s="10">
        <f>(((I29/60)/60)/24)+DATE(1970,1,1)</f>
        <v>42719.958333333328</v>
      </c>
      <c r="T29" s="10">
        <f>(((J29/60)/60)/24)+DATE(1970,1,1)</f>
        <v>42691.8512037037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>(E30/D30)*100</f>
        <v>1026.8451399999999</v>
      </c>
      <c r="P30" s="16">
        <f>E30/L30</f>
        <v>1323.2540463917526</v>
      </c>
      <c r="Q30" t="s">
        <v>8318</v>
      </c>
      <c r="R30" t="s">
        <v>8348</v>
      </c>
      <c r="S30" s="10">
        <f>(((I30/60)/60)/24)+DATE(1970,1,1)</f>
        <v>41072.291666666664</v>
      </c>
      <c r="T30" s="10">
        <f>(((J30/60)/60)/24)+DATE(1970,1,1)</f>
        <v>41039.225601851853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>(E31/D31)*100</f>
        <v>1014.6425</v>
      </c>
      <c r="P31" s="16">
        <f>E31/L31</f>
        <v>56.970381807973048</v>
      </c>
      <c r="Q31" t="s">
        <v>8332</v>
      </c>
      <c r="R31" t="s">
        <v>8350</v>
      </c>
      <c r="S31" s="10">
        <f>(((I31/60)/60)/24)+DATE(1970,1,1)</f>
        <v>42097.165972222225</v>
      </c>
      <c r="T31" s="10">
        <f>(((J31/60)/60)/24)+DATE(1970,1,1)</f>
        <v>42068.209097222221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>(E32/D32)*100</f>
        <v>978.13466666666682</v>
      </c>
      <c r="P32" s="16">
        <f>E32/L32</f>
        <v>21.640147492625371</v>
      </c>
      <c r="Q32" t="s">
        <v>8318</v>
      </c>
      <c r="R32" t="s">
        <v>8348</v>
      </c>
      <c r="S32" s="10">
        <f>(((I32/60)/60)/24)+DATE(1970,1,1)</f>
        <v>41346.833333333336</v>
      </c>
      <c r="T32" s="10">
        <f>(((J32/60)/60)/24)+DATE(1970,1,1)</f>
        <v>41316.120949074073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>(E33/D33)*100</f>
        <v>975.11200000000008</v>
      </c>
      <c r="P33" s="16">
        <f>E33/L33</f>
        <v>426.93169877408059</v>
      </c>
      <c r="Q33" t="s">
        <v>8332</v>
      </c>
      <c r="R33" t="s">
        <v>8350</v>
      </c>
      <c r="S33" s="10">
        <f>(((I33/60)/60)/24)+DATE(1970,1,1)</f>
        <v>42707.0471412037</v>
      </c>
      <c r="T33" s="10">
        <f>(((J33/60)/60)/24)+DATE(1970,1,1)</f>
        <v>42677.005474537036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>(E34/D34)*100</f>
        <v>956</v>
      </c>
      <c r="P34" s="16">
        <f>E34/L34</f>
        <v>27.576923076923077</v>
      </c>
      <c r="Q34" t="s">
        <v>8318</v>
      </c>
      <c r="R34" t="s">
        <v>8354</v>
      </c>
      <c r="S34" s="10">
        <f>(((I34/60)/60)/24)+DATE(1970,1,1)</f>
        <v>42683.851944444439</v>
      </c>
      <c r="T34" s="10">
        <f>(((J34/60)/60)/24)+DATE(1970,1,1)</f>
        <v>42658.810277777782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>(E35/D35)*100</f>
        <v>951.03109999999992</v>
      </c>
      <c r="P35" s="16">
        <f>E35/L35</f>
        <v>65.891300230946882</v>
      </c>
      <c r="Q35" t="s">
        <v>8332</v>
      </c>
      <c r="R35" t="s">
        <v>8350</v>
      </c>
      <c r="S35" s="10">
        <f>(((I35/60)/60)/24)+DATE(1970,1,1)</f>
        <v>42063.584016203706</v>
      </c>
      <c r="T35" s="10">
        <f>(((J35/60)/60)/24)+DATE(1970,1,1)</f>
        <v>42033.584016203706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>(E36/D36)*100</f>
        <v>944.83338095238094</v>
      </c>
      <c r="P36" s="16">
        <f>E36/L36</f>
        <v>164.79651993355483</v>
      </c>
      <c r="Q36" t="s">
        <v>8332</v>
      </c>
      <c r="R36" t="s">
        <v>8350</v>
      </c>
      <c r="S36" s="10">
        <f>(((I36/60)/60)/24)+DATE(1970,1,1)</f>
        <v>41903.79184027778</v>
      </c>
      <c r="T36" s="10">
        <f>(((J36/60)/60)/24)+DATE(1970,1,1)</f>
        <v>41873.79184027778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>(E37/D37)*100</f>
        <v>921.54219999999998</v>
      </c>
      <c r="P37" s="16">
        <f>E37/L37</f>
        <v>192.38876826722338</v>
      </c>
      <c r="Q37" t="s">
        <v>8318</v>
      </c>
      <c r="R37" t="s">
        <v>8348</v>
      </c>
      <c r="S37" s="10">
        <f>(((I37/60)/60)/24)+DATE(1970,1,1)</f>
        <v>41342.88077546296</v>
      </c>
      <c r="T37" s="10">
        <f>(((J37/60)/60)/24)+DATE(1970,1,1)</f>
        <v>41312.88077546296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>(E38/D38)*100</f>
        <v>885</v>
      </c>
      <c r="P38" s="16">
        <f>E38/L38</f>
        <v>35.4</v>
      </c>
      <c r="Q38" t="s">
        <v>8337</v>
      </c>
      <c r="R38" t="s">
        <v>8338</v>
      </c>
      <c r="S38" s="10">
        <f>(((I38/60)/60)/24)+DATE(1970,1,1)</f>
        <v>42440.982002314813</v>
      </c>
      <c r="T38" s="10">
        <f>(((J38/60)/60)/24)+DATE(1970,1,1)</f>
        <v>42410.982002314813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>(E39/D39)*100</f>
        <v>877.6</v>
      </c>
      <c r="P39" s="16">
        <f>E39/L39</f>
        <v>27.59748427672956</v>
      </c>
      <c r="Q39" t="s">
        <v>8318</v>
      </c>
      <c r="R39" t="s">
        <v>8354</v>
      </c>
      <c r="S39" s="10">
        <f>(((I39/60)/60)/24)+DATE(1970,1,1)</f>
        <v>41932.874432870369</v>
      </c>
      <c r="T39" s="10">
        <f>(((J39/60)/60)/24)+DATE(1970,1,1)</f>
        <v>41902.874432870369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>(E40/D40)*100</f>
        <v>819.56399999999996</v>
      </c>
      <c r="P40" s="16">
        <f>E40/L40</f>
        <v>422.02059732234807</v>
      </c>
      <c r="Q40" t="s">
        <v>8318</v>
      </c>
      <c r="R40" t="s">
        <v>8348</v>
      </c>
      <c r="S40" s="10">
        <f>(((I40/60)/60)/24)+DATE(1970,1,1)</f>
        <v>42380.958333333328</v>
      </c>
      <c r="T40" s="10">
        <f>(((J40/60)/60)/24)+DATE(1970,1,1)</f>
        <v>42347.358483796299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>(E41/D41)*100</f>
        <v>819.18387755102037</v>
      </c>
      <c r="P41" s="16">
        <f>E41/L41</f>
        <v>152.62361216730039</v>
      </c>
      <c r="Q41" t="s">
        <v>8318</v>
      </c>
      <c r="R41" t="s">
        <v>8348</v>
      </c>
      <c r="S41" s="10">
        <f>(((I41/60)/60)/24)+DATE(1970,1,1)</f>
        <v>41099.088506944441</v>
      </c>
      <c r="T41" s="10">
        <f>(((J41/60)/60)/24)+DATE(1970,1,1)</f>
        <v>41069.088506944441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>(E42/D42)*100</f>
        <v>806.4</v>
      </c>
      <c r="P42" s="16">
        <f>E42/L42</f>
        <v>49.472392638036808</v>
      </c>
      <c r="Q42" t="s">
        <v>8332</v>
      </c>
      <c r="R42" t="s">
        <v>8350</v>
      </c>
      <c r="S42" s="10">
        <f>(((I42/60)/60)/24)+DATE(1970,1,1)</f>
        <v>42796.827546296292</v>
      </c>
      <c r="T42" s="10">
        <f>(((J42/60)/60)/24)+DATE(1970,1,1)</f>
        <v>42766.827546296292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>(E43/D43)*100</f>
        <v>800.21100000000001</v>
      </c>
      <c r="P43" s="16">
        <f>E43/L43</f>
        <v>188.50671378091872</v>
      </c>
      <c r="Q43" t="s">
        <v>8318</v>
      </c>
      <c r="R43" t="s">
        <v>8348</v>
      </c>
      <c r="S43" s="10">
        <f>(((I43/60)/60)/24)+DATE(1970,1,1)</f>
        <v>42527.709722222222</v>
      </c>
      <c r="T43" s="10">
        <f>(((J43/60)/60)/24)+DATE(1970,1,1)</f>
        <v>42473.604270833333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>(E44/D44)*100</f>
        <v>788.05550000000005</v>
      </c>
      <c r="P44" s="16">
        <f>E44/L44</f>
        <v>176.200223588597</v>
      </c>
      <c r="Q44" t="s">
        <v>8318</v>
      </c>
      <c r="R44" t="s">
        <v>8348</v>
      </c>
      <c r="S44" s="10">
        <f>(((I44/60)/60)/24)+DATE(1970,1,1)</f>
        <v>41760.584374999999</v>
      </c>
      <c r="T44" s="10">
        <f>(((J44/60)/60)/24)+DATE(1970,1,1)</f>
        <v>41730.584374999999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>(E45/D45)*100</f>
        <v>786.0802000000001</v>
      </c>
      <c r="P45" s="16">
        <f>E45/L45</f>
        <v>71.592003642987251</v>
      </c>
      <c r="Q45" t="s">
        <v>8337</v>
      </c>
      <c r="R45" t="s">
        <v>8338</v>
      </c>
      <c r="S45" s="10">
        <f>(((I45/60)/60)/24)+DATE(1970,1,1)</f>
        <v>41789.923101851848</v>
      </c>
      <c r="T45" s="10">
        <f>(((J45/60)/60)/24)+DATE(1970,1,1)</f>
        <v>41759.923101851848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>(E46/D46)*100</f>
        <v>779.5</v>
      </c>
      <c r="P46" s="16">
        <f>E46/L46</f>
        <v>37.11904761904762</v>
      </c>
      <c r="Q46" t="s">
        <v>8332</v>
      </c>
      <c r="R46" t="s">
        <v>8350</v>
      </c>
      <c r="S46" s="10">
        <f>(((I46/60)/60)/24)+DATE(1970,1,1)</f>
        <v>42780.724768518514</v>
      </c>
      <c r="T46" s="10">
        <f>(((J46/60)/60)/24)+DATE(1970,1,1)</f>
        <v>42759.724768518514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>(E47/D47)*100</f>
        <v>720.24800000000005</v>
      </c>
      <c r="P47" s="16">
        <f>E47/L47</f>
        <v>107.82155688622754</v>
      </c>
      <c r="Q47" t="s">
        <v>8332</v>
      </c>
      <c r="R47" t="s">
        <v>8350</v>
      </c>
      <c r="S47" s="10">
        <f>(((I47/60)/60)/24)+DATE(1970,1,1)</f>
        <v>42745.915972222225</v>
      </c>
      <c r="T47" s="10">
        <f>(((J47/60)/60)/24)+DATE(1970,1,1)</f>
        <v>42725.869363425925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>(E48/D48)*100</f>
        <v>704.18124999999998</v>
      </c>
      <c r="P48" s="16">
        <f>E48/L48</f>
        <v>39.066920943134534</v>
      </c>
      <c r="Q48" t="s">
        <v>8324</v>
      </c>
      <c r="R48" t="s">
        <v>8329</v>
      </c>
      <c r="S48" s="10">
        <f>(((I48/60)/60)/24)+DATE(1970,1,1)</f>
        <v>41214.849166666667</v>
      </c>
      <c r="T48" s="10">
        <f>(((J48/60)/60)/24)+DATE(1970,1,1)</f>
        <v>41184.849166666667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>(E49/D49)*100</f>
        <v>698.94800000000009</v>
      </c>
      <c r="P49" s="16">
        <f>E49/L49</f>
        <v>842.10602409638557</v>
      </c>
      <c r="Q49" t="s">
        <v>8318</v>
      </c>
      <c r="R49" t="s">
        <v>8348</v>
      </c>
      <c r="S49" s="10">
        <f>(((I49/60)/60)/24)+DATE(1970,1,1)</f>
        <v>42441.208333333328</v>
      </c>
      <c r="T49" s="10">
        <f>(((J49/60)/60)/24)+DATE(1970,1,1)</f>
        <v>42394.580740740741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>(E50/D50)*100</f>
        <v>674.48</v>
      </c>
      <c r="P50" s="16">
        <f>E50/L50</f>
        <v>70.848739495798313</v>
      </c>
      <c r="Q50" t="s">
        <v>8318</v>
      </c>
      <c r="R50" t="s">
        <v>8348</v>
      </c>
      <c r="S50" s="10">
        <f>(((I50/60)/60)/24)+DATE(1970,1,1)</f>
        <v>41231.053749999999</v>
      </c>
      <c r="T50" s="10">
        <f>(((J50/60)/60)/24)+DATE(1970,1,1)</f>
        <v>41201.012083333335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>(E51/D51)*100</f>
        <v>661.55466666666666</v>
      </c>
      <c r="P51" s="16">
        <f>E51/L51</f>
        <v>43.333275109170302</v>
      </c>
      <c r="Q51" t="s">
        <v>8321</v>
      </c>
      <c r="R51" t="s">
        <v>8341</v>
      </c>
      <c r="S51" s="10">
        <f>(((I51/60)/60)/24)+DATE(1970,1,1)</f>
        <v>40796.041921296295</v>
      </c>
      <c r="T51" s="10">
        <f>(((J51/60)/60)/24)+DATE(1970,1,1)</f>
        <v>40766.041921296295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>(E52/D52)*100</f>
        <v>661.4</v>
      </c>
      <c r="P52" s="16">
        <f>E52/L52</f>
        <v>21.900662251655628</v>
      </c>
      <c r="Q52" t="s">
        <v>8318</v>
      </c>
      <c r="R52" t="s">
        <v>8354</v>
      </c>
      <c r="S52" s="10">
        <f>(((I52/60)/60)/24)+DATE(1970,1,1)</f>
        <v>41165.165972222225</v>
      </c>
      <c r="T52" s="10">
        <f>(((J52/60)/60)/24)+DATE(1970,1,1)</f>
        <v>41150.902187499996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>(E53/D53)*100</f>
        <v>646.66666666666663</v>
      </c>
      <c r="P53" s="16">
        <f>E53/L53</f>
        <v>21.555555555555557</v>
      </c>
      <c r="Q53" t="s">
        <v>8318</v>
      </c>
      <c r="R53" t="s">
        <v>8354</v>
      </c>
      <c r="S53" s="10">
        <f>(((I53/60)/60)/24)+DATE(1970,1,1)</f>
        <v>42334.871076388896</v>
      </c>
      <c r="T53" s="10">
        <f>(((J53/60)/60)/24)+DATE(1970,1,1)</f>
        <v>42304.829409722224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>(E54/D54)*100</f>
        <v>636.14</v>
      </c>
      <c r="P54" s="16">
        <f>E54/L54</f>
        <v>94.103550295857985</v>
      </c>
      <c r="Q54" t="s">
        <v>8332</v>
      </c>
      <c r="R54" t="s">
        <v>8350</v>
      </c>
      <c r="S54" s="10">
        <f>(((I54/60)/60)/24)+DATE(1970,1,1)</f>
        <v>42540.958333333328</v>
      </c>
      <c r="T54" s="10">
        <f>(((J54/60)/60)/24)+DATE(1970,1,1)</f>
        <v>42505.936678240745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>(E55/D55)*100</f>
        <v>585.35</v>
      </c>
      <c r="P55" s="16">
        <f>E55/L55</f>
        <v>222.99047619047619</v>
      </c>
      <c r="Q55" t="s">
        <v>8318</v>
      </c>
      <c r="R55" t="s">
        <v>8348</v>
      </c>
      <c r="S55" s="10">
        <f>(((I55/60)/60)/24)+DATE(1970,1,1)</f>
        <v>41134.125</v>
      </c>
      <c r="T55" s="10">
        <f>(((J55/60)/60)/24)+DATE(1970,1,1)</f>
        <v>41099.966944444444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>(E56/D56)*100</f>
        <v>579.08000000000004</v>
      </c>
      <c r="P56" s="16">
        <f>E56/L56</f>
        <v>61.375728669846318</v>
      </c>
      <c r="Q56" t="s">
        <v>8318</v>
      </c>
      <c r="R56" t="s">
        <v>8348</v>
      </c>
      <c r="S56" s="10">
        <f>(((I56/60)/60)/24)+DATE(1970,1,1)</f>
        <v>42587.792453703703</v>
      </c>
      <c r="T56" s="10">
        <f>(((J56/60)/60)/24)+DATE(1970,1,1)</f>
        <v>42557.792453703703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>(E57/D57)*100</f>
        <v>558.7714285714286</v>
      </c>
      <c r="P57" s="16">
        <f>E57/L57</f>
        <v>58.379104477611939</v>
      </c>
      <c r="Q57" t="s">
        <v>8337</v>
      </c>
      <c r="R57" t="s">
        <v>8338</v>
      </c>
      <c r="S57" s="10">
        <f>(((I57/60)/60)/24)+DATE(1970,1,1)</f>
        <v>42771.684479166666</v>
      </c>
      <c r="T57" s="10">
        <f>(((J57/60)/60)/24)+DATE(1970,1,1)</f>
        <v>42741.684479166666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>(E58/D58)*100</f>
        <v>543.349156424581</v>
      </c>
      <c r="P58" s="16">
        <f>E58/L58</f>
        <v>116.35303146309367</v>
      </c>
      <c r="Q58" t="s">
        <v>8318</v>
      </c>
      <c r="R58" t="s">
        <v>8348</v>
      </c>
      <c r="S58" s="10">
        <f>(((I58/60)/60)/24)+DATE(1970,1,1)</f>
        <v>41843.880659722221</v>
      </c>
      <c r="T58" s="10">
        <f>(((J58/60)/60)/24)+DATE(1970,1,1)</f>
        <v>41803.880659722221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>(E59/D59)*100</f>
        <v>542.15</v>
      </c>
      <c r="P59" s="16">
        <f>E59/L59</f>
        <v>41.228136882129277</v>
      </c>
      <c r="Q59" t="s">
        <v>8332</v>
      </c>
      <c r="R59" t="s">
        <v>8350</v>
      </c>
      <c r="S59" s="10">
        <f>(((I59/60)/60)/24)+DATE(1970,1,1)</f>
        <v>42191.125</v>
      </c>
      <c r="T59" s="10">
        <f>(((J59/60)/60)/24)+DATE(1970,1,1)</f>
        <v>42163.625787037032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>(E60/D60)*100</f>
        <v>537.37</v>
      </c>
      <c r="P60" s="16">
        <f>E60/L60</f>
        <v>61.203872437357631</v>
      </c>
      <c r="Q60" t="s">
        <v>8332</v>
      </c>
      <c r="R60" t="s">
        <v>8350</v>
      </c>
      <c r="S60" s="10">
        <f>(((I60/60)/60)/24)+DATE(1970,1,1)</f>
        <v>42455.716319444444</v>
      </c>
      <c r="T60" s="10">
        <f>(((J60/60)/60)/24)+DATE(1970,1,1)</f>
        <v>42425.757986111115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>(E61/D61)*100</f>
        <v>537.10714285714289</v>
      </c>
      <c r="P61" s="16">
        <f>E61/L61</f>
        <v>22.116176470588236</v>
      </c>
      <c r="Q61" t="s">
        <v>8332</v>
      </c>
      <c r="R61" t="s">
        <v>8350</v>
      </c>
      <c r="S61" s="10">
        <f>(((I61/60)/60)/24)+DATE(1970,1,1)</f>
        <v>42401.617164351846</v>
      </c>
      <c r="T61" s="10">
        <f>(((J61/60)/60)/24)+DATE(1970,1,1)</f>
        <v>42371.617164351846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>(E62/D62)*100</f>
        <v>526.09431428571429</v>
      </c>
      <c r="P62" s="16">
        <f>E62/L62</f>
        <v>54.883162444113267</v>
      </c>
      <c r="Q62" t="s">
        <v>8335</v>
      </c>
      <c r="R62" t="s">
        <v>8351</v>
      </c>
      <c r="S62" s="10">
        <f>(((I62/60)/60)/24)+DATE(1970,1,1)</f>
        <v>41877.917129629634</v>
      </c>
      <c r="T62" s="10">
        <f>(((J62/60)/60)/24)+DATE(1970,1,1)</f>
        <v>41842.917129629634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>(E63/D63)*100</f>
        <v>524.16666666666663</v>
      </c>
      <c r="P63" s="16">
        <f>E63/L63</f>
        <v>44.171348314606739</v>
      </c>
      <c r="Q63" t="s">
        <v>8332</v>
      </c>
      <c r="R63" t="s">
        <v>8350</v>
      </c>
      <c r="S63" s="10">
        <f>(((I63/60)/60)/24)+DATE(1970,1,1)</f>
        <v>41914.900752314818</v>
      </c>
      <c r="T63" s="10">
        <f>(((J63/60)/60)/24)+DATE(1970,1,1)</f>
        <v>41879.900752314818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>(E64/D64)*100</f>
        <v>520.73254999999995</v>
      </c>
      <c r="P64" s="16">
        <f>E64/L64</f>
        <v>48.104623556581984</v>
      </c>
      <c r="Q64" t="s">
        <v>8335</v>
      </c>
      <c r="R64" t="s">
        <v>8351</v>
      </c>
      <c r="S64" s="10">
        <f>(((I64/60)/60)/24)+DATE(1970,1,1)</f>
        <v>41706.924710648149</v>
      </c>
      <c r="T64" s="10">
        <f>(((J64/60)/60)/24)+DATE(1970,1,1)</f>
        <v>41666.924710648149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>(E65/D65)*100</f>
        <v>507.8</v>
      </c>
      <c r="P65" s="16">
        <f>E65/L65</f>
        <v>101.56</v>
      </c>
      <c r="Q65" t="s">
        <v>8318</v>
      </c>
      <c r="R65" t="s">
        <v>8348</v>
      </c>
      <c r="S65" s="10">
        <f>(((I65/60)/60)/24)+DATE(1970,1,1)</f>
        <v>42319.998842592591</v>
      </c>
      <c r="T65" s="10">
        <f>(((J65/60)/60)/24)+DATE(1970,1,1)</f>
        <v>42289.957175925927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>(E66/D66)*100</f>
        <v>506.20938628158842</v>
      </c>
      <c r="P66" s="16">
        <f>E66/L66</f>
        <v>36.326424870466319</v>
      </c>
      <c r="Q66" t="s">
        <v>8318</v>
      </c>
      <c r="R66" t="s">
        <v>8348</v>
      </c>
      <c r="S66" s="10">
        <f>(((I66/60)/60)/24)+DATE(1970,1,1)</f>
        <v>42715.207638888889</v>
      </c>
      <c r="T66" s="10">
        <f>(((J66/60)/60)/24)+DATE(1970,1,1)</f>
        <v>42661.176817129628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>(E67/D67)*100</f>
        <v>503.25</v>
      </c>
      <c r="P67" s="16">
        <f>E67/L67</f>
        <v>68.625</v>
      </c>
      <c r="Q67" t="s">
        <v>8332</v>
      </c>
      <c r="R67" t="s">
        <v>8350</v>
      </c>
      <c r="S67" s="10">
        <f>(((I67/60)/60)/24)+DATE(1970,1,1)</f>
        <v>42481.916666666672</v>
      </c>
      <c r="T67" s="10">
        <f>(((J67/60)/60)/24)+DATE(1970,1,1)</f>
        <v>42467.788194444445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>(E68/D68)*100</f>
        <v>496.52000000000004</v>
      </c>
      <c r="P68" s="16">
        <f>E68/L68</f>
        <v>51.720833333333331</v>
      </c>
      <c r="Q68" t="s">
        <v>8324</v>
      </c>
      <c r="R68" t="s">
        <v>8325</v>
      </c>
      <c r="S68" s="10">
        <f>(((I68/60)/60)/24)+DATE(1970,1,1)</f>
        <v>41420.99622685185</v>
      </c>
      <c r="T68" s="10">
        <f>(((J68/60)/60)/24)+DATE(1970,1,1)</f>
        <v>41399.99622685185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>(E69/D69)*100</f>
        <v>495.8</v>
      </c>
      <c r="P69" s="16">
        <f>E69/L69</f>
        <v>25.091093117408906</v>
      </c>
      <c r="Q69" t="s">
        <v>8332</v>
      </c>
      <c r="R69" t="s">
        <v>8350</v>
      </c>
      <c r="S69" s="10">
        <f>(((I69/60)/60)/24)+DATE(1970,1,1)</f>
        <v>41839.125</v>
      </c>
      <c r="T69" s="10">
        <f>(((J69/60)/60)/24)+DATE(1970,1,1)</f>
        <v>41806.794074074074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>(E70/D70)*100</f>
        <v>494.91374999999999</v>
      </c>
      <c r="P70" s="16">
        <f>E70/L70</f>
        <v>173.57781674704077</v>
      </c>
      <c r="Q70" t="s">
        <v>8318</v>
      </c>
      <c r="R70" t="s">
        <v>8348</v>
      </c>
      <c r="S70" s="10">
        <f>(((I70/60)/60)/24)+DATE(1970,1,1)</f>
        <v>42559.960810185185</v>
      </c>
      <c r="T70" s="10">
        <f>(((J70/60)/60)/24)+DATE(1970,1,1)</f>
        <v>42499.960810185185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>(E71/D71)*100</f>
        <v>493.21000000000004</v>
      </c>
      <c r="P71" s="16">
        <f>E71/L71</f>
        <v>69.760961810466767</v>
      </c>
      <c r="Q71" t="s">
        <v>8318</v>
      </c>
      <c r="R71" t="s">
        <v>8348</v>
      </c>
      <c r="S71" s="10">
        <f>(((I71/60)/60)/24)+DATE(1970,1,1)</f>
        <v>42223.676655092597</v>
      </c>
      <c r="T71" s="10">
        <f>(((J71/60)/60)/24)+DATE(1970,1,1)</f>
        <v>42198.676655092597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>(E72/D72)*100</f>
        <v>489.27777777777777</v>
      </c>
      <c r="P72" s="16">
        <f>E72/L72</f>
        <v>31.566308243727597</v>
      </c>
      <c r="Q72" t="s">
        <v>8332</v>
      </c>
      <c r="R72" t="s">
        <v>8350</v>
      </c>
      <c r="S72" s="10">
        <f>(((I72/60)/60)/24)+DATE(1970,1,1)</f>
        <v>42775.208333333328</v>
      </c>
      <c r="T72" s="10">
        <f>(((J72/60)/60)/24)+DATE(1970,1,1)</f>
        <v>42745.365474537044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>(E73/D73)*100</f>
        <v>484.90975000000003</v>
      </c>
      <c r="P73" s="16">
        <f>E73/L73</f>
        <v>108.96848314606741</v>
      </c>
      <c r="Q73" t="s">
        <v>8318</v>
      </c>
      <c r="R73" t="s">
        <v>8348</v>
      </c>
      <c r="S73" s="10">
        <f>(((I73/60)/60)/24)+DATE(1970,1,1)</f>
        <v>42635.70857638889</v>
      </c>
      <c r="T73" s="10">
        <f>(((J73/60)/60)/24)+DATE(1970,1,1)</f>
        <v>42605.70857638889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>(E74/D74)*100</f>
        <v>484.02000000000004</v>
      </c>
      <c r="P74" s="16">
        <f>E74/L74</f>
        <v>82.316326530612244</v>
      </c>
      <c r="Q74" t="s">
        <v>8337</v>
      </c>
      <c r="R74" t="s">
        <v>8338</v>
      </c>
      <c r="S74" s="10">
        <f>(((I74/60)/60)/24)+DATE(1970,1,1)</f>
        <v>42415.625</v>
      </c>
      <c r="T74" s="10">
        <f>(((J74/60)/60)/24)+DATE(1970,1,1)</f>
        <v>42391.475289351853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>(E75/D75)*100</f>
        <v>473.27000000000004</v>
      </c>
      <c r="P75" s="16">
        <f>E75/L75</f>
        <v>278.39411764705881</v>
      </c>
      <c r="Q75" t="s">
        <v>8318</v>
      </c>
      <c r="R75" t="s">
        <v>8348</v>
      </c>
      <c r="S75" s="10">
        <f>(((I75/60)/60)/24)+DATE(1970,1,1)</f>
        <v>42155.071504629625</v>
      </c>
      <c r="T75" s="10">
        <f>(((J75/60)/60)/24)+DATE(1970,1,1)</f>
        <v>42115.071504629625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>(E76/D76)*100</f>
        <v>459.8</v>
      </c>
      <c r="P76" s="16">
        <f>E76/L76</f>
        <v>11.67005076142132</v>
      </c>
      <c r="Q76" t="s">
        <v>8332</v>
      </c>
      <c r="R76" t="s">
        <v>8350</v>
      </c>
      <c r="S76" s="10">
        <f>(((I76/60)/60)/24)+DATE(1970,1,1)</f>
        <v>42759.647777777776</v>
      </c>
      <c r="T76" s="10">
        <f>(((J76/60)/60)/24)+DATE(1970,1,1)</f>
        <v>42752.647777777776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>(E77/D77)*100</f>
        <v>457.74666666666673</v>
      </c>
      <c r="P77" s="16">
        <f>E77/L77</f>
        <v>23.275254237288134</v>
      </c>
      <c r="Q77" t="s">
        <v>8316</v>
      </c>
      <c r="R77" t="s">
        <v>8356</v>
      </c>
      <c r="S77" s="10">
        <f>(((I77/60)/60)/24)+DATE(1970,1,1)</f>
        <v>41915.478842592594</v>
      </c>
      <c r="T77" s="10">
        <f>(((J77/60)/60)/24)+DATE(1970,1,1)</f>
        <v>41885.478842592594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>(E78/D78)*100</f>
        <v>456.41449999999998</v>
      </c>
      <c r="P78" s="16">
        <f>E78/L78</f>
        <v>52.622732513451197</v>
      </c>
      <c r="Q78" t="s">
        <v>8321</v>
      </c>
      <c r="R78" t="s">
        <v>8341</v>
      </c>
      <c r="S78" s="10">
        <f>(((I78/60)/60)/24)+DATE(1970,1,1)</f>
        <v>40990.125</v>
      </c>
      <c r="T78" s="10">
        <f>(((J78/60)/60)/24)+DATE(1970,1,1)</f>
        <v>40959.734398148146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>(E79/D79)*100</f>
        <v>452.37333333333333</v>
      </c>
      <c r="P79" s="16">
        <f>E79/L79</f>
        <v>75.647714604236342</v>
      </c>
      <c r="Q79" t="s">
        <v>8332</v>
      </c>
      <c r="R79" t="s">
        <v>8350</v>
      </c>
      <c r="S79" s="10">
        <f>(((I79/60)/60)/24)+DATE(1970,1,1)</f>
        <v>42695.207638888889</v>
      </c>
      <c r="T79" s="10">
        <f>(((J79/60)/60)/24)+DATE(1970,1,1)</f>
        <v>42664.405925925923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>(E80/D80)*100</f>
        <v>428.83978378378379</v>
      </c>
      <c r="P80" s="16">
        <f>E80/L80</f>
        <v>64.816470588235291</v>
      </c>
      <c r="Q80" t="s">
        <v>8324</v>
      </c>
      <c r="R80" t="s">
        <v>8328</v>
      </c>
      <c r="S80" s="10">
        <f>(((I80/60)/60)/24)+DATE(1970,1,1)</f>
        <v>41354.752488425926</v>
      </c>
      <c r="T80" s="10">
        <f>(((J80/60)/60)/24)+DATE(1970,1,1)</f>
        <v>41324.79415509259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>(E81/D81)*100</f>
        <v>427.20000000000005</v>
      </c>
      <c r="P81" s="16">
        <f>E81/L81</f>
        <v>31.691394658753708</v>
      </c>
      <c r="Q81" t="s">
        <v>8335</v>
      </c>
      <c r="R81" t="s">
        <v>8351</v>
      </c>
      <c r="S81" s="10">
        <f>(((I81/60)/60)/24)+DATE(1970,1,1)</f>
        <v>42686.166666666672</v>
      </c>
      <c r="T81" s="10">
        <f>(((J81/60)/60)/24)+DATE(1970,1,1)</f>
        <v>42654.469826388886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>(E82/D82)*100</f>
        <v>424</v>
      </c>
      <c r="P82" s="16">
        <f>E82/L82</f>
        <v>21.2</v>
      </c>
      <c r="Q82" t="s">
        <v>8324</v>
      </c>
      <c r="R82" t="s">
        <v>8325</v>
      </c>
      <c r="S82" s="10">
        <f>(((I82/60)/60)/24)+DATE(1970,1,1)</f>
        <v>42164.083333333328</v>
      </c>
      <c r="T82" s="10">
        <f>(((J82/60)/60)/24)+DATE(1970,1,1)</f>
        <v>42141.762800925921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>(E83/D83)*100</f>
        <v>420.51249999999999</v>
      </c>
      <c r="P83" s="16">
        <f>E83/L83</f>
        <v>164.90686274509804</v>
      </c>
      <c r="Q83" t="s">
        <v>8318</v>
      </c>
      <c r="R83" t="s">
        <v>8348</v>
      </c>
      <c r="S83" s="10">
        <f>(((I83/60)/60)/24)+DATE(1970,1,1)</f>
        <v>41456.75</v>
      </c>
      <c r="T83" s="10">
        <f>(((J83/60)/60)/24)+DATE(1970,1,1)</f>
        <v>41424.27107638889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>(E84/D84)*100</f>
        <v>417.73333333333335</v>
      </c>
      <c r="P84" s="16">
        <f>E84/L84</f>
        <v>84.905149051490511</v>
      </c>
      <c r="Q84" t="s">
        <v>8337</v>
      </c>
      <c r="R84" t="s">
        <v>8338</v>
      </c>
      <c r="S84" s="10">
        <f>(((I84/60)/60)/24)+DATE(1970,1,1)</f>
        <v>42251.67432870371</v>
      </c>
      <c r="T84" s="10">
        <f>(((J84/60)/60)/24)+DATE(1970,1,1)</f>
        <v>42221.67432870371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>(E85/D85)*100</f>
        <v>412.17692027666544</v>
      </c>
      <c r="P85" s="16">
        <f>E85/L85</f>
        <v>44.056420233463037</v>
      </c>
      <c r="Q85" t="s">
        <v>8332</v>
      </c>
      <c r="R85" t="s">
        <v>8350</v>
      </c>
      <c r="S85" s="10">
        <f>(((I85/60)/60)/24)+DATE(1970,1,1)</f>
        <v>42668.708333333328</v>
      </c>
      <c r="T85" s="10">
        <f>(((J85/60)/60)/24)+DATE(1970,1,1)</f>
        <v>42633.586122685185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>(E86/D86)*100</f>
        <v>407.76923076923077</v>
      </c>
      <c r="P86" s="16">
        <f>E86/L86</f>
        <v>33.550632911392405</v>
      </c>
      <c r="Q86" t="s">
        <v>8332</v>
      </c>
      <c r="R86" t="s">
        <v>8350</v>
      </c>
      <c r="S86" s="10">
        <f>(((I86/60)/60)/24)+DATE(1970,1,1)</f>
        <v>41995.616655092599</v>
      </c>
      <c r="T86" s="10">
        <f>(((J86/60)/60)/24)+DATE(1970,1,1)</f>
        <v>41965.616655092599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>(E87/D87)*100</f>
        <v>407.7</v>
      </c>
      <c r="P87" s="16">
        <f>E87/L87</f>
        <v>81.949748743718587</v>
      </c>
      <c r="Q87" t="s">
        <v>8318</v>
      </c>
      <c r="R87" t="s">
        <v>8354</v>
      </c>
      <c r="S87" s="10">
        <f>(((I87/60)/60)/24)+DATE(1970,1,1)</f>
        <v>42228.083333333328</v>
      </c>
      <c r="T87" s="10">
        <f>(((J87/60)/60)/24)+DATE(1970,1,1)</f>
        <v>42184.874675925923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>(E88/D88)*100</f>
        <v>403.57653061224488</v>
      </c>
      <c r="P88" s="16">
        <f>E88/L88</f>
        <v>82.396874999999994</v>
      </c>
      <c r="Q88" t="s">
        <v>8332</v>
      </c>
      <c r="R88" t="s">
        <v>8350</v>
      </c>
      <c r="S88" s="10">
        <f>(((I88/60)/60)/24)+DATE(1970,1,1)</f>
        <v>42264.624895833331</v>
      </c>
      <c r="T88" s="10">
        <f>(((J88/60)/60)/24)+DATE(1970,1,1)</f>
        <v>42234.624895833331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>(E89/D89)*100</f>
        <v>402.33</v>
      </c>
      <c r="P89" s="16">
        <f>E89/L89</f>
        <v>245.02436053593178</v>
      </c>
      <c r="Q89" t="s">
        <v>8318</v>
      </c>
      <c r="R89" t="s">
        <v>8348</v>
      </c>
      <c r="S89" s="10">
        <f>(((I89/60)/60)/24)+DATE(1970,1,1)</f>
        <v>42357.332638888889</v>
      </c>
      <c r="T89" s="10">
        <f>(((J89/60)/60)/24)+DATE(1970,1,1)</f>
        <v>42311.216898148152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>(E90/D90)*100</f>
        <v>398.59528571428569</v>
      </c>
      <c r="P90" s="16">
        <f>E90/L90</f>
        <v>577.27593103448271</v>
      </c>
      <c r="Q90" t="s">
        <v>8318</v>
      </c>
      <c r="R90" t="s">
        <v>8348</v>
      </c>
      <c r="S90" s="10">
        <f>(((I90/60)/60)/24)+DATE(1970,1,1)</f>
        <v>41052.791666666664</v>
      </c>
      <c r="T90" s="10">
        <f>(((J90/60)/60)/24)+DATE(1970,1,1)</f>
        <v>41020.271770833337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>(E91/D91)*100</f>
        <v>392.5</v>
      </c>
      <c r="P91" s="16">
        <f>E91/L91</f>
        <v>60.384615384615387</v>
      </c>
      <c r="Q91" t="s">
        <v>8309</v>
      </c>
      <c r="R91" t="s">
        <v>8311</v>
      </c>
      <c r="S91" s="10">
        <f>(((I91/60)/60)/24)+DATE(1970,1,1)</f>
        <v>41050.124305555553</v>
      </c>
      <c r="T91" s="10">
        <f>(((J91/60)/60)/24)+DATE(1970,1,1)</f>
        <v>40997.144872685189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>(E92/D92)*100</f>
        <v>386.81998717948721</v>
      </c>
      <c r="P92" s="16">
        <f>E92/L92</f>
        <v>593.93620078740162</v>
      </c>
      <c r="Q92" t="s">
        <v>8318</v>
      </c>
      <c r="R92" t="s">
        <v>8348</v>
      </c>
      <c r="S92" s="10">
        <f>(((I92/60)/60)/24)+DATE(1970,1,1)</f>
        <v>42131.290277777778</v>
      </c>
      <c r="T92" s="10">
        <f>(((J92/60)/60)/24)+DATE(1970,1,1)</f>
        <v>42076.130011574074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>(E93/D93)*100</f>
        <v>385.15000000000003</v>
      </c>
      <c r="P93" s="16">
        <f>E93/L93</f>
        <v>32.095833333333331</v>
      </c>
      <c r="Q93" t="s">
        <v>8309</v>
      </c>
      <c r="R93" t="s">
        <v>8314</v>
      </c>
      <c r="S93" s="10">
        <f>(((I93/60)/60)/24)+DATE(1970,1,1)</f>
        <v>41334.833194444444</v>
      </c>
      <c r="T93" s="10">
        <f>(((J93/60)/60)/24)+DATE(1970,1,1)</f>
        <v>41304.833194444444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>(E94/D94)*100</f>
        <v>384.09090909090907</v>
      </c>
      <c r="P94" s="16">
        <f>E94/L94</f>
        <v>22.120418848167539</v>
      </c>
      <c r="Q94" t="s">
        <v>8318</v>
      </c>
      <c r="R94" t="s">
        <v>8348</v>
      </c>
      <c r="S94" s="10">
        <f>(((I94/60)/60)/24)+DATE(1970,1,1)</f>
        <v>41764.887928240743</v>
      </c>
      <c r="T94" s="10">
        <f>(((J94/60)/60)/24)+DATE(1970,1,1)</f>
        <v>41719.887928240743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>(E95/D95)*100</f>
        <v>382.71818181818185</v>
      </c>
      <c r="P95" s="16">
        <f>E95/L95</f>
        <v>15.035357142857142</v>
      </c>
      <c r="Q95" t="s">
        <v>8324</v>
      </c>
      <c r="R95" t="s">
        <v>8329</v>
      </c>
      <c r="S95" s="10">
        <f>(((I95/60)/60)/24)+DATE(1970,1,1)</f>
        <v>41290.846817129634</v>
      </c>
      <c r="T95" s="10">
        <f>(((J95/60)/60)/24)+DATE(1970,1,1)</f>
        <v>41276.846817129634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>(E96/D96)*100</f>
        <v>382.12909090909091</v>
      </c>
      <c r="P96" s="16">
        <f>E96/L96</f>
        <v>128.38790470372632</v>
      </c>
      <c r="Q96" t="s">
        <v>8318</v>
      </c>
      <c r="R96" t="s">
        <v>8348</v>
      </c>
      <c r="S96" s="10">
        <f>(((I96/60)/60)/24)+DATE(1970,1,1)</f>
        <v>42167.833333333328</v>
      </c>
      <c r="T96" s="10">
        <f>(((J96/60)/60)/24)+DATE(1970,1,1)</f>
        <v>42136.209675925929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>(E97/D97)*100</f>
        <v>380.52499999999998</v>
      </c>
      <c r="P97" s="16">
        <f>E97/L97</f>
        <v>188.37871287128712</v>
      </c>
      <c r="Q97" t="s">
        <v>8332</v>
      </c>
      <c r="R97" t="s">
        <v>8350</v>
      </c>
      <c r="S97" s="10">
        <f>(((I97/60)/60)/24)+DATE(1970,1,1)</f>
        <v>41994.041666666672</v>
      </c>
      <c r="T97" s="10">
        <f>(((J97/60)/60)/24)+DATE(1970,1,1)</f>
        <v>41968.829826388886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>(E98/D98)*100</f>
        <v>377.73333333333335</v>
      </c>
      <c r="P98" s="16">
        <f>E98/L98</f>
        <v>40.762589928057551</v>
      </c>
      <c r="Q98" t="s">
        <v>8321</v>
      </c>
      <c r="R98" t="s">
        <v>8322</v>
      </c>
      <c r="S98" s="10">
        <f>(((I98/60)/60)/24)+DATE(1970,1,1)</f>
        <v>42551.789803240739</v>
      </c>
      <c r="T98" s="10">
        <f>(((J98/60)/60)/24)+DATE(1970,1,1)</f>
        <v>42522.789803240739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>(E99/D99)*100</f>
        <v>377.02</v>
      </c>
      <c r="P99" s="16">
        <f>E99/L99</f>
        <v>65.00344827586207</v>
      </c>
      <c r="Q99" t="s">
        <v>8332</v>
      </c>
      <c r="R99" t="s">
        <v>8350</v>
      </c>
      <c r="S99" s="10">
        <f>(((I99/60)/60)/24)+DATE(1970,1,1)</f>
        <v>42659.854166666672</v>
      </c>
      <c r="T99" s="10">
        <f>(((J99/60)/60)/24)+DATE(1970,1,1)</f>
        <v>42647.818819444445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>(E100/D100)*100</f>
        <v>375.49599999999998</v>
      </c>
      <c r="P100" s="16">
        <f>E100/L100</f>
        <v>186.81393034825871</v>
      </c>
      <c r="Q100" t="s">
        <v>8318</v>
      </c>
      <c r="R100" t="s">
        <v>8348</v>
      </c>
      <c r="S100" s="10">
        <f>(((I100/60)/60)/24)+DATE(1970,1,1)</f>
        <v>41505.334131944444</v>
      </c>
      <c r="T100" s="10">
        <f>(((J100/60)/60)/24)+DATE(1970,1,1)</f>
        <v>41445.334131944444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>(E101/D101)*100</f>
        <v>370.13</v>
      </c>
      <c r="P101" s="16">
        <f>E101/L101</f>
        <v>182.78024691358024</v>
      </c>
      <c r="Q101" t="s">
        <v>8318</v>
      </c>
      <c r="R101" t="s">
        <v>8348</v>
      </c>
      <c r="S101" s="10">
        <f>(((I101/60)/60)/24)+DATE(1970,1,1)</f>
        <v>41760.663530092592</v>
      </c>
      <c r="T101" s="10">
        <f>(((J101/60)/60)/24)+DATE(1970,1,1)</f>
        <v>41730.663530092592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>(E102/D102)*100</f>
        <v>361.2</v>
      </c>
      <c r="P102" s="16">
        <f>E102/L102</f>
        <v>96.063829787234042</v>
      </c>
      <c r="Q102" t="s">
        <v>8318</v>
      </c>
      <c r="R102" t="s">
        <v>8348</v>
      </c>
      <c r="S102" s="10">
        <f>(((I102/60)/60)/24)+DATE(1970,1,1)</f>
        <v>41878.021770833337</v>
      </c>
      <c r="T102" s="10">
        <f>(((J102/60)/60)/24)+DATE(1970,1,1)</f>
        <v>41848.021770833337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>(E103/D103)*100</f>
        <v>354.82402000000002</v>
      </c>
      <c r="P103" s="16">
        <f>E103/L103</f>
        <v>91.214401028277635</v>
      </c>
      <c r="Q103" t="s">
        <v>8318</v>
      </c>
      <c r="R103" t="s">
        <v>8348</v>
      </c>
      <c r="S103" s="10">
        <f>(((I103/60)/60)/24)+DATE(1970,1,1)</f>
        <v>42463.500717592593</v>
      </c>
      <c r="T103" s="10">
        <f>(((J103/60)/60)/24)+DATE(1970,1,1)</f>
        <v>42423.542384259257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>(E104/D104)*100</f>
        <v>354.62</v>
      </c>
      <c r="P104" s="16">
        <f>E104/L104</f>
        <v>89.100502512562812</v>
      </c>
      <c r="Q104" t="s">
        <v>8318</v>
      </c>
      <c r="R104" t="s">
        <v>8354</v>
      </c>
      <c r="S104" s="10">
        <f>(((I104/60)/60)/24)+DATE(1970,1,1)</f>
        <v>41697.958333333336</v>
      </c>
      <c r="T104" s="10">
        <f>(((J104/60)/60)/24)+DATE(1970,1,1)</f>
        <v>41667.823287037041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>(E105/D105)*100</f>
        <v>353.048</v>
      </c>
      <c r="P105" s="16">
        <f>E105/L105</f>
        <v>326.29205175600737</v>
      </c>
      <c r="Q105" t="s">
        <v>8318</v>
      </c>
      <c r="R105" t="s">
        <v>8348</v>
      </c>
      <c r="S105" s="10">
        <f>(((I105/60)/60)/24)+DATE(1970,1,1)</f>
        <v>42420.08394675926</v>
      </c>
      <c r="T105" s="10">
        <f>(((J105/60)/60)/24)+DATE(1970,1,1)</f>
        <v>42375.08394675926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>(E106/D106)*100</f>
        <v>352.92777777777775</v>
      </c>
      <c r="P106" s="16">
        <f>E106/L106</f>
        <v>64.625635808748726</v>
      </c>
      <c r="Q106" t="s">
        <v>8332</v>
      </c>
      <c r="R106" t="s">
        <v>8350</v>
      </c>
      <c r="S106" s="10">
        <f>(((I106/60)/60)/24)+DATE(1970,1,1)</f>
        <v>41955.332638888889</v>
      </c>
      <c r="T106" s="10">
        <f>(((J106/60)/60)/24)+DATE(1970,1,1)</f>
        <v>41915.003275462965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>(E107/D107)*100</f>
        <v>351.80366666666669</v>
      </c>
      <c r="P107" s="16">
        <f>E107/L107</f>
        <v>22.079728033472804</v>
      </c>
      <c r="Q107" t="s">
        <v>8324</v>
      </c>
      <c r="R107" t="s">
        <v>8329</v>
      </c>
      <c r="S107" s="10">
        <f>(((I107/60)/60)/24)+DATE(1970,1,1)</f>
        <v>42294.166666666672</v>
      </c>
      <c r="T107" s="10">
        <f>(((J107/60)/60)/24)+DATE(1970,1,1)</f>
        <v>42271.251979166671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>(E108/D108)*100</f>
        <v>350.84462500000001</v>
      </c>
      <c r="P108" s="16">
        <f>E108/L108</f>
        <v>71.237487309644663</v>
      </c>
      <c r="Q108" t="s">
        <v>8316</v>
      </c>
      <c r="R108" t="s">
        <v>8356</v>
      </c>
      <c r="S108" s="10">
        <f>(((I108/60)/60)/24)+DATE(1970,1,1)</f>
        <v>41421.290972222225</v>
      </c>
      <c r="T108" s="10">
        <f>(((J108/60)/60)/24)+DATE(1970,1,1)</f>
        <v>41391.782905092594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(E109/D109)*100</f>
        <v>350.16666666666663</v>
      </c>
      <c r="P109" s="16">
        <f>E109/L109</f>
        <v>75.035714285714292</v>
      </c>
      <c r="Q109" t="s">
        <v>8324</v>
      </c>
      <c r="R109" t="s">
        <v>8325</v>
      </c>
      <c r="S109" s="10">
        <f>(((I109/60)/60)/24)+DATE(1970,1,1)</f>
        <v>40580.032511574071</v>
      </c>
      <c r="T109" s="10">
        <f>(((J109/60)/60)/24)+DATE(1970,1,1)</f>
        <v>40565.032511574071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>(E110/D110)*100</f>
        <v>348.01799999999997</v>
      </c>
      <c r="P110" s="16">
        <f>E110/L110</f>
        <v>511.79117647058825</v>
      </c>
      <c r="Q110" t="s">
        <v>8318</v>
      </c>
      <c r="R110" t="s">
        <v>8348</v>
      </c>
      <c r="S110" s="10">
        <f>(((I110/60)/60)/24)+DATE(1970,1,1)</f>
        <v>42197.251828703709</v>
      </c>
      <c r="T110" s="10">
        <f>(((J110/60)/60)/24)+DATE(1970,1,1)</f>
        <v>42157.251828703709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>(E111/D111)*100</f>
        <v>346.6</v>
      </c>
      <c r="P111" s="16">
        <f>E111/L111</f>
        <v>29.310782241014799</v>
      </c>
      <c r="Q111" t="s">
        <v>8318</v>
      </c>
      <c r="R111" t="s">
        <v>8348</v>
      </c>
      <c r="S111" s="10">
        <f>(((I111/60)/60)/24)+DATE(1970,1,1)</f>
        <v>41468.899594907409</v>
      </c>
      <c r="T111" s="10">
        <f>(((J111/60)/60)/24)+DATE(1970,1,1)</f>
        <v>41438.899594907409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>(E112/D112)*100</f>
        <v>342.09999999999997</v>
      </c>
      <c r="P112" s="16">
        <f>E112/L112</f>
        <v>43.031446540880502</v>
      </c>
      <c r="Q112" t="s">
        <v>8324</v>
      </c>
      <c r="R112" t="s">
        <v>8329</v>
      </c>
      <c r="S112" s="10">
        <f>(((I112/60)/60)/24)+DATE(1970,1,1)</f>
        <v>42625.483206018514</v>
      </c>
      <c r="T112" s="10">
        <f>(((J112/60)/60)/24)+DATE(1970,1,1)</f>
        <v>42611.483206018514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>(E113/D113)*100</f>
        <v>338.70588235294122</v>
      </c>
      <c r="P113" s="16">
        <f>E113/L113</f>
        <v>62.586956521739133</v>
      </c>
      <c r="Q113" t="s">
        <v>8316</v>
      </c>
      <c r="R113" t="s">
        <v>8317</v>
      </c>
      <c r="S113" s="10">
        <f>(((I113/60)/60)/24)+DATE(1970,1,1)</f>
        <v>42489.875</v>
      </c>
      <c r="T113" s="10">
        <f>(((J113/60)/60)/24)+DATE(1970,1,1)</f>
        <v>42462.140868055561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>(E114/D114)*100</f>
        <v>335.58333333333337</v>
      </c>
      <c r="P114" s="16">
        <f>E114/L114</f>
        <v>41.773858921161825</v>
      </c>
      <c r="Q114" t="s">
        <v>8316</v>
      </c>
      <c r="R114" t="s">
        <v>8317</v>
      </c>
      <c r="S114" s="10">
        <f>(((I114/60)/60)/24)+DATE(1970,1,1)</f>
        <v>40664.207638888889</v>
      </c>
      <c r="T114" s="10">
        <f>(((J114/60)/60)/24)+DATE(1970,1,1)</f>
        <v>40633.154363425929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>(E115/D115)*100</f>
        <v>332.03999999999996</v>
      </c>
      <c r="P115" s="16">
        <f>E115/L115</f>
        <v>21.230179028132991</v>
      </c>
      <c r="Q115" t="s">
        <v>8332</v>
      </c>
      <c r="R115" t="s">
        <v>8350</v>
      </c>
      <c r="S115" s="10">
        <f>(((I115/60)/60)/24)+DATE(1970,1,1)</f>
        <v>42352</v>
      </c>
      <c r="T115" s="10">
        <f>(((J115/60)/60)/24)+DATE(1970,1,1)</f>
        <v>42331.378923611104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>(E116/D116)*100</f>
        <v>330</v>
      </c>
      <c r="P116" s="16">
        <f>E116/L116</f>
        <v>43.421052631578945</v>
      </c>
      <c r="Q116" t="s">
        <v>8316</v>
      </c>
      <c r="R116" t="s">
        <v>8317</v>
      </c>
      <c r="S116" s="10">
        <f>(((I116/60)/60)/24)+DATE(1970,1,1)</f>
        <v>42521.458333333328</v>
      </c>
      <c r="T116" s="10">
        <f>(((J116/60)/60)/24)+DATE(1970,1,1)</f>
        <v>42487.62700231481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>(E117/D117)*100</f>
        <v>326.92</v>
      </c>
      <c r="P117" s="16">
        <f>E117/L117</f>
        <v>97.297619047619051</v>
      </c>
      <c r="Q117" t="s">
        <v>8332</v>
      </c>
      <c r="R117" t="s">
        <v>8350</v>
      </c>
      <c r="S117" s="10">
        <f>(((I117/60)/60)/24)+DATE(1970,1,1)</f>
        <v>41724.975115740745</v>
      </c>
      <c r="T117" s="10">
        <f>(((J117/60)/60)/24)+DATE(1970,1,1)</f>
        <v>41695.016782407409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>(E118/D118)*100</f>
        <v>326.0916666666667</v>
      </c>
      <c r="P118" s="16">
        <f>E118/L118</f>
        <v>80.022494887525568</v>
      </c>
      <c r="Q118" t="s">
        <v>8318</v>
      </c>
      <c r="R118" t="s">
        <v>8354</v>
      </c>
      <c r="S118" s="10">
        <f>(((I118/60)/60)/24)+DATE(1970,1,1)</f>
        <v>41955.888888888891</v>
      </c>
      <c r="T118" s="10">
        <f>(((J118/60)/60)/24)+DATE(1970,1,1)</f>
        <v>41915.747314814813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>(E119/D119)*100</f>
        <v>322.24</v>
      </c>
      <c r="P119" s="16">
        <f>E119/L119</f>
        <v>56.414565826330531</v>
      </c>
      <c r="Q119" t="s">
        <v>8337</v>
      </c>
      <c r="R119" t="s">
        <v>8338</v>
      </c>
      <c r="S119" s="10">
        <f>(((I119/60)/60)/24)+DATE(1970,1,1)</f>
        <v>42102.488182870366</v>
      </c>
      <c r="T119" s="10">
        <f>(((J119/60)/60)/24)+DATE(1970,1,1)</f>
        <v>42072.488182870366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>(E120/D120)*100</f>
        <v>320.26666666666665</v>
      </c>
      <c r="P120" s="16">
        <f>E120/L120</f>
        <v>24.762886597938145</v>
      </c>
      <c r="Q120" t="s">
        <v>8332</v>
      </c>
      <c r="R120" t="s">
        <v>8350</v>
      </c>
      <c r="S120" s="10">
        <f>(((I120/60)/60)/24)+DATE(1970,1,1)</f>
        <v>42487.083333333328</v>
      </c>
      <c r="T120" s="10">
        <f>(((J120/60)/60)/24)+DATE(1970,1,1)</f>
        <v>42469.874907407408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>(E121/D121)*100</f>
        <v>320.05299999999994</v>
      </c>
      <c r="P121" s="16">
        <f>E121/L121</f>
        <v>55.276856649395505</v>
      </c>
      <c r="Q121" t="s">
        <v>8318</v>
      </c>
      <c r="R121" t="s">
        <v>8348</v>
      </c>
      <c r="S121" s="10">
        <f>(((I121/60)/60)/24)+DATE(1970,1,1)</f>
        <v>42600.996423611112</v>
      </c>
      <c r="T121" s="10">
        <f>(((J121/60)/60)/24)+DATE(1970,1,1)</f>
        <v>42570.996423611112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>(E122/D122)*100</f>
        <v>318.69988910451895</v>
      </c>
      <c r="P122" s="16">
        <f>E122/L122</f>
        <v>131.37719999999999</v>
      </c>
      <c r="Q122" t="s">
        <v>8316</v>
      </c>
      <c r="R122" t="s">
        <v>8356</v>
      </c>
      <c r="S122" s="10">
        <f>(((I122/60)/60)/24)+DATE(1970,1,1)</f>
        <v>42564.895625000005</v>
      </c>
      <c r="T122" s="10">
        <f>(((J122/60)/60)/24)+DATE(1970,1,1)</f>
        <v>42534.895625000005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>(E123/D123)*100</f>
        <v>317.3272</v>
      </c>
      <c r="P123" s="16">
        <f>E123/L123</f>
        <v>259.25424836601309</v>
      </c>
      <c r="Q123" t="s">
        <v>8318</v>
      </c>
      <c r="R123" t="s">
        <v>8348</v>
      </c>
      <c r="S123" s="10">
        <f>(((I123/60)/60)/24)+DATE(1970,1,1)</f>
        <v>42549.6565162037</v>
      </c>
      <c r="T123" s="10">
        <f>(((J123/60)/60)/24)+DATE(1970,1,1)</f>
        <v>42519.6565162037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>(E124/D124)*100</f>
        <v>315.13888888888891</v>
      </c>
      <c r="P124" s="16">
        <f>E124/L124</f>
        <v>105.04629629629629</v>
      </c>
      <c r="Q124" t="s">
        <v>8321</v>
      </c>
      <c r="R124" t="s">
        <v>8322</v>
      </c>
      <c r="S124" s="10">
        <f>(((I124/60)/60)/24)+DATE(1970,1,1)</f>
        <v>41599.207638888889</v>
      </c>
      <c r="T124" s="10">
        <f>(((J124/60)/60)/24)+DATE(1970,1,1)</f>
        <v>41579.734259259261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>(E125/D125)*100</f>
        <v>315</v>
      </c>
      <c r="P125" s="16">
        <f>E125/L125</f>
        <v>35.795454545454547</v>
      </c>
      <c r="Q125" t="s">
        <v>8316</v>
      </c>
      <c r="R125" t="s">
        <v>8317</v>
      </c>
      <c r="S125" s="10">
        <f>(((I125/60)/60)/24)+DATE(1970,1,1)</f>
        <v>42492.958333333328</v>
      </c>
      <c r="T125" s="10">
        <f>(((J125/60)/60)/24)+DATE(1970,1,1)</f>
        <v>42479.432291666672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>(E126/D126)*100</f>
        <v>312</v>
      </c>
      <c r="P126" s="16">
        <f>E126/L126</f>
        <v>91.764705882352942</v>
      </c>
      <c r="Q126" t="s">
        <v>8318</v>
      </c>
      <c r="R126" t="s">
        <v>8348</v>
      </c>
      <c r="S126" s="10">
        <f>(((I126/60)/60)/24)+DATE(1970,1,1)</f>
        <v>40361.958333333336</v>
      </c>
      <c r="T126" s="10">
        <f>(((J126/60)/60)/24)+DATE(1970,1,1)</f>
        <v>40347.125601851854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>(E127/D127)*100</f>
        <v>308.65999999999997</v>
      </c>
      <c r="P127" s="16">
        <f>E127/L127</f>
        <v>117.36121673003802</v>
      </c>
      <c r="Q127" t="s">
        <v>8309</v>
      </c>
      <c r="R127" t="s">
        <v>8310</v>
      </c>
      <c r="S127" s="10">
        <f>(((I127/60)/60)/24)+DATE(1970,1,1)</f>
        <v>41833</v>
      </c>
      <c r="T127" s="10">
        <f>(((J127/60)/60)/24)+DATE(1970,1,1)</f>
        <v>41802.790347222224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>(E128/D128)*100</f>
        <v>306.83333333333331</v>
      </c>
      <c r="P128" s="16">
        <f>E128/L128</f>
        <v>61.366666666666667</v>
      </c>
      <c r="Q128" t="s">
        <v>8324</v>
      </c>
      <c r="R128" t="s">
        <v>8325</v>
      </c>
      <c r="S128" s="10">
        <f>(((I128/60)/60)/24)+DATE(1970,1,1)</f>
        <v>40986.006192129629</v>
      </c>
      <c r="T128" s="10">
        <f>(((J128/60)/60)/24)+DATE(1970,1,1)</f>
        <v>40926.047858796301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>(E129/D129)*100</f>
        <v>305.46000000000004</v>
      </c>
      <c r="P129" s="16">
        <f>E129/L129</f>
        <v>68.488789237668158</v>
      </c>
      <c r="Q129" t="s">
        <v>8309</v>
      </c>
      <c r="R129" t="s">
        <v>8314</v>
      </c>
      <c r="S129" s="10">
        <f>(((I129/60)/60)/24)+DATE(1970,1,1)</f>
        <v>40530.405150462961</v>
      </c>
      <c r="T129" s="10">
        <f>(((J129/60)/60)/24)+DATE(1970,1,1)</f>
        <v>40480.363483796296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>(E130/D130)*100</f>
        <v>305.15800000000002</v>
      </c>
      <c r="P130" s="16">
        <f>E130/L130</f>
        <v>383.3643216080402</v>
      </c>
      <c r="Q130" t="s">
        <v>8318</v>
      </c>
      <c r="R130" t="s">
        <v>8348</v>
      </c>
      <c r="S130" s="10">
        <f>(((I130/60)/60)/24)+DATE(1970,1,1)</f>
        <v>42697.365081018521</v>
      </c>
      <c r="T130" s="10">
        <f>(((J130/60)/60)/24)+DATE(1970,1,1)</f>
        <v>42661.323414351849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>(E131/D131)*100</f>
        <v>304.18799999999999</v>
      </c>
      <c r="P131" s="16">
        <f>E131/L131</f>
        <v>143.21468926553672</v>
      </c>
      <c r="Q131" t="s">
        <v>8318</v>
      </c>
      <c r="R131" t="s">
        <v>8348</v>
      </c>
      <c r="S131" s="10">
        <f>(((I131/60)/60)/24)+DATE(1970,1,1)</f>
        <v>42719.208333333328</v>
      </c>
      <c r="T131" s="10">
        <f>(((J131/60)/60)/24)+DATE(1970,1,1)</f>
        <v>42689.565671296295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>(E132/D132)*100</f>
        <v>303.80111428571428</v>
      </c>
      <c r="P132" s="16">
        <f>E132/L132</f>
        <v>157.29347633136095</v>
      </c>
      <c r="Q132" t="s">
        <v>8318</v>
      </c>
      <c r="R132" t="s">
        <v>8354</v>
      </c>
      <c r="S132" s="10">
        <f>(((I132/60)/60)/24)+DATE(1970,1,1)</f>
        <v>41105.237858796296</v>
      </c>
      <c r="T132" s="10">
        <f>(((J132/60)/60)/24)+DATE(1970,1,1)</f>
        <v>41075.237858796296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>(E133/D133)*100</f>
        <v>302.42</v>
      </c>
      <c r="P133" s="16">
        <f>E133/L133</f>
        <v>252.01666666666668</v>
      </c>
      <c r="Q133" t="s">
        <v>8316</v>
      </c>
      <c r="R133" t="s">
        <v>8317</v>
      </c>
      <c r="S133" s="10">
        <f>(((I133/60)/60)/24)+DATE(1970,1,1)</f>
        <v>42503.794710648144</v>
      </c>
      <c r="T133" s="10">
        <f>(((J133/60)/60)/24)+DATE(1970,1,1)</f>
        <v>42473.794710648144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>(E134/D134)*100</f>
        <v>302.2</v>
      </c>
      <c r="P134" s="16">
        <f>E134/L134</f>
        <v>52.103448275862071</v>
      </c>
      <c r="Q134" t="s">
        <v>8316</v>
      </c>
      <c r="R134" t="s">
        <v>8356</v>
      </c>
      <c r="S134" s="10">
        <f>(((I134/60)/60)/24)+DATE(1970,1,1)</f>
        <v>41789.666666666664</v>
      </c>
      <c r="T134" s="10">
        <f>(((J134/60)/60)/24)+DATE(1970,1,1)</f>
        <v>41761.509409722225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>(E135/D135)*100</f>
        <v>300.47639999999996</v>
      </c>
      <c r="P135" s="16">
        <f>E135/L135</f>
        <v>70.041118881118877</v>
      </c>
      <c r="Q135" t="s">
        <v>8318</v>
      </c>
      <c r="R135" t="s">
        <v>8348</v>
      </c>
      <c r="S135" s="10">
        <f>(((I135/60)/60)/24)+DATE(1970,1,1)</f>
        <v>41638.251770833333</v>
      </c>
      <c r="T135" s="10">
        <f>(((J135/60)/60)/24)+DATE(1970,1,1)</f>
        <v>41578.210104166668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>(E136/D136)*100</f>
        <v>300.11791999999997</v>
      </c>
      <c r="P136" s="16">
        <f>E136/L136</f>
        <v>73.486268364348675</v>
      </c>
      <c r="Q136" t="s">
        <v>8318</v>
      </c>
      <c r="R136" t="s">
        <v>8320</v>
      </c>
      <c r="S136" s="10">
        <f>(((I136/60)/60)/24)+DATE(1970,1,1)</f>
        <v>41941.041666666664</v>
      </c>
      <c r="T136" s="10">
        <f>(((J136/60)/60)/24)+DATE(1970,1,1)</f>
        <v>41898.665960648148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>(E137/D137)*100</f>
        <v>300</v>
      </c>
      <c r="P137" s="16">
        <f>E137/L137</f>
        <v>53.846153846153847</v>
      </c>
      <c r="Q137" t="s">
        <v>8316</v>
      </c>
      <c r="R137" t="s">
        <v>8317</v>
      </c>
      <c r="S137" s="10">
        <f>(((I137/60)/60)/24)+DATE(1970,1,1)</f>
        <v>41824.142199074071</v>
      </c>
      <c r="T137" s="10">
        <f>(((J137/60)/60)/24)+DATE(1970,1,1)</f>
        <v>41810.142199074071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>(E138/D138)*100</f>
        <v>298.5</v>
      </c>
      <c r="P138" s="16">
        <f>E138/L138</f>
        <v>35.117647058823529</v>
      </c>
      <c r="Q138" t="s">
        <v>8332</v>
      </c>
      <c r="R138" t="s">
        <v>8350</v>
      </c>
      <c r="S138" s="10">
        <f>(((I138/60)/60)/24)+DATE(1970,1,1)</f>
        <v>42696.853090277778</v>
      </c>
      <c r="T138" s="10">
        <f>(((J138/60)/60)/24)+DATE(1970,1,1)</f>
        <v>42689.853090277778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>(E139/D139)*100</f>
        <v>296.87520259319291</v>
      </c>
      <c r="P139" s="16">
        <f>E139/L139</f>
        <v>7.1902649656526005</v>
      </c>
      <c r="Q139" t="s">
        <v>8318</v>
      </c>
      <c r="R139" t="s">
        <v>8348</v>
      </c>
      <c r="S139" s="10">
        <f>(((I139/60)/60)/24)+DATE(1970,1,1)</f>
        <v>42231.32707175926</v>
      </c>
      <c r="T139" s="10">
        <f>(((J139/60)/60)/24)+DATE(1970,1,1)</f>
        <v>42199.32707175926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>(E140/D140)*100</f>
        <v>294.72727272727275</v>
      </c>
      <c r="P140" s="16">
        <f>E140/L140</f>
        <v>92.102272727272734</v>
      </c>
      <c r="Q140" t="s">
        <v>8324</v>
      </c>
      <c r="R140" t="s">
        <v>8325</v>
      </c>
      <c r="S140" s="10">
        <f>(((I140/60)/60)/24)+DATE(1970,1,1)</f>
        <v>40636.043865740743</v>
      </c>
      <c r="T140" s="10">
        <f>(((J140/60)/60)/24)+DATE(1970,1,1)</f>
        <v>40587.085532407407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>(E141/D141)*100</f>
        <v>294.20799999999997</v>
      </c>
      <c r="P141" s="16">
        <f>E141/L141</f>
        <v>66.623188405797094</v>
      </c>
      <c r="Q141" t="s">
        <v>8335</v>
      </c>
      <c r="R141" t="s">
        <v>8351</v>
      </c>
      <c r="S141" s="10">
        <f>(((I141/60)/60)/24)+DATE(1970,1,1)</f>
        <v>42723.332638888889</v>
      </c>
      <c r="T141" s="10">
        <f>(((J141/60)/60)/24)+DATE(1970,1,1)</f>
        <v>42692.79987268518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>(E142/D142)*100</f>
        <v>294.0333333333333</v>
      </c>
      <c r="P142" s="16">
        <f>E142/L142</f>
        <v>483.34246575342468</v>
      </c>
      <c r="Q142" t="s">
        <v>8318</v>
      </c>
      <c r="R142" t="s">
        <v>8348</v>
      </c>
      <c r="S142" s="10">
        <f>(((I142/60)/60)/24)+DATE(1970,1,1)</f>
        <v>42112.882002314815</v>
      </c>
      <c r="T142" s="10">
        <f>(((J142/60)/60)/24)+DATE(1970,1,1)</f>
        <v>42067.923668981486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>(E143/D143)*100</f>
        <v>292.89999999999998</v>
      </c>
      <c r="P143" s="16">
        <f>E143/L143</f>
        <v>36.612499999999997</v>
      </c>
      <c r="Q143" t="s">
        <v>8309</v>
      </c>
      <c r="R143" t="s">
        <v>8314</v>
      </c>
      <c r="S143" s="10">
        <f>(((I143/60)/60)/24)+DATE(1970,1,1)</f>
        <v>41353.795520833337</v>
      </c>
      <c r="T143" s="10">
        <f>(((J143/60)/60)/24)+DATE(1970,1,1)</f>
        <v>41333.837187500001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>(E144/D144)*100</f>
        <v>292.50166666666667</v>
      </c>
      <c r="P144" s="16">
        <f>E144/L144</f>
        <v>73.125416666666666</v>
      </c>
      <c r="Q144" t="s">
        <v>8324</v>
      </c>
      <c r="R144" t="s">
        <v>8329</v>
      </c>
      <c r="S144" s="10">
        <f>(((I144/60)/60)/24)+DATE(1970,1,1)</f>
        <v>41676.792222222226</v>
      </c>
      <c r="T144" s="10">
        <f>(((J144/60)/60)/24)+DATE(1970,1,1)</f>
        <v>41646.792222222226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>(E145/D145)*100</f>
        <v>290</v>
      </c>
      <c r="P145" s="16">
        <f>E145/L145</f>
        <v>19.333333333333332</v>
      </c>
      <c r="Q145" t="s">
        <v>8337</v>
      </c>
      <c r="R145" t="s">
        <v>8338</v>
      </c>
      <c r="S145" s="10">
        <f>(((I145/60)/60)/24)+DATE(1970,1,1)</f>
        <v>42777.506689814814</v>
      </c>
      <c r="T145" s="10">
        <f>(((J145/60)/60)/24)+DATE(1970,1,1)</f>
        <v>42747.506689814814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>(E146/D146)*100</f>
        <v>289</v>
      </c>
      <c r="P146" s="16">
        <f>E146/L146</f>
        <v>43.35</v>
      </c>
      <c r="Q146" t="s">
        <v>8316</v>
      </c>
      <c r="R146" t="s">
        <v>8317</v>
      </c>
      <c r="S146" s="10">
        <f>(((I146/60)/60)/24)+DATE(1970,1,1)</f>
        <v>42529.582638888889</v>
      </c>
      <c r="T146" s="10">
        <f>(((J146/60)/60)/24)+DATE(1970,1,1)</f>
        <v>42521.291504629626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>(E147/D147)*100</f>
        <v>288.17</v>
      </c>
      <c r="P147" s="16">
        <f>E147/L147</f>
        <v>47.474464579901152</v>
      </c>
      <c r="Q147" t="s">
        <v>8318</v>
      </c>
      <c r="R147" t="s">
        <v>8348</v>
      </c>
      <c r="S147" s="10">
        <f>(((I147/60)/60)/24)+DATE(1970,1,1)</f>
        <v>42180.791666666672</v>
      </c>
      <c r="T147" s="10">
        <f>(((J147/60)/60)/24)+DATE(1970,1,1)</f>
        <v>42150.71056712963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>(E148/D148)*100</f>
        <v>287</v>
      </c>
      <c r="P148" s="16">
        <f>E148/L148</f>
        <v>58.571428571428569</v>
      </c>
      <c r="Q148" t="s">
        <v>8316</v>
      </c>
      <c r="R148" t="s">
        <v>8317</v>
      </c>
      <c r="S148" s="10">
        <f>(((I148/60)/60)/24)+DATE(1970,1,1)</f>
        <v>42465.095856481479</v>
      </c>
      <c r="T148" s="10">
        <f>(((J148/60)/60)/24)+DATE(1970,1,1)</f>
        <v>42451.095856481479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>(E149/D149)*100</f>
        <v>286.65822784810126</v>
      </c>
      <c r="P149" s="16">
        <f>E149/L149</f>
        <v>41.782287822878232</v>
      </c>
      <c r="Q149" t="s">
        <v>8332</v>
      </c>
      <c r="R149" t="s">
        <v>8350</v>
      </c>
      <c r="S149" s="10">
        <f>(((I149/60)/60)/24)+DATE(1970,1,1)</f>
        <v>42497.951979166668</v>
      </c>
      <c r="T149" s="10">
        <f>(((J149/60)/60)/24)+DATE(1970,1,1)</f>
        <v>42467.951979166668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>(E150/D150)*100</f>
        <v>286.13861386138615</v>
      </c>
      <c r="P150" s="16">
        <f>E150/L150</f>
        <v>19.266666666666666</v>
      </c>
      <c r="Q150" t="s">
        <v>8316</v>
      </c>
      <c r="R150" t="s">
        <v>8317</v>
      </c>
      <c r="S150" s="10">
        <f>(((I150/60)/60)/24)+DATE(1970,1,1)</f>
        <v>42342.811898148153</v>
      </c>
      <c r="T150" s="10">
        <f>(((J150/60)/60)/24)+DATE(1970,1,1)</f>
        <v>42282.770231481481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>(E151/D151)*100</f>
        <v>284.96600000000001</v>
      </c>
      <c r="P151" s="16">
        <f>E151/L151</f>
        <v>279.37843137254902</v>
      </c>
      <c r="Q151" t="s">
        <v>8318</v>
      </c>
      <c r="R151" t="s">
        <v>8348</v>
      </c>
      <c r="S151" s="10">
        <f>(((I151/60)/60)/24)+DATE(1970,1,1)</f>
        <v>42707.628645833334</v>
      </c>
      <c r="T151" s="10">
        <f>(((J151/60)/60)/24)+DATE(1970,1,1)</f>
        <v>42676.586979166663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>(E152/D152)*100</f>
        <v>284.74</v>
      </c>
      <c r="P152" s="16">
        <f>E152/L152</f>
        <v>107.04511278195488</v>
      </c>
      <c r="Q152" t="s">
        <v>8332</v>
      </c>
      <c r="R152" t="s">
        <v>8350</v>
      </c>
      <c r="S152" s="10">
        <f>(((I152/60)/60)/24)+DATE(1970,1,1)</f>
        <v>42394.666666666672</v>
      </c>
      <c r="T152" s="10">
        <f>(((J152/60)/60)/24)+DATE(1970,1,1)</f>
        <v>42380.690289351856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>(E153/D153)*100</f>
        <v>283.32</v>
      </c>
      <c r="P153" s="16">
        <f>E153/L153</f>
        <v>49.880281690140848</v>
      </c>
      <c r="Q153" t="s">
        <v>8309</v>
      </c>
      <c r="R153" t="s">
        <v>8314</v>
      </c>
      <c r="S153" s="10">
        <f>(((I153/60)/60)/24)+DATE(1970,1,1)</f>
        <v>41359.997118055559</v>
      </c>
      <c r="T153" s="10">
        <f>(((J153/60)/60)/24)+DATE(1970,1,1)</f>
        <v>41330.038784722223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>(E154/D154)*100</f>
        <v>283.09000000000003</v>
      </c>
      <c r="P154" s="16">
        <f>E154/L154</f>
        <v>42.63403614457831</v>
      </c>
      <c r="Q154" t="s">
        <v>8332</v>
      </c>
      <c r="R154" t="s">
        <v>8350</v>
      </c>
      <c r="S154" s="10">
        <f>(((I154/60)/60)/24)+DATE(1970,1,1)</f>
        <v>42714.000046296293</v>
      </c>
      <c r="T154" s="10">
        <f>(((J154/60)/60)/24)+DATE(1970,1,1)</f>
        <v>42684.000046296293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>(E155/D155)*100</f>
        <v>281.56666666666666</v>
      </c>
      <c r="P155" s="16">
        <f>E155/L155</f>
        <v>52.793750000000003</v>
      </c>
      <c r="Q155" t="s">
        <v>8337</v>
      </c>
      <c r="R155" t="s">
        <v>8338</v>
      </c>
      <c r="S155" s="10">
        <f>(((I155/60)/60)/24)+DATE(1970,1,1)</f>
        <v>42767</v>
      </c>
      <c r="T155" s="10">
        <f>(((J155/60)/60)/24)+DATE(1970,1,1)</f>
        <v>42736.732893518521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>(E156/D156)*100</f>
        <v>281.10000000000002</v>
      </c>
      <c r="P156" s="16">
        <f>E156/L156</f>
        <v>147.94736842105263</v>
      </c>
      <c r="Q156" t="s">
        <v>8318</v>
      </c>
      <c r="R156" t="s">
        <v>8348</v>
      </c>
      <c r="S156" s="10">
        <f>(((I156/60)/60)/24)+DATE(1970,1,1)</f>
        <v>41906.070567129631</v>
      </c>
      <c r="T156" s="10">
        <f>(((J156/60)/60)/24)+DATE(1970,1,1)</f>
        <v>41861.070567129631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>(E157/D157)*100</f>
        <v>280.73</v>
      </c>
      <c r="P157" s="16">
        <f>E157/L157</f>
        <v>201.96402877697841</v>
      </c>
      <c r="Q157" t="s">
        <v>8318</v>
      </c>
      <c r="R157" t="s">
        <v>8348</v>
      </c>
      <c r="S157" s="10">
        <f>(((I157/60)/60)/24)+DATE(1970,1,1)</f>
        <v>42645.278749999998</v>
      </c>
      <c r="T157" s="10">
        <f>(((J157/60)/60)/24)+DATE(1970,1,1)</f>
        <v>42600.278749999998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>(E158/D158)*100</f>
        <v>280.375</v>
      </c>
      <c r="P158" s="16">
        <f>E158/L158</f>
        <v>81.268115942028984</v>
      </c>
      <c r="Q158" t="s">
        <v>8337</v>
      </c>
      <c r="R158" t="s">
        <v>8338</v>
      </c>
      <c r="S158" s="10">
        <f>(((I158/60)/60)/24)+DATE(1970,1,1)</f>
        <v>42461.166666666672</v>
      </c>
      <c r="T158" s="10">
        <f>(((J158/60)/60)/24)+DATE(1970,1,1)</f>
        <v>42430.720451388886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>(E159/D159)*100</f>
        <v>278.7</v>
      </c>
      <c r="P159" s="16">
        <f>E159/L159</f>
        <v>23.518987341772153</v>
      </c>
      <c r="Q159" t="s">
        <v>8318</v>
      </c>
      <c r="R159" t="s">
        <v>8320</v>
      </c>
      <c r="S159" s="10">
        <f>(((I159/60)/60)/24)+DATE(1970,1,1)</f>
        <v>42594.026319444441</v>
      </c>
      <c r="T159" s="10">
        <f>(((J159/60)/60)/24)+DATE(1970,1,1)</f>
        <v>42564.026319444441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>(E160/D160)*100</f>
        <v>277.93846153846158</v>
      </c>
      <c r="P160" s="16">
        <f>E160/L160</f>
        <v>67.159851301115239</v>
      </c>
      <c r="Q160" t="s">
        <v>8337</v>
      </c>
      <c r="R160" t="s">
        <v>8338</v>
      </c>
      <c r="S160" s="10">
        <f>(((I160/60)/60)/24)+DATE(1970,1,1)</f>
        <v>41800.356249999997</v>
      </c>
      <c r="T160" s="10">
        <f>(((J160/60)/60)/24)+DATE(1970,1,1)</f>
        <v>41772.657685185186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>(E161/D161)*100</f>
        <v>272.27777777777777</v>
      </c>
      <c r="P161" s="16">
        <f>E161/L161</f>
        <v>98.413654618473899</v>
      </c>
      <c r="Q161" t="s">
        <v>8332</v>
      </c>
      <c r="R161" t="s">
        <v>8350</v>
      </c>
      <c r="S161" s="10">
        <f>(((I161/60)/60)/24)+DATE(1970,1,1)</f>
        <v>42588.327986111108</v>
      </c>
      <c r="T161" s="10">
        <f>(((J161/60)/60)/24)+DATE(1970,1,1)</f>
        <v>42573.327986111108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>(E162/D162)*100</f>
        <v>271.85000000000002</v>
      </c>
      <c r="P162" s="16">
        <f>E162/L162</f>
        <v>48.544642857142854</v>
      </c>
      <c r="Q162" t="s">
        <v>8324</v>
      </c>
      <c r="R162" t="s">
        <v>8325</v>
      </c>
      <c r="S162" s="10">
        <f>(((I162/60)/60)/24)+DATE(1970,1,1)</f>
        <v>41258.924884259257</v>
      </c>
      <c r="T162" s="10">
        <f>(((J162/60)/60)/24)+DATE(1970,1,1)</f>
        <v>41228.924884259257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>(E163/D163)*100</f>
        <v>270.7</v>
      </c>
      <c r="P163" s="16">
        <f>E163/L163</f>
        <v>53.078431372549019</v>
      </c>
      <c r="Q163" t="s">
        <v>8332</v>
      </c>
      <c r="R163" t="s">
        <v>8350</v>
      </c>
      <c r="S163" s="10">
        <f>(((I163/60)/60)/24)+DATE(1970,1,1)</f>
        <v>42372.957638888889</v>
      </c>
      <c r="T163" s="10">
        <f>(((J163/60)/60)/24)+DATE(1970,1,1)</f>
        <v>42338.709108796291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>(E164/D164)*100</f>
        <v>270.68</v>
      </c>
      <c r="P164" s="16">
        <f>E164/L164</f>
        <v>140.97916666666666</v>
      </c>
      <c r="Q164" t="s">
        <v>8332</v>
      </c>
      <c r="R164" t="s">
        <v>8350</v>
      </c>
      <c r="S164" s="10">
        <f>(((I164/60)/60)/24)+DATE(1970,1,1)</f>
        <v>42482.825740740736</v>
      </c>
      <c r="T164" s="10">
        <f>(((J164/60)/60)/24)+DATE(1970,1,1)</f>
        <v>42452.825740740736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>(E165/D165)*100</f>
        <v>269.91034482758624</v>
      </c>
      <c r="P165" s="16">
        <f>E165/L165</f>
        <v>76.439453125</v>
      </c>
      <c r="Q165" t="s">
        <v>8337</v>
      </c>
      <c r="R165" t="s">
        <v>8338</v>
      </c>
      <c r="S165" s="10">
        <f>(((I165/60)/60)/24)+DATE(1970,1,1)</f>
        <v>42356.818738425922</v>
      </c>
      <c r="T165" s="10">
        <f>(((J165/60)/60)/24)+DATE(1970,1,1)</f>
        <v>42326.818738425922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>(E166/D166)*100</f>
        <v>267.29166666666669</v>
      </c>
      <c r="P166" s="16">
        <f>E166/L166</f>
        <v>31.663376110562684</v>
      </c>
      <c r="Q166" t="s">
        <v>8318</v>
      </c>
      <c r="R166" t="s">
        <v>8320</v>
      </c>
      <c r="S166" s="10">
        <f>(((I166/60)/60)/24)+DATE(1970,1,1)</f>
        <v>42193.957326388889</v>
      </c>
      <c r="T166" s="10">
        <f>(((J166/60)/60)/24)+DATE(1970,1,1)</f>
        <v>42163.957326388889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>(E167/D167)*100</f>
        <v>267.13333333333333</v>
      </c>
      <c r="P167" s="16">
        <f>E167/L167</f>
        <v>63.102362204724407</v>
      </c>
      <c r="Q167" t="s">
        <v>8324</v>
      </c>
      <c r="R167" t="s">
        <v>8326</v>
      </c>
      <c r="S167" s="10">
        <f>(((I167/60)/60)/24)+DATE(1970,1,1)</f>
        <v>42712.333333333328</v>
      </c>
      <c r="T167" s="10">
        <f>(((J167/60)/60)/24)+DATE(1970,1,1)</f>
        <v>42695.257870370369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>(E168/D168)*100</f>
        <v>265.66666666666669</v>
      </c>
      <c r="P168" s="16">
        <f>E168/L168</f>
        <v>26.566666666666666</v>
      </c>
      <c r="Q168" t="s">
        <v>8324</v>
      </c>
      <c r="R168" t="s">
        <v>8328</v>
      </c>
      <c r="S168" s="10">
        <f>(((I168/60)/60)/24)+DATE(1970,1,1)</f>
        <v>41021.708055555559</v>
      </c>
      <c r="T168" s="10">
        <f>(((J168/60)/60)/24)+DATE(1970,1,1)</f>
        <v>40991.708055555559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>(E169/D169)*100</f>
        <v>265.25</v>
      </c>
      <c r="P169" s="16">
        <f>E169/L169</f>
        <v>84.206349206349202</v>
      </c>
      <c r="Q169" t="s">
        <v>8324</v>
      </c>
      <c r="R169" t="s">
        <v>8325</v>
      </c>
      <c r="S169" s="10">
        <f>(((I169/60)/60)/24)+DATE(1970,1,1)</f>
        <v>40970.290972222225</v>
      </c>
      <c r="T169" s="10">
        <f>(((J169/60)/60)/24)+DATE(1970,1,1)</f>
        <v>40939.837673611109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>(E170/D170)*100</f>
        <v>264.62241666666665</v>
      </c>
      <c r="P170" s="16">
        <f>E170/L170</f>
        <v>57.631016333938291</v>
      </c>
      <c r="Q170" t="s">
        <v>8316</v>
      </c>
      <c r="R170" t="s">
        <v>8356</v>
      </c>
      <c r="S170" s="10">
        <f>(((I170/60)/60)/24)+DATE(1970,1,1)</f>
        <v>42421.398472222223</v>
      </c>
      <c r="T170" s="10">
        <f>(((J170/60)/60)/24)+DATE(1970,1,1)</f>
        <v>42387.398472222223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>(E171/D171)*100</f>
        <v>263.02771750000005</v>
      </c>
      <c r="P171" s="16">
        <f>E171/L171</f>
        <v>272.35590732591254</v>
      </c>
      <c r="Q171" t="s">
        <v>8318</v>
      </c>
      <c r="R171" t="s">
        <v>8348</v>
      </c>
      <c r="S171" s="10">
        <f>(((I171/60)/60)/24)+DATE(1970,1,1)</f>
        <v>41593.166666666664</v>
      </c>
      <c r="T171" s="10">
        <f>(((J171/60)/60)/24)+DATE(1970,1,1)</f>
        <v>41561.500706018516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>(E172/D172)*100</f>
        <v>262.5</v>
      </c>
      <c r="P172" s="16">
        <f>E172/L172</f>
        <v>42</v>
      </c>
      <c r="Q172" t="s">
        <v>8324</v>
      </c>
      <c r="R172" t="s">
        <v>8325</v>
      </c>
      <c r="S172" s="10">
        <f>(((I172/60)/60)/24)+DATE(1970,1,1)</f>
        <v>41335.332638888889</v>
      </c>
      <c r="T172" s="10">
        <f>(((J172/60)/60)/24)+DATE(1970,1,1)</f>
        <v>41303.044016203705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>(E173/D173)*100</f>
        <v>262.27999999999997</v>
      </c>
      <c r="P173" s="16">
        <f>E173/L173</f>
        <v>127.32038834951456</v>
      </c>
      <c r="Q173" t="s">
        <v>8318</v>
      </c>
      <c r="R173" t="s">
        <v>8348</v>
      </c>
      <c r="S173" s="10">
        <f>(((I173/60)/60)/24)+DATE(1970,1,1)</f>
        <v>40920.041666666664</v>
      </c>
      <c r="T173" s="10">
        <f>(((J173/60)/60)/24)+DATE(1970,1,1)</f>
        <v>40898.089236111111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>(E174/D174)*100</f>
        <v>260.59999999999997</v>
      </c>
      <c r="P174" s="16">
        <f>E174/L174</f>
        <v>54.616766467065865</v>
      </c>
      <c r="Q174" t="s">
        <v>8337</v>
      </c>
      <c r="R174" t="s">
        <v>8338</v>
      </c>
      <c r="S174" s="10">
        <f>(((I174/60)/60)/24)+DATE(1970,1,1)</f>
        <v>42369.125</v>
      </c>
      <c r="T174" s="10">
        <f>(((J174/60)/60)/24)+DATE(1970,1,1)</f>
        <v>42333.619050925925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>(E175/D175)*100</f>
        <v>260.16666666666663</v>
      </c>
      <c r="P175" s="16">
        <f>E175/L175</f>
        <v>34.68888888888889</v>
      </c>
      <c r="Q175" t="s">
        <v>8337</v>
      </c>
      <c r="R175" t="s">
        <v>8338</v>
      </c>
      <c r="S175" s="10">
        <f>(((I175/60)/60)/24)+DATE(1970,1,1)</f>
        <v>42657.253263888888</v>
      </c>
      <c r="T175" s="10">
        <f>(((J175/60)/60)/24)+DATE(1970,1,1)</f>
        <v>42627.253263888888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>(E176/D176)*100</f>
        <v>259.57748878923763</v>
      </c>
      <c r="P176" s="16">
        <f>E176/L176</f>
        <v>180.75185011709601</v>
      </c>
      <c r="Q176" t="s">
        <v>8318</v>
      </c>
      <c r="R176" t="s">
        <v>8348</v>
      </c>
      <c r="S176" s="10">
        <f>(((I176/60)/60)/24)+DATE(1970,1,1)</f>
        <v>42482.272824074069</v>
      </c>
      <c r="T176" s="10">
        <f>(((J176/60)/60)/24)+DATE(1970,1,1)</f>
        <v>42452.272824074069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>(E177/D177)*100</f>
        <v>256.83081313131316</v>
      </c>
      <c r="P177" s="16">
        <f>E177/L177</f>
        <v>247.94003412969283</v>
      </c>
      <c r="Q177" t="s">
        <v>8318</v>
      </c>
      <c r="R177" t="s">
        <v>8348</v>
      </c>
      <c r="S177" s="10">
        <f>(((I177/60)/60)/24)+DATE(1970,1,1)</f>
        <v>42588.291666666672</v>
      </c>
      <c r="T177" s="10">
        <f>(((J177/60)/60)/24)+DATE(1970,1,1)</f>
        <v>42549.722962962958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>(E178/D178)*100</f>
        <v>255.83333333333331</v>
      </c>
      <c r="P178" s="16">
        <f>E178/L178</f>
        <v>69.772727272727266</v>
      </c>
      <c r="Q178" t="s">
        <v>8309</v>
      </c>
      <c r="R178" t="s">
        <v>8314</v>
      </c>
      <c r="S178" s="10">
        <f>(((I178/60)/60)/24)+DATE(1970,1,1)</f>
        <v>41158.709490740745</v>
      </c>
      <c r="T178" s="10">
        <f>(((J178/60)/60)/24)+DATE(1970,1,1)</f>
        <v>41144.709490740745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>(E179/D179)*100</f>
        <v>254.45000000000002</v>
      </c>
      <c r="P179" s="16">
        <f>E179/L179</f>
        <v>47.383612662942269</v>
      </c>
      <c r="Q179" t="s">
        <v>8335</v>
      </c>
      <c r="R179" t="s">
        <v>8351</v>
      </c>
      <c r="S179" s="10">
        <f>(((I179/60)/60)/24)+DATE(1970,1,1)</f>
        <v>42169.781678240746</v>
      </c>
      <c r="T179" s="10">
        <f>(((J179/60)/60)/24)+DATE(1970,1,1)</f>
        <v>42139.781678240746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>(E180/D180)*100</f>
        <v>254.31499999999997</v>
      </c>
      <c r="P180" s="16">
        <f>E180/L180</f>
        <v>493.81553398058253</v>
      </c>
      <c r="Q180" t="s">
        <v>8337</v>
      </c>
      <c r="R180" t="s">
        <v>8338</v>
      </c>
      <c r="S180" s="10">
        <f>(((I180/60)/60)/24)+DATE(1970,1,1)</f>
        <v>42155.875</v>
      </c>
      <c r="T180" s="10">
        <f>(((J180/60)/60)/24)+DATE(1970,1,1)</f>
        <v>42132.941805555558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>(E181/D181)*100</f>
        <v>254</v>
      </c>
      <c r="P181" s="16">
        <f>E181/L181</f>
        <v>51.313131313131315</v>
      </c>
      <c r="Q181" t="s">
        <v>8324</v>
      </c>
      <c r="R181" t="s">
        <v>8328</v>
      </c>
      <c r="S181" s="10">
        <f>(((I181/60)/60)/24)+DATE(1970,1,1)</f>
        <v>41964.166666666672</v>
      </c>
      <c r="T181" s="10">
        <f>(((J181/60)/60)/24)+DATE(1970,1,1)</f>
        <v>41951.788807870369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>(E182/D182)*100</f>
        <v>253.29333333333332</v>
      </c>
      <c r="P182" s="16">
        <f>E182/L182</f>
        <v>121</v>
      </c>
      <c r="Q182" t="s">
        <v>8337</v>
      </c>
      <c r="R182" t="s">
        <v>8338</v>
      </c>
      <c r="S182" s="10">
        <f>(((I182/60)/60)/24)+DATE(1970,1,1)</f>
        <v>42534.249305555553</v>
      </c>
      <c r="T182" s="10">
        <f>(((J182/60)/60)/24)+DATE(1970,1,1)</f>
        <v>42503.66474537037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>(E183/D183)*100</f>
        <v>252.54</v>
      </c>
      <c r="P183" s="16">
        <f>E183/L183</f>
        <v>68.254054054054052</v>
      </c>
      <c r="Q183" t="s">
        <v>8318</v>
      </c>
      <c r="R183" t="s">
        <v>8348</v>
      </c>
      <c r="S183" s="10">
        <f>(((I183/60)/60)/24)+DATE(1970,1,1)</f>
        <v>42764.857094907406</v>
      </c>
      <c r="T183" s="10">
        <f>(((J183/60)/60)/24)+DATE(1970,1,1)</f>
        <v>42704.857094907406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>(E184/D184)*100</f>
        <v>252.48648648648651</v>
      </c>
      <c r="P184" s="16">
        <f>E184/L184</f>
        <v>55.607142857142854</v>
      </c>
      <c r="Q184" t="s">
        <v>8324</v>
      </c>
      <c r="R184" t="s">
        <v>8325</v>
      </c>
      <c r="S184" s="10">
        <f>(((I184/60)/60)/24)+DATE(1970,1,1)</f>
        <v>42707.710717592592</v>
      </c>
      <c r="T184" s="10">
        <f>(((J184/60)/60)/24)+DATE(1970,1,1)</f>
        <v>42677.669050925921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>(E185/D185)*100</f>
        <v>250.66666666666669</v>
      </c>
      <c r="P185" s="16">
        <f>E185/L185</f>
        <v>44.235294117647058</v>
      </c>
      <c r="Q185" t="s">
        <v>8316</v>
      </c>
      <c r="R185" t="s">
        <v>8317</v>
      </c>
      <c r="S185" s="10">
        <f>(((I185/60)/60)/24)+DATE(1970,1,1)</f>
        <v>42607.165972222225</v>
      </c>
      <c r="T185" s="10">
        <f>(((J185/60)/60)/24)+DATE(1970,1,1)</f>
        <v>42596.644699074073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>(E186/D186)*100</f>
        <v>250.30841666666666</v>
      </c>
      <c r="P186" s="16">
        <f>E186/L186</f>
        <v>66.015406593406595</v>
      </c>
      <c r="Q186" t="s">
        <v>8337</v>
      </c>
      <c r="R186" t="s">
        <v>8338</v>
      </c>
      <c r="S186" s="10">
        <f>(((I186/60)/60)/24)+DATE(1970,1,1)</f>
        <v>42243.802199074074</v>
      </c>
      <c r="T186" s="10">
        <f>(((J186/60)/60)/24)+DATE(1970,1,1)</f>
        <v>42213.802199074074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>(E187/D187)*100</f>
        <v>250</v>
      </c>
      <c r="P187" s="16">
        <f>E187/L187</f>
        <v>67.307692307692307</v>
      </c>
      <c r="Q187" t="s">
        <v>8324</v>
      </c>
      <c r="R187" t="s">
        <v>8325</v>
      </c>
      <c r="S187" s="10">
        <f>(((I187/60)/60)/24)+DATE(1970,1,1)</f>
        <v>42572.009097222224</v>
      </c>
      <c r="T187" s="10">
        <f>(((J187/60)/60)/24)+DATE(1970,1,1)</f>
        <v>42565.009097222224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>(E188/D188)*100</f>
        <v>248.17133333333334</v>
      </c>
      <c r="P188" s="16">
        <f>E188/L188</f>
        <v>27.472841328413285</v>
      </c>
      <c r="Q188" t="s">
        <v>8318</v>
      </c>
      <c r="R188" t="s">
        <v>8348</v>
      </c>
      <c r="S188" s="10">
        <f>(((I188/60)/60)/24)+DATE(1970,1,1)</f>
        <v>41593.968784722223</v>
      </c>
      <c r="T188" s="10">
        <f>(((J188/60)/60)/24)+DATE(1970,1,1)</f>
        <v>41578.927118055559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>(E189/D189)*100</f>
        <v>247.84</v>
      </c>
      <c r="P189" s="16">
        <f>E189/L189</f>
        <v>408.97689768976898</v>
      </c>
      <c r="Q189" t="s">
        <v>8318</v>
      </c>
      <c r="R189" t="s">
        <v>8348</v>
      </c>
      <c r="S189" s="10">
        <f>(((I189/60)/60)/24)+DATE(1970,1,1)</f>
        <v>41976.542187500003</v>
      </c>
      <c r="T189" s="10">
        <f>(((J189/60)/60)/24)+DATE(1970,1,1)</f>
        <v>41941.500520833331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>(E190/D190)*100</f>
        <v>246.66666666666669</v>
      </c>
      <c r="P190" s="16">
        <f>E190/L190</f>
        <v>78.723404255319153</v>
      </c>
      <c r="Q190" t="s">
        <v>8309</v>
      </c>
      <c r="R190" t="s">
        <v>8311</v>
      </c>
      <c r="S190" s="10">
        <f>(((I190/60)/60)/24)+DATE(1970,1,1)</f>
        <v>41425.613078703704</v>
      </c>
      <c r="T190" s="10">
        <f>(((J190/60)/60)/24)+DATE(1970,1,1)</f>
        <v>41365.613078703704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>(E191/D191)*100</f>
        <v>246.42</v>
      </c>
      <c r="P191" s="16">
        <f>E191/L191</f>
        <v>67.697802197802204</v>
      </c>
      <c r="Q191" t="s">
        <v>8316</v>
      </c>
      <c r="R191" t="s">
        <v>8356</v>
      </c>
      <c r="S191" s="10">
        <f>(((I191/60)/60)/24)+DATE(1970,1,1)</f>
        <v>41188.993923611109</v>
      </c>
      <c r="T191" s="10">
        <f>(((J191/60)/60)/24)+DATE(1970,1,1)</f>
        <v>41158.993923611109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>(E192/D192)*100</f>
        <v>246.0608</v>
      </c>
      <c r="P192" s="16">
        <f>E192/L192</f>
        <v>161.88210526315791</v>
      </c>
      <c r="Q192" t="s">
        <v>8318</v>
      </c>
      <c r="R192" t="s">
        <v>8348</v>
      </c>
      <c r="S192" s="10">
        <f>(((I192/60)/60)/24)+DATE(1970,1,1)</f>
        <v>41654.791666666664</v>
      </c>
      <c r="T192" s="10">
        <f>(((J192/60)/60)/24)+DATE(1970,1,1)</f>
        <v>41611.917673611111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>(E193/D193)*100</f>
        <v>243.15000000000003</v>
      </c>
      <c r="P193" s="16">
        <f>E193/L193</f>
        <v>82.145270270270274</v>
      </c>
      <c r="Q193" t="s">
        <v>8332</v>
      </c>
      <c r="R193" t="s">
        <v>8350</v>
      </c>
      <c r="S193" s="10">
        <f>(((I193/60)/60)/24)+DATE(1970,1,1)</f>
        <v>42672.791666666672</v>
      </c>
      <c r="T193" s="10">
        <f>(((J193/60)/60)/24)+DATE(1970,1,1)</f>
        <v>42644.667534722219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>(E194/D194)*100</f>
        <v>242</v>
      </c>
      <c r="P194" s="16">
        <f>E194/L194</f>
        <v>24.2</v>
      </c>
      <c r="Q194" t="s">
        <v>8316</v>
      </c>
      <c r="R194" t="s">
        <v>8317</v>
      </c>
      <c r="S194" s="10">
        <f>(((I194/60)/60)/24)+DATE(1970,1,1)</f>
        <v>42167.621018518519</v>
      </c>
      <c r="T194" s="10">
        <f>(((J194/60)/60)/24)+DATE(1970,1,1)</f>
        <v>42107.621018518519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>(E195/D195)*100</f>
        <v>242</v>
      </c>
      <c r="P195" s="16">
        <f>E195/L195</f>
        <v>43.214285714285715</v>
      </c>
      <c r="Q195" t="s">
        <v>8316</v>
      </c>
      <c r="R195" t="s">
        <v>8317</v>
      </c>
      <c r="S195" s="10">
        <f>(((I195/60)/60)/24)+DATE(1970,1,1)</f>
        <v>42589.776724537034</v>
      </c>
      <c r="T195" s="10">
        <f>(((J195/60)/60)/24)+DATE(1970,1,1)</f>
        <v>42559.776724537034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>(E196/D196)*100</f>
        <v>240.79999999999998</v>
      </c>
      <c r="P196" s="16">
        <f>E196/L196</f>
        <v>23.153846153846153</v>
      </c>
      <c r="Q196" t="s">
        <v>8324</v>
      </c>
      <c r="R196" t="s">
        <v>8328</v>
      </c>
      <c r="S196" s="10">
        <f>(((I196/60)/60)/24)+DATE(1970,1,1)</f>
        <v>40813.207638888889</v>
      </c>
      <c r="T196" s="10">
        <f>(((J196/60)/60)/24)+DATE(1970,1,1)</f>
        <v>40772.848749999997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>(E197/D197)*100</f>
        <v>240</v>
      </c>
      <c r="P197" s="16">
        <f>E197/L197</f>
        <v>41.379310344827587</v>
      </c>
      <c r="Q197" t="s">
        <v>8309</v>
      </c>
      <c r="R197" t="s">
        <v>8314</v>
      </c>
      <c r="S197" s="10">
        <f>(((I197/60)/60)/24)+DATE(1970,1,1)</f>
        <v>40600.24800925926</v>
      </c>
      <c r="T197" s="10">
        <f>(((J197/60)/60)/24)+DATE(1970,1,1)</f>
        <v>40555.24800925926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>(E198/D198)*100</f>
        <v>239.4</v>
      </c>
      <c r="P198" s="16">
        <f>E198/L198</f>
        <v>26.021739130434781</v>
      </c>
      <c r="Q198" t="s">
        <v>8316</v>
      </c>
      <c r="R198" t="s">
        <v>8317</v>
      </c>
      <c r="S198" s="10">
        <f>(((I198/60)/60)/24)+DATE(1970,1,1)</f>
        <v>42062.716145833328</v>
      </c>
      <c r="T198" s="10">
        <f>(((J198/60)/60)/24)+DATE(1970,1,1)</f>
        <v>42032.716145833328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>(E199/D199)*100</f>
        <v>238</v>
      </c>
      <c r="P199" s="16">
        <f>E199/L199</f>
        <v>33.055555555555557</v>
      </c>
      <c r="Q199" t="s">
        <v>8321</v>
      </c>
      <c r="R199" t="s">
        <v>8322</v>
      </c>
      <c r="S199" s="10">
        <f>(((I199/60)/60)/24)+DATE(1970,1,1)</f>
        <v>41249.054560185185</v>
      </c>
      <c r="T199" s="10">
        <f>(((J199/60)/60)/24)+DATE(1970,1,1)</f>
        <v>41235.054560185185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>(E200/D200)*100</f>
        <v>237.15</v>
      </c>
      <c r="P200" s="16">
        <f>E200/L200</f>
        <v>36.206106870229007</v>
      </c>
      <c r="Q200" t="s">
        <v>8324</v>
      </c>
      <c r="R200" t="s">
        <v>8329</v>
      </c>
      <c r="S200" s="10">
        <f>(((I200/60)/60)/24)+DATE(1970,1,1)</f>
        <v>42175.919687500005</v>
      </c>
      <c r="T200" s="10">
        <f>(((J200/60)/60)/24)+DATE(1970,1,1)</f>
        <v>42145.919687500005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>(E201/D201)*100</f>
        <v>234.90000000000003</v>
      </c>
      <c r="P201" s="16">
        <f>E201/L201</f>
        <v>64.180327868852459</v>
      </c>
      <c r="Q201" t="s">
        <v>8318</v>
      </c>
      <c r="R201" t="s">
        <v>8348</v>
      </c>
      <c r="S201" s="10">
        <f>(((I201/60)/60)/24)+DATE(1970,1,1)</f>
        <v>42040.822233796294</v>
      </c>
      <c r="T201" s="10">
        <f>(((J201/60)/60)/24)+DATE(1970,1,1)</f>
        <v>42010.822233796294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>(E202/D202)*100</f>
        <v>234.42048</v>
      </c>
      <c r="P202" s="16">
        <f>E202/L202</f>
        <v>331.10237288135596</v>
      </c>
      <c r="Q202" t="s">
        <v>8318</v>
      </c>
      <c r="R202" t="s">
        <v>8348</v>
      </c>
      <c r="S202" s="10">
        <f>(((I202/60)/60)/24)+DATE(1970,1,1)</f>
        <v>41830.604895833334</v>
      </c>
      <c r="T202" s="10">
        <f>(((J202/60)/60)/24)+DATE(1970,1,1)</f>
        <v>41800.604895833334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>(E203/D203)*100</f>
        <v>233.33333333333334</v>
      </c>
      <c r="P203" s="16">
        <f>E203/L203</f>
        <v>175</v>
      </c>
      <c r="Q203" t="s">
        <v>8324</v>
      </c>
      <c r="R203" t="s">
        <v>8325</v>
      </c>
      <c r="S203" s="10">
        <f>(((I203/60)/60)/24)+DATE(1970,1,1)</f>
        <v>41026.646921296298</v>
      </c>
      <c r="T203" s="10">
        <f>(((J203/60)/60)/24)+DATE(1970,1,1)</f>
        <v>40996.646921296298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>(E204/D204)*100</f>
        <v>233.21535</v>
      </c>
      <c r="P204" s="16">
        <f>E204/L204</f>
        <v>44.464318398474738</v>
      </c>
      <c r="Q204" t="s">
        <v>8316</v>
      </c>
      <c r="R204" t="s">
        <v>8356</v>
      </c>
      <c r="S204" s="10">
        <f>(((I204/60)/60)/24)+DATE(1970,1,1)</f>
        <v>42572.698217592595</v>
      </c>
      <c r="T204" s="10">
        <f>(((J204/60)/60)/24)+DATE(1970,1,1)</f>
        <v>42512.698217592595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>(E205/D205)*100</f>
        <v>231.64705882352939</v>
      </c>
      <c r="P205" s="16">
        <f>E205/L205</f>
        <v>106.43243243243244</v>
      </c>
      <c r="Q205" t="s">
        <v>8309</v>
      </c>
      <c r="R205" t="s">
        <v>8314</v>
      </c>
      <c r="S205" s="10">
        <f>(((I205/60)/60)/24)+DATE(1970,1,1)</f>
        <v>41153.083333333336</v>
      </c>
      <c r="T205" s="10">
        <f>(((J205/60)/60)/24)+DATE(1970,1,1)</f>
        <v>41114.094872685186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>(E206/D206)*100</f>
        <v>228.82507142857142</v>
      </c>
      <c r="P206" s="16">
        <f>E206/L206</f>
        <v>56.901438721136763</v>
      </c>
      <c r="Q206" t="s">
        <v>8309</v>
      </c>
      <c r="R206" t="s">
        <v>8314</v>
      </c>
      <c r="S206" s="10">
        <f>(((I206/60)/60)/24)+DATE(1970,1,1)</f>
        <v>41536.756111111114</v>
      </c>
      <c r="T206" s="10">
        <f>(((J206/60)/60)/24)+DATE(1970,1,1)</f>
        <v>41506.756111111114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>(E207/D207)*100</f>
        <v>227.99999999999997</v>
      </c>
      <c r="P207" s="16">
        <f>E207/L207</f>
        <v>57</v>
      </c>
      <c r="Q207" t="s">
        <v>8316</v>
      </c>
      <c r="R207" t="s">
        <v>8317</v>
      </c>
      <c r="S207" s="10">
        <f>(((I207/60)/60)/24)+DATE(1970,1,1)</f>
        <v>42075.800717592589</v>
      </c>
      <c r="T207" s="10">
        <f>(((J207/60)/60)/24)+DATE(1970,1,1)</f>
        <v>42045.84238425926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>(E208/D208)*100</f>
        <v>226.239013671875</v>
      </c>
      <c r="P208" s="16">
        <f>E208/L208</f>
        <v>118.6144</v>
      </c>
      <c r="Q208" t="s">
        <v>8318</v>
      </c>
      <c r="R208" t="s">
        <v>8348</v>
      </c>
      <c r="S208" s="10">
        <f>(((I208/60)/60)/24)+DATE(1970,1,1)</f>
        <v>41242.996481481481</v>
      </c>
      <c r="T208" s="10">
        <f>(((J208/60)/60)/24)+DATE(1970,1,1)</f>
        <v>41212.996481481481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>(E209/D209)*100</f>
        <v>225.94666666666666</v>
      </c>
      <c r="P209" s="16">
        <f>E209/L209</f>
        <v>230.55782312925169</v>
      </c>
      <c r="Q209" t="s">
        <v>8318</v>
      </c>
      <c r="R209" t="s">
        <v>8348</v>
      </c>
      <c r="S209" s="10">
        <f>(((I209/60)/60)/24)+DATE(1970,1,1)</f>
        <v>40970.125</v>
      </c>
      <c r="T209" s="10">
        <f>(((J209/60)/60)/24)+DATE(1970,1,1)</f>
        <v>40941.199826388889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>(E210/D210)*100</f>
        <v>225.66666666666669</v>
      </c>
      <c r="P210" s="16">
        <f>E210/L210</f>
        <v>94.027777777777771</v>
      </c>
      <c r="Q210" t="s">
        <v>8324</v>
      </c>
      <c r="R210" t="s">
        <v>8328</v>
      </c>
      <c r="S210" s="10">
        <f>(((I210/60)/60)/24)+DATE(1970,1,1)</f>
        <v>40594.081030092595</v>
      </c>
      <c r="T210" s="10">
        <f>(((J210/60)/60)/24)+DATE(1970,1,1)</f>
        <v>40564.081030092595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>(E211/D211)*100</f>
        <v>225</v>
      </c>
      <c r="P211" s="16">
        <f>E211/L211</f>
        <v>75</v>
      </c>
      <c r="Q211" t="s">
        <v>8316</v>
      </c>
      <c r="R211" t="s">
        <v>8317</v>
      </c>
      <c r="S211" s="10">
        <f>(((I211/60)/60)/24)+DATE(1970,1,1)</f>
        <v>42517.740868055553</v>
      </c>
      <c r="T211" s="10">
        <f>(((J211/60)/60)/24)+DATE(1970,1,1)</f>
        <v>42503.740868055553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>(E212/D212)*100</f>
        <v>223.92500000000001</v>
      </c>
      <c r="P212" s="16">
        <f>E212/L212</f>
        <v>58.92763157894737</v>
      </c>
      <c r="Q212" t="s">
        <v>8318</v>
      </c>
      <c r="R212" t="s">
        <v>8354</v>
      </c>
      <c r="S212" s="10">
        <f>(((I212/60)/60)/24)+DATE(1970,1,1)</f>
        <v>42809</v>
      </c>
      <c r="T212" s="10">
        <f>(((J212/60)/60)/24)+DATE(1970,1,1)</f>
        <v>42767.801712962959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>(E213/D213)*100</f>
        <v>223</v>
      </c>
      <c r="P213" s="16">
        <f>E213/L213</f>
        <v>61.944444444444443</v>
      </c>
      <c r="Q213" t="s">
        <v>8316</v>
      </c>
      <c r="R213" t="s">
        <v>8317</v>
      </c>
      <c r="S213" s="10">
        <f>(((I213/60)/60)/24)+DATE(1970,1,1)</f>
        <v>41859.936111111114</v>
      </c>
      <c r="T213" s="10">
        <f>(((J213/60)/60)/24)+DATE(1970,1,1)</f>
        <v>41830.545694444445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>(E214/D214)*100</f>
        <v>222.70833333333334</v>
      </c>
      <c r="P214" s="16">
        <f>E214/L214</f>
        <v>21.38</v>
      </c>
      <c r="Q214" t="s">
        <v>8332</v>
      </c>
      <c r="R214" t="s">
        <v>8350</v>
      </c>
      <c r="S214" s="10">
        <f>(((I214/60)/60)/24)+DATE(1970,1,1)</f>
        <v>42696.451921296291</v>
      </c>
      <c r="T214" s="10">
        <f>(((J214/60)/60)/24)+DATE(1970,1,1)</f>
        <v>42682.451921296291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>(E215/D215)*100</f>
        <v>221</v>
      </c>
      <c r="P215" s="16">
        <f>E215/L215</f>
        <v>61.388888888888886</v>
      </c>
      <c r="Q215" t="s">
        <v>8316</v>
      </c>
      <c r="R215" t="s">
        <v>8317</v>
      </c>
      <c r="S215" s="10">
        <f>(((I215/60)/60)/24)+DATE(1970,1,1)</f>
        <v>42137.067557870367</v>
      </c>
      <c r="T215" s="10">
        <f>(((J215/60)/60)/24)+DATE(1970,1,1)</f>
        <v>42107.067557870367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>(E216/D216)*100</f>
        <v>220.35999999999999</v>
      </c>
      <c r="P216" s="16">
        <f>E216/L216</f>
        <v>37.476190476190474</v>
      </c>
      <c r="Q216" t="s">
        <v>8332</v>
      </c>
      <c r="R216" t="s">
        <v>8350</v>
      </c>
      <c r="S216" s="10">
        <f>(((I216/60)/60)/24)+DATE(1970,1,1)</f>
        <v>42806.507430555561</v>
      </c>
      <c r="T216" s="10">
        <f>(((J216/60)/60)/24)+DATE(1970,1,1)</f>
        <v>42781.549097222218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>(E217/D217)*100</f>
        <v>219.49999999999997</v>
      </c>
      <c r="P217" s="16">
        <f>E217/L217</f>
        <v>46.702127659574465</v>
      </c>
      <c r="Q217" t="s">
        <v>8309</v>
      </c>
      <c r="R217" t="s">
        <v>8311</v>
      </c>
      <c r="S217" s="10">
        <f>(((I217/60)/60)/24)+DATE(1970,1,1)</f>
        <v>40600.025810185187</v>
      </c>
      <c r="T217" s="10">
        <f>(((J217/60)/60)/24)+DATE(1970,1,1)</f>
        <v>40570.025810185187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>(E218/D218)*100</f>
        <v>218.75</v>
      </c>
      <c r="P218" s="16">
        <f>E218/L218</f>
        <v>62.5</v>
      </c>
      <c r="Q218" t="s">
        <v>8324</v>
      </c>
      <c r="R218" t="s">
        <v>8325</v>
      </c>
      <c r="S218" s="10">
        <f>(((I218/60)/60)/24)+DATE(1970,1,1)</f>
        <v>42214.646863425922</v>
      </c>
      <c r="T218" s="10">
        <f>(((J218/60)/60)/24)+DATE(1970,1,1)</f>
        <v>42184.646863425922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>(E219/D219)*100</f>
        <v>218.6</v>
      </c>
      <c r="P219" s="16">
        <f>E219/L219</f>
        <v>67.261538461538464</v>
      </c>
      <c r="Q219" t="s">
        <v>8318</v>
      </c>
      <c r="R219" t="s">
        <v>8348</v>
      </c>
      <c r="S219" s="10">
        <f>(((I219/60)/60)/24)+DATE(1970,1,1)</f>
        <v>41874.771793981483</v>
      </c>
      <c r="T219" s="10">
        <f>(((J219/60)/60)/24)+DATE(1970,1,1)</f>
        <v>41844.771793981483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>(E220/D220)*100</f>
        <v>218.00000000000003</v>
      </c>
      <c r="P220" s="16">
        <f>E220/L220</f>
        <v>19.464285714285715</v>
      </c>
      <c r="Q220" t="s">
        <v>8324</v>
      </c>
      <c r="R220" t="s">
        <v>8326</v>
      </c>
      <c r="S220" s="10">
        <f>(((I220/60)/60)/24)+DATE(1970,1,1)</f>
        <v>42668.791666666672</v>
      </c>
      <c r="T220" s="10">
        <f>(((J220/60)/60)/24)+DATE(1970,1,1)</f>
        <v>42609.311990740738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>(E221/D221)*100</f>
        <v>218.00000000000003</v>
      </c>
      <c r="P221" s="16">
        <f>E221/L221</f>
        <v>54.5</v>
      </c>
      <c r="Q221" t="s">
        <v>8316</v>
      </c>
      <c r="R221" t="s">
        <v>8317</v>
      </c>
      <c r="S221" s="10">
        <f>(((I221/60)/60)/24)+DATE(1970,1,1)</f>
        <v>42070.204861111109</v>
      </c>
      <c r="T221" s="10">
        <f>(((J221/60)/60)/24)+DATE(1970,1,1)</f>
        <v>42056.091631944444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>(E222/D222)*100</f>
        <v>216.79422000000002</v>
      </c>
      <c r="P222" s="16">
        <f>E222/L222</f>
        <v>78.834261818181815</v>
      </c>
      <c r="Q222" t="s">
        <v>8318</v>
      </c>
      <c r="R222" t="s">
        <v>8348</v>
      </c>
      <c r="S222" s="10">
        <f>(((I222/60)/60)/24)+DATE(1970,1,1)</f>
        <v>42758.71230324074</v>
      </c>
      <c r="T222" s="10">
        <f>(((J222/60)/60)/24)+DATE(1970,1,1)</f>
        <v>42728.71230324074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>(E223/D223)*100</f>
        <v>215</v>
      </c>
      <c r="P223" s="16">
        <f>E223/L223</f>
        <v>78.181818181818187</v>
      </c>
      <c r="Q223" t="s">
        <v>8337</v>
      </c>
      <c r="R223" t="s">
        <v>8338</v>
      </c>
      <c r="S223" s="10">
        <f>(((I223/60)/60)/24)+DATE(1970,1,1)</f>
        <v>40313.340277777781</v>
      </c>
      <c r="T223" s="10">
        <f>(((J223/60)/60)/24)+DATE(1970,1,1)</f>
        <v>40254.450335648151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>(E224/D224)*100</f>
        <v>214.6</v>
      </c>
      <c r="P224" s="16">
        <f>E224/L224</f>
        <v>35.766666666666666</v>
      </c>
      <c r="Q224" t="s">
        <v>8316</v>
      </c>
      <c r="R224" t="s">
        <v>8317</v>
      </c>
      <c r="S224" s="10">
        <f>(((I224/60)/60)/24)+DATE(1970,1,1)</f>
        <v>41882.833333333336</v>
      </c>
      <c r="T224" s="10">
        <f>(((J224/60)/60)/24)+DATE(1970,1,1)</f>
        <v>41841.820486111108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>(E225/D225)*100</f>
        <v>213.98947368421051</v>
      </c>
      <c r="P225" s="16">
        <f>E225/L225</f>
        <v>144.69039145907473</v>
      </c>
      <c r="Q225" t="s">
        <v>8309</v>
      </c>
      <c r="R225" t="s">
        <v>8314</v>
      </c>
      <c r="S225" s="10">
        <f>(((I225/60)/60)/24)+DATE(1970,1,1)</f>
        <v>42231.25</v>
      </c>
      <c r="T225" s="10">
        <f>(((J225/60)/60)/24)+DATE(1970,1,1)</f>
        <v>42200.67659722222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>(E226/D226)*100</f>
        <v>213.56</v>
      </c>
      <c r="P226" s="16">
        <f>E226/L226</f>
        <v>122.73563218390805</v>
      </c>
      <c r="Q226" t="s">
        <v>8318</v>
      </c>
      <c r="R226" t="s">
        <v>8320</v>
      </c>
      <c r="S226" s="10">
        <f>(((I226/60)/60)/24)+DATE(1970,1,1)</f>
        <v>42477.762951388882</v>
      </c>
      <c r="T226" s="10">
        <f>(((J226/60)/60)/24)+DATE(1970,1,1)</f>
        <v>42417.804618055554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>(E227/D227)*100</f>
        <v>213.20000000000002</v>
      </c>
      <c r="P227" s="16">
        <f>E227/L227</f>
        <v>33.3125</v>
      </c>
      <c r="Q227" t="s">
        <v>8316</v>
      </c>
      <c r="R227" t="s">
        <v>8356</v>
      </c>
      <c r="S227" s="10">
        <f>(((I227/60)/60)/24)+DATE(1970,1,1)</f>
        <v>40453.207638888889</v>
      </c>
      <c r="T227" s="10">
        <f>(((J227/60)/60)/24)+DATE(1970,1,1)</f>
        <v>40378.893206018518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>(E228/D228)*100</f>
        <v>213.14633333333336</v>
      </c>
      <c r="P228" s="16">
        <f>E228/L228</f>
        <v>38.175462686567165</v>
      </c>
      <c r="Q228" t="s">
        <v>8324</v>
      </c>
      <c r="R228" t="s">
        <v>8325</v>
      </c>
      <c r="S228" s="10">
        <f>(((I228/60)/60)/24)+DATE(1970,1,1)</f>
        <v>41517.611250000002</v>
      </c>
      <c r="T228" s="10">
        <f>(((J228/60)/60)/24)+DATE(1970,1,1)</f>
        <v>41487.611250000002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>(E229/D229)*100</f>
        <v>212.44399999999999</v>
      </c>
      <c r="P229" s="16">
        <f>E229/L229</f>
        <v>127.36450839328538</v>
      </c>
      <c r="Q229" t="s">
        <v>8318</v>
      </c>
      <c r="R229" t="s">
        <v>8348</v>
      </c>
      <c r="S229" s="10">
        <f>(((I229/60)/60)/24)+DATE(1970,1,1)</f>
        <v>42681.462233796294</v>
      </c>
      <c r="T229" s="10">
        <f>(((J229/60)/60)/24)+DATE(1970,1,1)</f>
        <v>42651.420567129629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>(E230/D230)*100</f>
        <v>212.40909090909091</v>
      </c>
      <c r="P230" s="16">
        <f>E230/L230</f>
        <v>50.247311827956992</v>
      </c>
      <c r="Q230" t="s">
        <v>8324</v>
      </c>
      <c r="R230" t="s">
        <v>8325</v>
      </c>
      <c r="S230" s="10">
        <f>(((I230/60)/60)/24)+DATE(1970,1,1)</f>
        <v>42727.074976851851</v>
      </c>
      <c r="T230" s="10">
        <f>(((J230/60)/60)/24)+DATE(1970,1,1)</f>
        <v>42707.074976851851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>(E231/D231)*100</f>
        <v>212.16666666666666</v>
      </c>
      <c r="P231" s="16">
        <f>E231/L231</f>
        <v>13.542553191489361</v>
      </c>
      <c r="Q231" t="s">
        <v>8335</v>
      </c>
      <c r="R231" t="s">
        <v>8351</v>
      </c>
      <c r="S231" s="10">
        <f>(((I231/60)/60)/24)+DATE(1970,1,1)</f>
        <v>41788.743055555555</v>
      </c>
      <c r="T231" s="10">
        <f>(((J231/60)/60)/24)+DATE(1970,1,1)</f>
        <v>41767.650347222225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>(E232/D232)*100</f>
        <v>211.05</v>
      </c>
      <c r="P232" s="16">
        <f>E232/L232</f>
        <v>95.931818181818187</v>
      </c>
      <c r="Q232" t="s">
        <v>8324</v>
      </c>
      <c r="R232" t="s">
        <v>8325</v>
      </c>
      <c r="S232" s="10">
        <f>(((I232/60)/60)/24)+DATE(1970,1,1)</f>
        <v>41344.166666666664</v>
      </c>
      <c r="T232" s="10">
        <f>(((J232/60)/60)/24)+DATE(1970,1,1)</f>
        <v>41320.717465277776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>(E233/D233)*100</f>
        <v>211.03642500000004</v>
      </c>
      <c r="P233" s="16">
        <f>E233/L233</f>
        <v>262.15704968944101</v>
      </c>
      <c r="Q233" t="s">
        <v>8318</v>
      </c>
      <c r="R233" t="s">
        <v>8348</v>
      </c>
      <c r="S233" s="10">
        <f>(((I233/60)/60)/24)+DATE(1970,1,1)</f>
        <v>42357.041666666672</v>
      </c>
      <c r="T233" s="10">
        <f>(((J233/60)/60)/24)+DATE(1970,1,1)</f>
        <v>42311.625081018516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>(E234/D234)*100</f>
        <v>211</v>
      </c>
      <c r="P234" s="16">
        <f>E234/L234</f>
        <v>58.611111111111114</v>
      </c>
      <c r="Q234" t="s">
        <v>8316</v>
      </c>
      <c r="R234" t="s">
        <v>8317</v>
      </c>
      <c r="S234" s="10">
        <f>(((I234/60)/60)/24)+DATE(1970,1,1)</f>
        <v>41838.991944444446</v>
      </c>
      <c r="T234" s="10">
        <f>(((J234/60)/60)/24)+DATE(1970,1,1)</f>
        <v>41808.991944444446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>(E235/D235)*100</f>
        <v>210.75</v>
      </c>
      <c r="P235" s="16">
        <f>E235/L235</f>
        <v>29.068965517241381</v>
      </c>
      <c r="Q235" t="s">
        <v>8316</v>
      </c>
      <c r="R235" t="s">
        <v>8317</v>
      </c>
      <c r="S235" s="10">
        <f>(((I235/60)/60)/24)+DATE(1970,1,1)</f>
        <v>42132.836805555555</v>
      </c>
      <c r="T235" s="10">
        <f>(((J235/60)/60)/24)+DATE(1970,1,1)</f>
        <v>42105.267488425925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>(E236/D236)*100</f>
        <v>210</v>
      </c>
      <c r="P236" s="16">
        <f>E236/L236</f>
        <v>105</v>
      </c>
      <c r="Q236" t="s">
        <v>8316</v>
      </c>
      <c r="R236" t="s">
        <v>8317</v>
      </c>
      <c r="S236" s="10">
        <f>(((I236/60)/60)/24)+DATE(1970,1,1)</f>
        <v>42177.729930555557</v>
      </c>
      <c r="T236" s="10">
        <f>(((J236/60)/60)/24)+DATE(1970,1,1)</f>
        <v>42147.729930555557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>(E237/D237)*100</f>
        <v>208.70837499999996</v>
      </c>
      <c r="P237" s="16">
        <f>E237/L237</f>
        <v>131.98948616600788</v>
      </c>
      <c r="Q237" t="s">
        <v>8318</v>
      </c>
      <c r="R237" t="s">
        <v>8348</v>
      </c>
      <c r="S237" s="10">
        <f>(((I237/60)/60)/24)+DATE(1970,1,1)</f>
        <v>41343.755219907405</v>
      </c>
      <c r="T237" s="10">
        <f>(((J237/60)/60)/24)+DATE(1970,1,1)</f>
        <v>41313.755219907405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>(E238/D238)*100</f>
        <v>206.99999999999997</v>
      </c>
      <c r="P238" s="16">
        <f>E238/L238</f>
        <v>221.78571428571428</v>
      </c>
      <c r="Q238" t="s">
        <v>8337</v>
      </c>
      <c r="R238" t="s">
        <v>8338</v>
      </c>
      <c r="S238" s="10">
        <f>(((I238/60)/60)/24)+DATE(1970,1,1)</f>
        <v>42786.501041666663</v>
      </c>
      <c r="T238" s="10">
        <f>(((J238/60)/60)/24)+DATE(1970,1,1)</f>
        <v>42756.501041666663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>(E239/D239)*100</f>
        <v>206.74309000000002</v>
      </c>
      <c r="P239" s="16">
        <f>E239/L239</f>
        <v>136.6444745538665</v>
      </c>
      <c r="Q239" t="s">
        <v>8318</v>
      </c>
      <c r="R239" t="s">
        <v>8348</v>
      </c>
      <c r="S239" s="10">
        <f>(((I239/60)/60)/24)+DATE(1970,1,1)</f>
        <v>41865.540486111109</v>
      </c>
      <c r="T239" s="10">
        <f>(((J239/60)/60)/24)+DATE(1970,1,1)</f>
        <v>41835.540486111109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>(E240/D240)*100</f>
        <v>206.70670670670671</v>
      </c>
      <c r="P240" s="16">
        <f>E240/L240</f>
        <v>43.020833333333336</v>
      </c>
      <c r="Q240" t="s">
        <v>8309</v>
      </c>
      <c r="R240" t="s">
        <v>8314</v>
      </c>
      <c r="S240" s="10">
        <f>(((I240/60)/60)/24)+DATE(1970,1,1)</f>
        <v>41778.117581018516</v>
      </c>
      <c r="T240" s="10">
        <f>(((J240/60)/60)/24)+DATE(1970,1,1)</f>
        <v>41755.117581018516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>(E241/D241)*100</f>
        <v>205.54838709677421</v>
      </c>
      <c r="P241" s="16">
        <f>E241/L241</f>
        <v>106.2</v>
      </c>
      <c r="Q241" t="s">
        <v>8324</v>
      </c>
      <c r="R241" t="s">
        <v>8329</v>
      </c>
      <c r="S241" s="10">
        <f>(((I241/60)/60)/24)+DATE(1970,1,1)</f>
        <v>42157.032638888893</v>
      </c>
      <c r="T241" s="10">
        <f>(((J241/60)/60)/24)+DATE(1970,1,1)</f>
        <v>42127.069548611107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>(E242/D242)*100</f>
        <v>205.36666666666665</v>
      </c>
      <c r="P242" s="16">
        <f>E242/L242</f>
        <v>130.52966101694915</v>
      </c>
      <c r="Q242" t="s">
        <v>8337</v>
      </c>
      <c r="R242" t="s">
        <v>8338</v>
      </c>
      <c r="S242" s="10">
        <f>(((I242/60)/60)/24)+DATE(1970,1,1)</f>
        <v>41790.8200462963</v>
      </c>
      <c r="T242" s="10">
        <f>(((J242/60)/60)/24)+DATE(1970,1,1)</f>
        <v>41760.8200462963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>(E243/D243)*100</f>
        <v>205.29999999999998</v>
      </c>
      <c r="P243" s="16">
        <f>E243/L243</f>
        <v>45.62222222222222</v>
      </c>
      <c r="Q243" t="s">
        <v>8324</v>
      </c>
      <c r="R243" t="s">
        <v>8325</v>
      </c>
      <c r="S243" s="10">
        <f>(((I243/60)/60)/24)+DATE(1970,1,1)</f>
        <v>42644.722013888888</v>
      </c>
      <c r="T243" s="10">
        <f>(((J243/60)/60)/24)+DATE(1970,1,1)</f>
        <v>42614.722013888888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>(E244/D244)*100</f>
        <v>204.2</v>
      </c>
      <c r="P244" s="16">
        <f>E244/L244</f>
        <v>59.360465116279073</v>
      </c>
      <c r="Q244" t="s">
        <v>8321</v>
      </c>
      <c r="R244" t="s">
        <v>8322</v>
      </c>
      <c r="S244" s="10">
        <f>(((I244/60)/60)/24)+DATE(1970,1,1)</f>
        <v>42354.290972222225</v>
      </c>
      <c r="T244" s="10">
        <f>(((J244/60)/60)/24)+DATE(1970,1,1)</f>
        <v>42317.33258101852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>(E245/D245)*100</f>
        <v>203.505</v>
      </c>
      <c r="P245" s="16">
        <f>E245/L245</f>
        <v>59.85441176470588</v>
      </c>
      <c r="Q245" t="s">
        <v>8324</v>
      </c>
      <c r="R245" t="s">
        <v>8325</v>
      </c>
      <c r="S245" s="10">
        <f>(((I245/60)/60)/24)+DATE(1970,1,1)</f>
        <v>41097.165972222225</v>
      </c>
      <c r="T245" s="10">
        <f>(((J245/60)/60)/24)+DATE(1970,1,1)</f>
        <v>41059.006805555553</v>
      </c>
    </row>
    <row r="246" spans="1:20" ht="15.75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>(E246/D246)*100</f>
        <v>203.35000000000002</v>
      </c>
      <c r="P246" s="16">
        <f>E246/L246</f>
        <v>30.578947368421051</v>
      </c>
      <c r="Q246" t="s">
        <v>8324</v>
      </c>
      <c r="R246" t="s">
        <v>8325</v>
      </c>
      <c r="S246" s="10">
        <f>(((I246/60)/60)/24)+DATE(1970,1,1)</f>
        <v>42583.759374999994</v>
      </c>
      <c r="T246" s="10">
        <f>(((J246/60)/60)/24)+DATE(1970,1,1)</f>
        <v>42568.759374999994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>(E247/D247)*100</f>
        <v>202.625</v>
      </c>
      <c r="P247" s="16">
        <f>E247/L247</f>
        <v>47.676470588235297</v>
      </c>
      <c r="Q247" t="s">
        <v>8324</v>
      </c>
      <c r="R247" t="s">
        <v>8328</v>
      </c>
      <c r="S247" s="10">
        <f>(((I247/60)/60)/24)+DATE(1970,1,1)</f>
        <v>41274.75</v>
      </c>
      <c r="T247" s="10">
        <f>(((J247/60)/60)/24)+DATE(1970,1,1)</f>
        <v>41226.648576388885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>(E248/D248)*100</f>
        <v>202.51495</v>
      </c>
      <c r="P248" s="16">
        <f>E248/L248</f>
        <v>130.23469453376205</v>
      </c>
      <c r="Q248" t="s">
        <v>8335</v>
      </c>
      <c r="R248" t="s">
        <v>8351</v>
      </c>
      <c r="S248" s="10">
        <f>(((I248/60)/60)/24)+DATE(1970,1,1)</f>
        <v>41866.625254629631</v>
      </c>
      <c r="T248" s="10">
        <f>(((J248/60)/60)/24)+DATE(1970,1,1)</f>
        <v>41836.625254629631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>(E249/D249)*100</f>
        <v>202.36666666666667</v>
      </c>
      <c r="P249" s="16">
        <f>E249/L249</f>
        <v>55.697247706422019</v>
      </c>
      <c r="Q249" t="s">
        <v>8324</v>
      </c>
      <c r="R249" t="s">
        <v>8325</v>
      </c>
      <c r="S249" s="10">
        <f>(((I249/60)/60)/24)+DATE(1970,1,1)</f>
        <v>41609.887175925927</v>
      </c>
      <c r="T249" s="10">
        <f>(((J249/60)/60)/24)+DATE(1970,1,1)</f>
        <v>41579.845509259263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>(E250/D250)*100</f>
        <v>202.23220000000001</v>
      </c>
      <c r="P250" s="16">
        <f>E250/L250</f>
        <v>45.547792792792798</v>
      </c>
      <c r="Q250" t="s">
        <v>8318</v>
      </c>
      <c r="R250" t="s">
        <v>8348</v>
      </c>
      <c r="S250" s="10">
        <f>(((I250/60)/60)/24)+DATE(1970,1,1)</f>
        <v>42426.494583333333</v>
      </c>
      <c r="T250" s="10">
        <f>(((J250/60)/60)/24)+DATE(1970,1,1)</f>
        <v>42396.494583333333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>(E251/D251)*100</f>
        <v>202</v>
      </c>
      <c r="P251" s="16">
        <f>E251/L251</f>
        <v>29.705882352941178</v>
      </c>
      <c r="Q251" t="s">
        <v>8316</v>
      </c>
      <c r="R251" t="s">
        <v>8317</v>
      </c>
      <c r="S251" s="10">
        <f>(((I251/60)/60)/24)+DATE(1970,1,1)</f>
        <v>42195.75</v>
      </c>
      <c r="T251" s="10">
        <f>(((J251/60)/60)/24)+DATE(1970,1,1)</f>
        <v>42179.898472222223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>(E252/D252)*100</f>
        <v>202</v>
      </c>
      <c r="P252" s="16">
        <f>E252/L252</f>
        <v>59.411764705882355</v>
      </c>
      <c r="Q252" t="s">
        <v>8316</v>
      </c>
      <c r="R252" t="s">
        <v>8317</v>
      </c>
      <c r="S252" s="10">
        <f>(((I252/60)/60)/24)+DATE(1970,1,1)</f>
        <v>42246</v>
      </c>
      <c r="T252" s="10">
        <f>(((J252/60)/60)/24)+DATE(1970,1,1)</f>
        <v>42220.79487268519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>(E253/D253)*100</f>
        <v>201.82666666666668</v>
      </c>
      <c r="P253" s="16">
        <f>E253/L253</f>
        <v>77.229591836734699</v>
      </c>
      <c r="Q253" t="s">
        <v>8318</v>
      </c>
      <c r="R253" t="s">
        <v>8348</v>
      </c>
      <c r="S253" s="10">
        <f>(((I253/60)/60)/24)+DATE(1970,1,1)</f>
        <v>42368.59993055556</v>
      </c>
      <c r="T253" s="10">
        <f>(((J253/60)/60)/24)+DATE(1970,1,1)</f>
        <v>42333.59993055556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>(E254/D254)*100</f>
        <v>201.7</v>
      </c>
      <c r="P254" s="16">
        <f>E254/L254</f>
        <v>89.247787610619469</v>
      </c>
      <c r="Q254" t="s">
        <v>8324</v>
      </c>
      <c r="R254" t="s">
        <v>8345</v>
      </c>
      <c r="S254" s="10">
        <f>(((I254/60)/60)/24)+DATE(1970,1,1)</f>
        <v>42600.290972222225</v>
      </c>
      <c r="T254" s="10">
        <f>(((J254/60)/60)/24)+DATE(1970,1,1)</f>
        <v>42569.605393518519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>(E255/D255)*100</f>
        <v>201.62</v>
      </c>
      <c r="P255" s="16">
        <f>E255/L255</f>
        <v>80.647999999999996</v>
      </c>
      <c r="Q255" t="s">
        <v>8337</v>
      </c>
      <c r="R255" t="s">
        <v>8338</v>
      </c>
      <c r="S255" s="10">
        <f>(((I255/60)/60)/24)+DATE(1970,1,1)</f>
        <v>42479.836851851855</v>
      </c>
      <c r="T255" s="10">
        <f>(((J255/60)/60)/24)+DATE(1970,1,1)</f>
        <v>42454.836851851855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>(E256/D256)*100</f>
        <v>201.14999999999998</v>
      </c>
      <c r="P256" s="16">
        <f>E256/L256</f>
        <v>220.74074074074073</v>
      </c>
      <c r="Q256" t="s">
        <v>8318</v>
      </c>
      <c r="R256" t="s">
        <v>8348</v>
      </c>
      <c r="S256" s="10">
        <f>(((I256/60)/60)/24)+DATE(1970,1,1)</f>
        <v>42166.184560185182</v>
      </c>
      <c r="T256" s="10">
        <f>(((J256/60)/60)/24)+DATE(1970,1,1)</f>
        <v>42136.184560185182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>(E257/D257)*100</f>
        <v>200.51866666666669</v>
      </c>
      <c r="P257" s="16">
        <f>E257/L257</f>
        <v>51.3054157782516</v>
      </c>
      <c r="Q257" t="s">
        <v>8318</v>
      </c>
      <c r="R257" t="s">
        <v>8348</v>
      </c>
      <c r="S257" s="10">
        <f>(((I257/60)/60)/24)+DATE(1970,1,1)</f>
        <v>40655.181400462963</v>
      </c>
      <c r="T257" s="10">
        <f>(((J257/60)/60)/24)+DATE(1970,1,1)</f>
        <v>40624.181400462963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>(E258/D258)*100</f>
        <v>200.34</v>
      </c>
      <c r="P258" s="16">
        <f>E258/L258</f>
        <v>182.12727272727273</v>
      </c>
      <c r="Q258" t="s">
        <v>8324</v>
      </c>
      <c r="R258" t="s">
        <v>8325</v>
      </c>
      <c r="S258" s="10">
        <f>(((I258/60)/60)/24)+DATE(1970,1,1)</f>
        <v>41322.809363425928</v>
      </c>
      <c r="T258" s="10">
        <f>(((J258/60)/60)/24)+DATE(1970,1,1)</f>
        <v>41305.809363425928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>(E259/D259)*100</f>
        <v>200.15333333333331</v>
      </c>
      <c r="P259" s="16">
        <f>E259/L259</f>
        <v>118.2007874015748</v>
      </c>
      <c r="Q259" t="s">
        <v>8324</v>
      </c>
      <c r="R259" t="s">
        <v>8325</v>
      </c>
      <c r="S259" s="10">
        <f>(((I259/60)/60)/24)+DATE(1970,1,1)</f>
        <v>41888.64271990741</v>
      </c>
      <c r="T259" s="10">
        <f>(((J259/60)/60)/24)+DATE(1970,1,1)</f>
        <v>41843.64271990741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>(E260/D260)*100</f>
        <v>200</v>
      </c>
      <c r="P260">
        <f>E260/L260</f>
        <v>10</v>
      </c>
      <c r="Q260" t="s">
        <v>8324</v>
      </c>
      <c r="R260" t="s">
        <v>8329</v>
      </c>
      <c r="S260" s="10">
        <f>(((I260/60)/60)/24)+DATE(1970,1,1)</f>
        <v>42139.826145833329</v>
      </c>
      <c r="T260" s="10">
        <f>(((J260/60)/60)/24)+DATE(1970,1,1)</f>
        <v>42109.826145833329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>(E261/D261)*100</f>
        <v>199.244</v>
      </c>
      <c r="P261" s="16">
        <f>E261/L261</f>
        <v>183.80442804428046</v>
      </c>
      <c r="Q261" t="s">
        <v>8337</v>
      </c>
      <c r="R261" t="s">
        <v>8338</v>
      </c>
      <c r="S261" s="10">
        <f>(((I261/60)/60)/24)+DATE(1970,1,1)</f>
        <v>42182.288819444439</v>
      </c>
      <c r="T261" s="10">
        <f>(((J261/60)/60)/24)+DATE(1970,1,1)</f>
        <v>42152.288819444439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>(E262/D262)*100</f>
        <v>199.215125</v>
      </c>
      <c r="P262" s="16">
        <f>E262/L262</f>
        <v>51.212114395886893</v>
      </c>
      <c r="Q262" t="s">
        <v>8318</v>
      </c>
      <c r="R262" t="s">
        <v>8348</v>
      </c>
      <c r="S262" s="10">
        <f>(((I262/60)/60)/24)+DATE(1970,1,1)</f>
        <v>41633.333668981482</v>
      </c>
      <c r="T262" s="10">
        <f>(((J262/60)/60)/24)+DATE(1970,1,1)</f>
        <v>41603.333668981482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>(E263/D263)*100</f>
        <v>198.85074626865671</v>
      </c>
      <c r="P263" s="16">
        <f>E263/L263</f>
        <v>94.489361702127653</v>
      </c>
      <c r="Q263" t="s">
        <v>8324</v>
      </c>
      <c r="R263" t="s">
        <v>8325</v>
      </c>
      <c r="S263" s="10">
        <f>(((I263/60)/60)/24)+DATE(1970,1,1)</f>
        <v>40544.207638888889</v>
      </c>
      <c r="T263" s="10">
        <f>(((J263/60)/60)/24)+DATE(1970,1,1)</f>
        <v>40487.621365740742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>(E264/D264)*100</f>
        <v>198.47237142857145</v>
      </c>
      <c r="P264" s="16">
        <f>E264/L264</f>
        <v>101.85532258064516</v>
      </c>
      <c r="Q264" t="s">
        <v>8318</v>
      </c>
      <c r="R264" t="s">
        <v>8348</v>
      </c>
      <c r="S264" s="10">
        <f>(((I264/60)/60)/24)+DATE(1970,1,1)</f>
        <v>41563.60665509259</v>
      </c>
      <c r="T264" s="10">
        <f>(((J264/60)/60)/24)+DATE(1970,1,1)</f>
        <v>41526.60665509259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>(E265/D265)*100</f>
        <v>198</v>
      </c>
      <c r="P265" s="16">
        <f>E265/L265</f>
        <v>53.035714285714285</v>
      </c>
      <c r="Q265" t="s">
        <v>8309</v>
      </c>
      <c r="R265" t="s">
        <v>8311</v>
      </c>
      <c r="S265" s="10">
        <f>(((I265/60)/60)/24)+DATE(1970,1,1)</f>
        <v>41104.126388888886</v>
      </c>
      <c r="T265" s="10">
        <f>(((J265/60)/60)/24)+DATE(1970,1,1)</f>
        <v>41100.158877314818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>(E266/D266)*100</f>
        <v>196.4</v>
      </c>
      <c r="P266" s="16">
        <f>E266/L266</f>
        <v>35.997067448680355</v>
      </c>
      <c r="Q266" t="s">
        <v>8318</v>
      </c>
      <c r="R266" t="s">
        <v>8348</v>
      </c>
      <c r="S266" s="10">
        <f>(((I266/60)/60)/24)+DATE(1970,1,1)</f>
        <v>41843.642939814818</v>
      </c>
      <c r="T266" s="10">
        <f>(((J266/60)/60)/24)+DATE(1970,1,1)</f>
        <v>41783.642939814818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>(E267/D267)*100</f>
        <v>195.6</v>
      </c>
      <c r="P267" s="16">
        <f>E267/L267</f>
        <v>40.75</v>
      </c>
      <c r="Q267" t="s">
        <v>8324</v>
      </c>
      <c r="R267" t="s">
        <v>8329</v>
      </c>
      <c r="S267" s="10">
        <f>(((I267/60)/60)/24)+DATE(1970,1,1)</f>
        <v>41739.290972222225</v>
      </c>
      <c r="T267" s="10">
        <f>(((J267/60)/60)/24)+DATE(1970,1,1)</f>
        <v>41716.785011574073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>(E268/D268)*100</f>
        <v>195.37933333333334</v>
      </c>
      <c r="P268" s="16">
        <f>E268/L268</f>
        <v>27.3896261682243</v>
      </c>
      <c r="Q268" t="s">
        <v>8324</v>
      </c>
      <c r="R268" t="s">
        <v>8328</v>
      </c>
      <c r="S268" s="10">
        <f>(((I268/60)/60)/24)+DATE(1970,1,1)</f>
        <v>40484.018055555556</v>
      </c>
      <c r="T268" s="10">
        <f>(((J268/60)/60)/24)+DATE(1970,1,1)</f>
        <v>40456.954351851848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>(E269/D269)*100</f>
        <v>195.3</v>
      </c>
      <c r="P269" s="16">
        <f>E269/L269</f>
        <v>64.032786885245898</v>
      </c>
      <c r="Q269" t="s">
        <v>8324</v>
      </c>
      <c r="R269" t="s">
        <v>8353</v>
      </c>
      <c r="S269" s="10">
        <f>(((I269/60)/60)/24)+DATE(1970,1,1)</f>
        <v>42062.020833333328</v>
      </c>
      <c r="T269" s="10">
        <f>(((J269/60)/60)/24)+DATE(1970,1,1)</f>
        <v>42027.13817129629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>(E270/D270)*100</f>
        <v>194.13333333333333</v>
      </c>
      <c r="P270" s="16">
        <f>E270/L270</f>
        <v>36.628930817610062</v>
      </c>
      <c r="Q270" t="s">
        <v>8324</v>
      </c>
      <c r="R270" t="s">
        <v>8326</v>
      </c>
      <c r="S270" s="10">
        <f>(((I270/60)/60)/24)+DATE(1970,1,1)</f>
        <v>41944.207638888889</v>
      </c>
      <c r="T270" s="10">
        <f>(((J270/60)/60)/24)+DATE(1970,1,1)</f>
        <v>41905.684629629628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>(E271/D271)*100</f>
        <v>192.92499999999998</v>
      </c>
      <c r="P271" s="16">
        <f>E271/L271</f>
        <v>63.04738562091503</v>
      </c>
      <c r="Q271" t="s">
        <v>8318</v>
      </c>
      <c r="R271" t="s">
        <v>8348</v>
      </c>
      <c r="S271" s="10">
        <f>(((I271/60)/60)/24)+DATE(1970,1,1)</f>
        <v>41772.780509259261</v>
      </c>
      <c r="T271" s="10">
        <f>(((J271/60)/60)/24)+DATE(1970,1,1)</f>
        <v>41742.780509259261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>(E272/D272)*100</f>
        <v>192.33333333333334</v>
      </c>
      <c r="P272" s="16">
        <f>E272/L272</f>
        <v>23.647540983606557</v>
      </c>
      <c r="Q272" t="s">
        <v>8318</v>
      </c>
      <c r="R272" t="s">
        <v>8348</v>
      </c>
      <c r="S272" s="10">
        <f>(((I272/60)/60)/24)+DATE(1970,1,1)</f>
        <v>41773.961111111108</v>
      </c>
      <c r="T272" s="10">
        <f>(((J272/60)/60)/24)+DATE(1970,1,1)</f>
        <v>41737.097499999996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>(E273/D273)*100</f>
        <v>191.3</v>
      </c>
      <c r="P273" s="16">
        <f>E273/L273</f>
        <v>358.6875</v>
      </c>
      <c r="Q273" t="s">
        <v>8316</v>
      </c>
      <c r="R273" t="s">
        <v>8317</v>
      </c>
      <c r="S273" s="10">
        <f>(((I273/60)/60)/24)+DATE(1970,1,1)</f>
        <v>41852.290972222225</v>
      </c>
      <c r="T273" s="10">
        <f>(((J273/60)/60)/24)+DATE(1970,1,1)</f>
        <v>41821.205636574072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>(E274/D274)*100</f>
        <v>191.16676082790633</v>
      </c>
      <c r="P274" s="16">
        <f>E274/L274</f>
        <v>86.163845492085343</v>
      </c>
      <c r="Q274" t="s">
        <v>8318</v>
      </c>
      <c r="R274" t="s">
        <v>8348</v>
      </c>
      <c r="S274" s="10">
        <f>(((I274/60)/60)/24)+DATE(1970,1,1)</f>
        <v>41425.5</v>
      </c>
      <c r="T274" s="10">
        <f>(((J274/60)/60)/24)+DATE(1970,1,1)</f>
        <v>41389.364849537036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>(E275/D275)*100</f>
        <v>191.14</v>
      </c>
      <c r="P275" s="16">
        <f>E275/L275</f>
        <v>83.345930232558146</v>
      </c>
      <c r="Q275" t="s">
        <v>8309</v>
      </c>
      <c r="R275" t="s">
        <v>8314</v>
      </c>
      <c r="S275" s="10">
        <f>(((I275/60)/60)/24)+DATE(1970,1,1)</f>
        <v>40712.051689814813</v>
      </c>
      <c r="T275" s="10">
        <f>(((J275/60)/60)/24)+DATE(1970,1,1)</f>
        <v>40682.051689814813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>(E276/D276)*100</f>
        <v>190.84810126582278</v>
      </c>
      <c r="P276" s="16">
        <f>E276/L276</f>
        <v>259.94827586206895</v>
      </c>
      <c r="Q276" t="s">
        <v>8316</v>
      </c>
      <c r="R276" t="s">
        <v>8356</v>
      </c>
      <c r="S276" s="10">
        <f>(((I276/60)/60)/24)+DATE(1970,1,1)</f>
        <v>41892.202777777777</v>
      </c>
      <c r="T276" s="10">
        <f>(((J276/60)/60)/24)+DATE(1970,1,1)</f>
        <v>41862.803078703706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>(E277/D277)*100</f>
        <v>190</v>
      </c>
      <c r="P277" s="16">
        <f>E277/L277</f>
        <v>50</v>
      </c>
      <c r="Q277" t="s">
        <v>8316</v>
      </c>
      <c r="R277" t="s">
        <v>8317</v>
      </c>
      <c r="S277" s="10">
        <f>(((I277/60)/60)/24)+DATE(1970,1,1)</f>
        <v>41866.527222222219</v>
      </c>
      <c r="T277" s="10">
        <f>(((J277/60)/60)/24)+DATE(1970,1,1)</f>
        <v>41852.527222222219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>(E278/D278)*100</f>
        <v>189.46666666666667</v>
      </c>
      <c r="P278" s="16">
        <f>E278/L278</f>
        <v>43.060606060606062</v>
      </c>
      <c r="Q278" t="s">
        <v>8324</v>
      </c>
      <c r="R278" t="s">
        <v>8325</v>
      </c>
      <c r="S278" s="10">
        <f>(((I278/60)/60)/24)+DATE(1970,1,1)</f>
        <v>42454.12023148148</v>
      </c>
      <c r="T278" s="10">
        <f>(((J278/60)/60)/24)+DATE(1970,1,1)</f>
        <v>42424.161898148144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>(E279/D279)*100</f>
        <v>188.66966666666667</v>
      </c>
      <c r="P279" s="16">
        <f>E279/L279</f>
        <v>64.173356009070289</v>
      </c>
      <c r="Q279" t="s">
        <v>8321</v>
      </c>
      <c r="R279" t="s">
        <v>8341</v>
      </c>
      <c r="S279" s="10">
        <f>(((I279/60)/60)/24)+DATE(1970,1,1)</f>
        <v>41993.207638888889</v>
      </c>
      <c r="T279" s="10">
        <f>(((J279/60)/60)/24)+DATE(1970,1,1)</f>
        <v>41960.722951388889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>(E280/D280)*100</f>
        <v>188.50460000000001</v>
      </c>
      <c r="P280" s="16">
        <f>E280/L280</f>
        <v>31.209370860927152</v>
      </c>
      <c r="Q280" t="s">
        <v>8316</v>
      </c>
      <c r="R280" t="s">
        <v>8317</v>
      </c>
      <c r="S280" s="10">
        <f>(((I280/60)/60)/24)+DATE(1970,1,1)</f>
        <v>41263.499131944445</v>
      </c>
      <c r="T280" s="10">
        <f>(((J280/60)/60)/24)+DATE(1970,1,1)</f>
        <v>41233.499131944445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>(E281/D281)*100</f>
        <v>188.39999999999998</v>
      </c>
      <c r="P281" s="16">
        <f>E281/L281</f>
        <v>35.547169811320757</v>
      </c>
      <c r="Q281" t="s">
        <v>8318</v>
      </c>
      <c r="R281" t="s">
        <v>8354</v>
      </c>
      <c r="S281" s="10">
        <f>(((I281/60)/60)/24)+DATE(1970,1,1)</f>
        <v>42300.458333333328</v>
      </c>
      <c r="T281" s="10">
        <f>(((J281/60)/60)/24)+DATE(1970,1,1)</f>
        <v>42273.884305555555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>(E282/D282)*100</f>
        <v>187.3</v>
      </c>
      <c r="P282" s="16">
        <f>E282/L282</f>
        <v>37.46</v>
      </c>
      <c r="Q282" t="s">
        <v>8318</v>
      </c>
      <c r="R282" t="s">
        <v>8354</v>
      </c>
      <c r="S282" s="10">
        <f>(((I282/60)/60)/24)+DATE(1970,1,1)</f>
        <v>42659.041666666672</v>
      </c>
      <c r="T282" s="10">
        <f>(((J282/60)/60)/24)+DATE(1970,1,1)</f>
        <v>42636.614745370374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>(E283/D283)*100</f>
        <v>187.245</v>
      </c>
      <c r="P283" s="16">
        <f>E283/L283</f>
        <v>38.740344827586206</v>
      </c>
      <c r="Q283" t="s">
        <v>8324</v>
      </c>
      <c r="R283" t="s">
        <v>8328</v>
      </c>
      <c r="S283" s="10">
        <f>(((I283/60)/60)/24)+DATE(1970,1,1)</f>
        <v>41075.165972222225</v>
      </c>
      <c r="T283" s="10">
        <f>(((J283/60)/60)/24)+DATE(1970,1,1)</f>
        <v>41059.118993055556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>(E284/D284)*100</f>
        <v>187.09899999999999</v>
      </c>
      <c r="P284" s="16">
        <f>E284/L284</f>
        <v>20.118172043010752</v>
      </c>
      <c r="Q284" t="s">
        <v>8316</v>
      </c>
      <c r="R284" t="s">
        <v>8317</v>
      </c>
      <c r="S284" s="10">
        <f>(((I284/60)/60)/24)+DATE(1970,1,1)</f>
        <v>42343</v>
      </c>
      <c r="T284" s="10">
        <f>(((J284/60)/60)/24)+DATE(1970,1,1)</f>
        <v>42313.703900462962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>(E285/D285)*100</f>
        <v>186</v>
      </c>
      <c r="P285" s="16">
        <f>E285/L285</f>
        <v>80.869565217391298</v>
      </c>
      <c r="Q285" t="s">
        <v>8316</v>
      </c>
      <c r="R285" t="s">
        <v>8317</v>
      </c>
      <c r="S285" s="10">
        <f>(((I285/60)/60)/24)+DATE(1970,1,1)</f>
        <v>42573.226388888885</v>
      </c>
      <c r="T285" s="10">
        <f>(((J285/60)/60)/24)+DATE(1970,1,1)</f>
        <v>42552.048356481479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>(E286/D286)*100</f>
        <v>185.5</v>
      </c>
      <c r="P286" s="16">
        <f>E286/L286</f>
        <v>41.222222222222221</v>
      </c>
      <c r="Q286" t="s">
        <v>8316</v>
      </c>
      <c r="R286" t="s">
        <v>8317</v>
      </c>
      <c r="S286" s="10">
        <f>(((I286/60)/60)/24)+DATE(1970,1,1)</f>
        <v>41891.524837962963</v>
      </c>
      <c r="T286" s="10">
        <f>(((J286/60)/60)/24)+DATE(1970,1,1)</f>
        <v>41861.524837962963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>(E287/D287)*100</f>
        <v>185.33333333333331</v>
      </c>
      <c r="P287" s="16">
        <f>E287/L287</f>
        <v>115.83333333333333</v>
      </c>
      <c r="Q287" t="s">
        <v>8324</v>
      </c>
      <c r="R287" t="s">
        <v>8325</v>
      </c>
      <c r="S287" s="10">
        <f>(((I287/60)/60)/24)+DATE(1970,1,1)</f>
        <v>42383.17460648148</v>
      </c>
      <c r="T287" s="10">
        <f>(((J287/60)/60)/24)+DATE(1970,1,1)</f>
        <v>42323.17460648148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>(E288/D288)*100</f>
        <v>185</v>
      </c>
      <c r="P288" s="16">
        <f>E288/L288</f>
        <v>50.454545454545453</v>
      </c>
      <c r="Q288" t="s">
        <v>8324</v>
      </c>
      <c r="R288" t="s">
        <v>8325</v>
      </c>
      <c r="S288" s="10">
        <f>(((I288/60)/60)/24)+DATE(1970,1,1)</f>
        <v>40749.284722222219</v>
      </c>
      <c r="T288" s="10">
        <f>(((J288/60)/60)/24)+DATE(1970,1,1)</f>
        <v>40687.285844907405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>(E289/D289)*100</f>
        <v>184.61052631578946</v>
      </c>
      <c r="P289" s="16">
        <f>E289/L289</f>
        <v>65.318435754189949</v>
      </c>
      <c r="Q289" t="s">
        <v>8332</v>
      </c>
      <c r="R289" t="s">
        <v>8350</v>
      </c>
      <c r="S289" s="10">
        <f>(((I289/60)/60)/24)+DATE(1970,1,1)</f>
        <v>42452.290972222225</v>
      </c>
      <c r="T289" s="10">
        <f>(((J289/60)/60)/24)+DATE(1970,1,1)</f>
        <v>42417.625046296293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>(E290/D290)*100</f>
        <v>184.56</v>
      </c>
      <c r="P290" s="16">
        <f>E290/L290</f>
        <v>85.444444444444443</v>
      </c>
      <c r="Q290" t="s">
        <v>8309</v>
      </c>
      <c r="R290" t="s">
        <v>8314</v>
      </c>
      <c r="S290" s="10">
        <f>(((I290/60)/60)/24)+DATE(1970,1,1)</f>
        <v>40330.165972222225</v>
      </c>
      <c r="T290" s="10">
        <f>(((J290/60)/60)/24)+DATE(1970,1,1)</f>
        <v>40266.662708333337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>(E291/D291)*100</f>
        <v>184</v>
      </c>
      <c r="P291" s="16">
        <f>E291/L291</f>
        <v>24.210526315789473</v>
      </c>
      <c r="Q291" t="s">
        <v>8316</v>
      </c>
      <c r="R291" t="s">
        <v>8317</v>
      </c>
      <c r="S291" s="10">
        <f>(((I291/60)/60)/24)+DATE(1970,1,1)</f>
        <v>42154.756944444445</v>
      </c>
      <c r="T291" s="10">
        <f>(((J291/60)/60)/24)+DATE(1970,1,1)</f>
        <v>42140.712314814817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>(E292/D292)*100</f>
        <v>184</v>
      </c>
      <c r="P292" s="16">
        <f>E292/L292</f>
        <v>30.666666666666668</v>
      </c>
      <c r="Q292" t="s">
        <v>8316</v>
      </c>
      <c r="R292" t="s">
        <v>8317</v>
      </c>
      <c r="S292" s="10">
        <f>(((I292/60)/60)/24)+DATE(1970,1,1)</f>
        <v>42413.793124999997</v>
      </c>
      <c r="T292" s="10">
        <f>(((J292/60)/60)/24)+DATE(1970,1,1)</f>
        <v>42383.793124999997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>(E293/D293)*100</f>
        <v>183.44090909090909</v>
      </c>
      <c r="P293" s="16">
        <f>E293/L293</f>
        <v>159.51383399209487</v>
      </c>
      <c r="Q293" t="s">
        <v>8309</v>
      </c>
      <c r="R293" t="s">
        <v>8310</v>
      </c>
      <c r="S293" s="10">
        <f>(((I293/60)/60)/24)+DATE(1970,1,1)</f>
        <v>42062.693043981482</v>
      </c>
      <c r="T293" s="10">
        <f>(((J293/60)/60)/24)+DATE(1970,1,1)</f>
        <v>42032.693043981482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>(E294/D294)*100</f>
        <v>182.81058823529412</v>
      </c>
      <c r="P294" s="16">
        <f>E294/L294</f>
        <v>71.443218390804603</v>
      </c>
      <c r="Q294" t="s">
        <v>8321</v>
      </c>
      <c r="R294" t="s">
        <v>8322</v>
      </c>
      <c r="S294" s="10">
        <f>(((I294/60)/60)/24)+DATE(1970,1,1)</f>
        <v>41460.038888888892</v>
      </c>
      <c r="T294" s="10">
        <f>(((J294/60)/60)/24)+DATE(1970,1,1)</f>
        <v>41430.038888888892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>(E295/D295)*100</f>
        <v>182</v>
      </c>
      <c r="P295" s="16">
        <f>E295/L295</f>
        <v>34.125</v>
      </c>
      <c r="Q295" t="s">
        <v>8335</v>
      </c>
      <c r="R295" t="s">
        <v>8351</v>
      </c>
      <c r="S295" s="10">
        <f>(((I295/60)/60)/24)+DATE(1970,1,1)</f>
        <v>42480.781828703708</v>
      </c>
      <c r="T295" s="10">
        <f>(((J295/60)/60)/24)+DATE(1970,1,1)</f>
        <v>42452.781828703708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>(E296/D296)*100</f>
        <v>181.86315789473684</v>
      </c>
      <c r="P296" s="16">
        <f>E296/L296</f>
        <v>143.97499999999999</v>
      </c>
      <c r="Q296" t="s">
        <v>8318</v>
      </c>
      <c r="R296" t="s">
        <v>8348</v>
      </c>
      <c r="S296" s="10">
        <f>(((I296/60)/60)/24)+DATE(1970,1,1)</f>
        <v>42684.567442129628</v>
      </c>
      <c r="T296" s="10">
        <f>(((J296/60)/60)/24)+DATE(1970,1,1)</f>
        <v>42654.525775462964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>(E297/D297)*100</f>
        <v>181.53547058823528</v>
      </c>
      <c r="P297" s="16">
        <f>E297/L297</f>
        <v>81.75107284768211</v>
      </c>
      <c r="Q297" t="s">
        <v>8309</v>
      </c>
      <c r="R297" t="s">
        <v>8314</v>
      </c>
      <c r="S297" s="10">
        <f>(((I297/60)/60)/24)+DATE(1970,1,1)</f>
        <v>41705.957638888889</v>
      </c>
      <c r="T297" s="10">
        <f>(((J297/60)/60)/24)+DATE(1970,1,1)</f>
        <v>41674.063078703701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>(E298/D298)*100</f>
        <v>180.86666666666667</v>
      </c>
      <c r="P298" s="16">
        <f>E298/L298</f>
        <v>40.492537313432834</v>
      </c>
      <c r="Q298" t="s">
        <v>8335</v>
      </c>
      <c r="R298" t="s">
        <v>8351</v>
      </c>
      <c r="S298" s="10">
        <f>(((I298/60)/60)/24)+DATE(1970,1,1)</f>
        <v>42791.961099537039</v>
      </c>
      <c r="T298" s="10">
        <f>(((J298/60)/60)/24)+DATE(1970,1,1)</f>
        <v>42761.961099537039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>(E299/D299)*100</f>
        <v>180.85714285714286</v>
      </c>
      <c r="P299" s="16">
        <f>E299/L299</f>
        <v>33.315789473684212</v>
      </c>
      <c r="Q299" t="s">
        <v>8324</v>
      </c>
      <c r="R299" t="s">
        <v>8325</v>
      </c>
      <c r="S299" s="10">
        <f>(((I299/60)/60)/24)+DATE(1970,1,1)</f>
        <v>42238.750254629631</v>
      </c>
      <c r="T299" s="10">
        <f>(((J299/60)/60)/24)+DATE(1970,1,1)</f>
        <v>42198.750254629631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>(E300/D300)*100</f>
        <v>180.62799999999999</v>
      </c>
      <c r="P300" s="16">
        <f>E300/L300</f>
        <v>31.142758620689655</v>
      </c>
      <c r="Q300" t="s">
        <v>8324</v>
      </c>
      <c r="R300" t="s">
        <v>8325</v>
      </c>
      <c r="S300" s="10">
        <f>(((I300/60)/60)/24)+DATE(1970,1,1)</f>
        <v>41333.593923611108</v>
      </c>
      <c r="T300" s="10">
        <f>(((J300/60)/60)/24)+DATE(1970,1,1)</f>
        <v>41303.593923611108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>(E301/D301)*100</f>
        <v>180.44444444444446</v>
      </c>
      <c r="P301" s="16">
        <f>E301/L301</f>
        <v>43.5</v>
      </c>
      <c r="Q301" t="s">
        <v>8316</v>
      </c>
      <c r="R301" t="s">
        <v>8317</v>
      </c>
      <c r="S301" s="10">
        <f>(((I301/60)/60)/24)+DATE(1970,1,1)</f>
        <v>41960.332638888889</v>
      </c>
      <c r="T301" s="10">
        <f>(((J301/60)/60)/24)+DATE(1970,1,1)</f>
        <v>41923.354351851849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>(E302/D302)*100</f>
        <v>180.14285714285714</v>
      </c>
      <c r="P302" s="16">
        <f>E302/L302</f>
        <v>26.270833333333332</v>
      </c>
      <c r="Q302" t="s">
        <v>8324</v>
      </c>
      <c r="R302" t="s">
        <v>8328</v>
      </c>
      <c r="S302" s="10">
        <f>(((I302/60)/60)/24)+DATE(1970,1,1)</f>
        <v>41175.719305555554</v>
      </c>
      <c r="T302" s="10">
        <f>(((J302/60)/60)/24)+DATE(1970,1,1)</f>
        <v>41145.719305555554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>(E303/D303)*100</f>
        <v>180.03333333333333</v>
      </c>
      <c r="P303" s="16">
        <f>E303/L303</f>
        <v>24.274157303370785</v>
      </c>
      <c r="Q303" t="s">
        <v>8332</v>
      </c>
      <c r="R303" t="s">
        <v>8350</v>
      </c>
      <c r="S303" s="10">
        <f>(((I303/60)/60)/24)+DATE(1970,1,1)</f>
        <v>42513.125</v>
      </c>
      <c r="T303" s="10">
        <f>(((J303/60)/60)/24)+DATE(1970,1,1)</f>
        <v>42496.582337962958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>(E304/D304)*100</f>
        <v>180</v>
      </c>
      <c r="P304" s="16">
        <f>E304/L304</f>
        <v>54</v>
      </c>
      <c r="Q304" t="s">
        <v>8316</v>
      </c>
      <c r="R304" t="s">
        <v>8356</v>
      </c>
      <c r="S304" s="10">
        <f>(((I304/60)/60)/24)+DATE(1970,1,1)</f>
        <v>42119.216238425928</v>
      </c>
      <c r="T304" s="10">
        <f>(((J304/60)/60)/24)+DATE(1970,1,1)</f>
        <v>42098.216238425928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>(E305/D305)*100</f>
        <v>180</v>
      </c>
      <c r="P305" s="16">
        <f>E305/L305</f>
        <v>12</v>
      </c>
      <c r="Q305" t="s">
        <v>8316</v>
      </c>
      <c r="R305" t="s">
        <v>8317</v>
      </c>
      <c r="S305" s="10">
        <f>(((I305/60)/60)/24)+DATE(1970,1,1)</f>
        <v>42500.875</v>
      </c>
      <c r="T305" s="10">
        <f>(((J305/60)/60)/24)+DATE(1970,1,1)</f>
        <v>42477.729780092588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>(E306/D306)*100</f>
        <v>179.9</v>
      </c>
      <c r="P306" s="16">
        <f>E306/L306</f>
        <v>96.375</v>
      </c>
      <c r="Q306" t="s">
        <v>8337</v>
      </c>
      <c r="R306" t="s">
        <v>8338</v>
      </c>
      <c r="S306" s="10">
        <f>(((I306/60)/60)/24)+DATE(1970,1,1)</f>
        <v>42588.75</v>
      </c>
      <c r="T306" s="10">
        <f>(((J306/60)/60)/24)+DATE(1970,1,1)</f>
        <v>42552.315127314811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>(E307/D307)*100</f>
        <v>179.5</v>
      </c>
      <c r="P307" s="16">
        <f>E307/L307</f>
        <v>43.515151515151516</v>
      </c>
      <c r="Q307" t="s">
        <v>8324</v>
      </c>
      <c r="R307" t="s">
        <v>8325</v>
      </c>
      <c r="S307" s="10">
        <f>(((I307/60)/60)/24)+DATE(1970,1,1)</f>
        <v>42085.931157407409</v>
      </c>
      <c r="T307" s="10">
        <f>(((J307/60)/60)/24)+DATE(1970,1,1)</f>
        <v>42055.972824074073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>(E308/D308)*100</f>
        <v>179.09909909909908</v>
      </c>
      <c r="P308" s="16">
        <f>E308/L308</f>
        <v>53.729729729729726</v>
      </c>
      <c r="Q308" t="s">
        <v>8321</v>
      </c>
      <c r="R308" t="s">
        <v>8322</v>
      </c>
      <c r="S308" s="10">
        <f>(((I308/60)/60)/24)+DATE(1970,1,1)</f>
        <v>41397.572280092594</v>
      </c>
      <c r="T308" s="10">
        <f>(((J308/60)/60)/24)+DATE(1970,1,1)</f>
        <v>41367.572280092594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>(E309/D309)*100</f>
        <v>178.95250000000001</v>
      </c>
      <c r="P309" s="16">
        <f>E309/L309</f>
        <v>73.341188524590166</v>
      </c>
      <c r="Q309" t="s">
        <v>8309</v>
      </c>
      <c r="R309" t="s">
        <v>8314</v>
      </c>
      <c r="S309" s="10">
        <f>(((I309/60)/60)/24)+DATE(1970,1,1)</f>
        <v>40499.266898148147</v>
      </c>
      <c r="T309" s="10">
        <f>(((J309/60)/60)/24)+DATE(1970,1,1)</f>
        <v>40469.225231481483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>(E310/D310)*100</f>
        <v>178.67599999999999</v>
      </c>
      <c r="P310" s="16">
        <f>E310/L310</f>
        <v>282.71518987341773</v>
      </c>
      <c r="Q310" t="s">
        <v>8318</v>
      </c>
      <c r="R310" t="s">
        <v>8348</v>
      </c>
      <c r="S310" s="10">
        <f>(((I310/60)/60)/24)+DATE(1970,1,1)</f>
        <v>41755.082384259258</v>
      </c>
      <c r="T310" s="10">
        <f>(((J310/60)/60)/24)+DATE(1970,1,1)</f>
        <v>41725.082384259258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>(E311/D311)*100</f>
        <v>177.43366666666668</v>
      </c>
      <c r="P311" s="16">
        <f>E311/L311</f>
        <v>81.892461538461546</v>
      </c>
      <c r="Q311" t="s">
        <v>8309</v>
      </c>
      <c r="R311" t="s">
        <v>8314</v>
      </c>
      <c r="S311" s="10">
        <f>(((I311/60)/60)/24)+DATE(1970,1,1)</f>
        <v>40296.78402777778</v>
      </c>
      <c r="T311" s="10">
        <f>(((J311/60)/60)/24)+DATE(1970,1,1)</f>
        <v>40235.900358796294</v>
      </c>
    </row>
    <row r="312" spans="1:20" ht="15.75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>(E312/D312)*100</f>
        <v>176.535</v>
      </c>
      <c r="P312" s="16">
        <f>E312/L312</f>
        <v>96.997252747252745</v>
      </c>
      <c r="Q312" t="s">
        <v>8316</v>
      </c>
      <c r="R312" t="s">
        <v>8356</v>
      </c>
      <c r="S312" s="10">
        <f>(((I312/60)/60)/24)+DATE(1970,1,1)</f>
        <v>42359.207638888889</v>
      </c>
      <c r="T312" s="10">
        <f>(((J312/60)/60)/24)+DATE(1970,1,1)</f>
        <v>42337.02039351852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>(E313/D313)*100</f>
        <v>176.29999999999998</v>
      </c>
      <c r="P313" s="16">
        <f>E313/L313</f>
        <v>91.189655172413794</v>
      </c>
      <c r="Q313" t="s">
        <v>8309</v>
      </c>
      <c r="R313" t="s">
        <v>8314</v>
      </c>
      <c r="S313" s="10">
        <f>(((I313/60)/60)/24)+DATE(1970,1,1)</f>
        <v>41215.166666666664</v>
      </c>
      <c r="T313" s="10">
        <f>(((J313/60)/60)/24)+DATE(1970,1,1)</f>
        <v>41184.277986111112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>(E314/D314)*100</f>
        <v>175.95744680851064</v>
      </c>
      <c r="P314" s="16">
        <f>E314/L314</f>
        <v>56.643835616438359</v>
      </c>
      <c r="Q314" t="s">
        <v>8337</v>
      </c>
      <c r="R314" t="s">
        <v>8338</v>
      </c>
      <c r="S314" s="10">
        <f>(((I314/60)/60)/24)+DATE(1970,1,1)</f>
        <v>41974.125</v>
      </c>
      <c r="T314" s="10">
        <f>(((J314/60)/60)/24)+DATE(1970,1,1)</f>
        <v>41941.802384259259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>(E315/D315)*100</f>
        <v>175.84040000000002</v>
      </c>
      <c r="P315" s="16">
        <f>E315/L315</f>
        <v>56.000127388535034</v>
      </c>
      <c r="Q315" t="s">
        <v>8324</v>
      </c>
      <c r="R315" t="s">
        <v>8328</v>
      </c>
      <c r="S315" s="10">
        <f>(((I315/60)/60)/24)+DATE(1970,1,1)</f>
        <v>41032.958634259259</v>
      </c>
      <c r="T315" s="10">
        <f>(((J315/60)/60)/24)+DATE(1970,1,1)</f>
        <v>41002.958634259259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>(E316/D316)*100</f>
        <v>175.33333333333334</v>
      </c>
      <c r="P316" s="16">
        <f>E316/L316</f>
        <v>48.703703703703702</v>
      </c>
      <c r="Q316" t="s">
        <v>8316</v>
      </c>
      <c r="R316" t="s">
        <v>8317</v>
      </c>
      <c r="S316" s="10">
        <f>(((I316/60)/60)/24)+DATE(1970,1,1)</f>
        <v>42531.125</v>
      </c>
      <c r="T316" s="10">
        <f>(((J316/60)/60)/24)+DATE(1970,1,1)</f>
        <v>42493.219236111108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>(E317/D317)*100</f>
        <v>175</v>
      </c>
      <c r="P317" s="16">
        <f>E317/L317</f>
        <v>62.5</v>
      </c>
      <c r="Q317" t="s">
        <v>8324</v>
      </c>
      <c r="R317" t="s">
        <v>8345</v>
      </c>
      <c r="S317" s="10">
        <f>(((I317/60)/60)/24)+DATE(1970,1,1)</f>
        <v>40746.068807870368</v>
      </c>
      <c r="T317" s="10">
        <f>(((J317/60)/60)/24)+DATE(1970,1,1)</f>
        <v>40723.068807870368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>(E318/D318)*100</f>
        <v>175</v>
      </c>
      <c r="P318" s="16">
        <f>E318/L318</f>
        <v>29.166666666666668</v>
      </c>
      <c r="Q318" t="s">
        <v>8316</v>
      </c>
      <c r="R318" t="s">
        <v>8317</v>
      </c>
      <c r="S318" s="10">
        <f>(((I318/60)/60)/24)+DATE(1970,1,1)</f>
        <v>41919.768229166664</v>
      </c>
      <c r="T318" s="10">
        <f>(((J318/60)/60)/24)+DATE(1970,1,1)</f>
        <v>41889.768229166664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>(E319/D319)*100</f>
        <v>175</v>
      </c>
      <c r="P319" s="16">
        <f>E319/L319</f>
        <v>68.055555555555557</v>
      </c>
      <c r="Q319" t="s">
        <v>8316</v>
      </c>
      <c r="R319" t="s">
        <v>8317</v>
      </c>
      <c r="S319" s="10">
        <f>(((I319/60)/60)/24)+DATE(1970,1,1)</f>
        <v>42028.207638888889</v>
      </c>
      <c r="T319" s="10">
        <f>(((J319/60)/60)/24)+DATE(1970,1,1)</f>
        <v>42003.948425925926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>(E320/D320)*100</f>
        <v>174.8</v>
      </c>
      <c r="P320" s="16">
        <f>E320/L320</f>
        <v>264.84848484848487</v>
      </c>
      <c r="Q320" t="s">
        <v>8316</v>
      </c>
      <c r="R320" t="s">
        <v>8317</v>
      </c>
      <c r="S320" s="10">
        <f>(((I320/60)/60)/24)+DATE(1970,1,1)</f>
        <v>42370.166666666672</v>
      </c>
      <c r="T320" s="10">
        <f>(((J320/60)/60)/24)+DATE(1970,1,1)</f>
        <v>42341.818379629629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>(E321/D321)*100</f>
        <v>174.4</v>
      </c>
      <c r="P321" s="16">
        <f>E321/L321</f>
        <v>68.84210526315789</v>
      </c>
      <c r="Q321" t="s">
        <v>8316</v>
      </c>
      <c r="R321" t="s">
        <v>8317</v>
      </c>
      <c r="S321" s="10">
        <f>(((I321/60)/60)/24)+DATE(1970,1,1)</f>
        <v>42463.708333333328</v>
      </c>
      <c r="T321" s="10">
        <f>(((J321/60)/60)/24)+DATE(1970,1,1)</f>
        <v>42440.416504629626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>(E322/D322)*100</f>
        <v>174.2304</v>
      </c>
      <c r="P322" s="16">
        <f>E322/L322</f>
        <v>51.854285714285716</v>
      </c>
      <c r="Q322" t="s">
        <v>8324</v>
      </c>
      <c r="R322" t="s">
        <v>8345</v>
      </c>
      <c r="S322" s="10">
        <f>(((I322/60)/60)/24)+DATE(1970,1,1)</f>
        <v>40657.834444444445</v>
      </c>
      <c r="T322" s="10">
        <f>(((J322/60)/60)/24)+DATE(1970,1,1)</f>
        <v>40626.834444444445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>(E323/D323)*100</f>
        <v>174.00576923076923</v>
      </c>
      <c r="P323" s="16">
        <f>E323/L323</f>
        <v>32.315357142857138</v>
      </c>
      <c r="Q323" t="s">
        <v>8337</v>
      </c>
      <c r="R323" t="s">
        <v>8338</v>
      </c>
      <c r="S323" s="10">
        <f>(((I323/60)/60)/24)+DATE(1970,1,1)</f>
        <v>42600.702986111108</v>
      </c>
      <c r="T323" s="10">
        <f>(((J323/60)/60)/24)+DATE(1970,1,1)</f>
        <v>42570.702986111108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>(E324/D324)*100</f>
        <v>174</v>
      </c>
      <c r="P324" s="16">
        <f>E324/L324</f>
        <v>86.138613861386133</v>
      </c>
      <c r="Q324" t="s">
        <v>8309</v>
      </c>
      <c r="R324" t="s">
        <v>8314</v>
      </c>
      <c r="S324" s="10">
        <f>(((I324/60)/60)/24)+DATE(1970,1,1)</f>
        <v>42118.222187499996</v>
      </c>
      <c r="T324" s="10">
        <f>(((J324/60)/60)/24)+DATE(1970,1,1)</f>
        <v>42078.222187499996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>(E325/D325)*100</f>
        <v>173.33333333333334</v>
      </c>
      <c r="P325" s="16">
        <f>E325/L325</f>
        <v>86.666666666666671</v>
      </c>
      <c r="Q325" t="s">
        <v>8309</v>
      </c>
      <c r="R325" t="s">
        <v>8311</v>
      </c>
      <c r="S325" s="10">
        <f>(((I325/60)/60)/24)+DATE(1970,1,1)</f>
        <v>41463.01829861111</v>
      </c>
      <c r="T325" s="10">
        <f>(((J325/60)/60)/24)+DATE(1970,1,1)</f>
        <v>41433.01829861111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>(E326/D326)*100</f>
        <v>173.2</v>
      </c>
      <c r="P326" s="16">
        <f>E326/L326</f>
        <v>32.074074074074076</v>
      </c>
      <c r="Q326" t="s">
        <v>8321</v>
      </c>
      <c r="R326" t="s">
        <v>8322</v>
      </c>
      <c r="S326" s="10">
        <f>(((I326/60)/60)/24)+DATE(1970,1,1)</f>
        <v>41123.900694444441</v>
      </c>
      <c r="T326" s="10">
        <f>(((J326/60)/60)/24)+DATE(1970,1,1)</f>
        <v>41095.900694444441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>(E327/D327)*100</f>
        <v>172.8</v>
      </c>
      <c r="P327" s="16">
        <f>E327/L327</f>
        <v>100.46511627906976</v>
      </c>
      <c r="Q327" t="s">
        <v>8324</v>
      </c>
      <c r="R327" t="s">
        <v>8325</v>
      </c>
      <c r="S327" s="10">
        <f>(((I327/60)/60)/24)+DATE(1970,1,1)</f>
        <v>41022.166666666664</v>
      </c>
      <c r="T327" s="10">
        <f>(((J327/60)/60)/24)+DATE(1970,1,1)</f>
        <v>40987.977060185185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>(E328/D328)*100</f>
        <v>172.8</v>
      </c>
      <c r="P328" s="16">
        <f>E328/L328</f>
        <v>75.130434782608702</v>
      </c>
      <c r="Q328" t="s">
        <v>8335</v>
      </c>
      <c r="R328" t="s">
        <v>8351</v>
      </c>
      <c r="S328" s="10">
        <f>(((I328/60)/60)/24)+DATE(1970,1,1)</f>
        <v>42273.190057870372</v>
      </c>
      <c r="T328" s="10">
        <f>(((J328/60)/60)/24)+DATE(1970,1,1)</f>
        <v>42243.190057870372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>(E329/D329)*100</f>
        <v>172.68449999999999</v>
      </c>
      <c r="P329" s="16">
        <f>E329/L329</f>
        <v>49.338428571428572</v>
      </c>
      <c r="Q329" t="s">
        <v>8324</v>
      </c>
      <c r="R329" t="s">
        <v>8328</v>
      </c>
      <c r="S329" s="10">
        <f>(((I329/60)/60)/24)+DATE(1970,1,1)</f>
        <v>42073.110983796301</v>
      </c>
      <c r="T329" s="10">
        <f>(((J329/60)/60)/24)+DATE(1970,1,1)</f>
        <v>42043.152650462958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>(E330/D330)*100</f>
        <v>172.43333333333334</v>
      </c>
      <c r="P330" s="16">
        <f>E330/L330</f>
        <v>94.054545454545448</v>
      </c>
      <c r="Q330" t="s">
        <v>8324</v>
      </c>
      <c r="R330" t="s">
        <v>8328</v>
      </c>
      <c r="S330" s="10">
        <f>(((I330/60)/60)/24)+DATE(1970,1,1)</f>
        <v>41909.130868055552</v>
      </c>
      <c r="T330" s="10">
        <f>(((J330/60)/60)/24)+DATE(1970,1,1)</f>
        <v>41879.130868055552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>(E331/D331)*100</f>
        <v>172.27777777777777</v>
      </c>
      <c r="P331" s="16">
        <f>E331/L331</f>
        <v>174.2134831460674</v>
      </c>
      <c r="Q331" t="s">
        <v>8337</v>
      </c>
      <c r="R331" t="s">
        <v>8338</v>
      </c>
      <c r="S331" s="10">
        <f>(((I331/60)/60)/24)+DATE(1970,1,1)</f>
        <v>42309.125</v>
      </c>
      <c r="T331" s="10">
        <f>(((J331/60)/60)/24)+DATE(1970,1,1)</f>
        <v>42278.662037037036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>(E332/D332)*100</f>
        <v>171.94285714285715</v>
      </c>
      <c r="P332" s="16">
        <f>E332/L332</f>
        <v>153.5204081632653</v>
      </c>
      <c r="Q332" t="s">
        <v>8316</v>
      </c>
      <c r="R332" t="s">
        <v>8356</v>
      </c>
      <c r="S332" s="10">
        <f>(((I332/60)/60)/24)+DATE(1970,1,1)</f>
        <v>42150.912500000006</v>
      </c>
      <c r="T332" s="10">
        <f>(((J332/60)/60)/24)+DATE(1970,1,1)</f>
        <v>42090.912500000006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>(E333/D333)*100</f>
        <v>171.76130000000001</v>
      </c>
      <c r="P333" s="16">
        <f>E333/L333</f>
        <v>58.422210884353746</v>
      </c>
      <c r="Q333" t="s">
        <v>8318</v>
      </c>
      <c r="R333" t="s">
        <v>8354</v>
      </c>
      <c r="S333" s="10">
        <f>(((I333/60)/60)/24)+DATE(1970,1,1)</f>
        <v>42013.143171296295</v>
      </c>
      <c r="T333" s="10">
        <f>(((J333/60)/60)/24)+DATE(1970,1,1)</f>
        <v>41982.143171296295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>(E334/D334)*100</f>
        <v>171.73333333333335</v>
      </c>
      <c r="P334" s="16">
        <f>E334/L334</f>
        <v>33.025641025641029</v>
      </c>
      <c r="Q334" t="s">
        <v>8316</v>
      </c>
      <c r="R334" t="s">
        <v>8317</v>
      </c>
      <c r="S334" s="10">
        <f>(((I334/60)/60)/24)+DATE(1970,1,1)</f>
        <v>41836.605034722219</v>
      </c>
      <c r="T334" s="10">
        <f>(((J334/60)/60)/24)+DATE(1970,1,1)</f>
        <v>41806.605034722219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>(E335/D335)*100</f>
        <v>171.42857142857142</v>
      </c>
      <c r="P335" s="16">
        <f>E335/L335</f>
        <v>8.5714285714285712</v>
      </c>
      <c r="Q335" t="s">
        <v>8316</v>
      </c>
      <c r="R335" t="s">
        <v>8317</v>
      </c>
      <c r="S335" s="10">
        <f>(((I335/60)/60)/24)+DATE(1970,1,1)</f>
        <v>42442.5</v>
      </c>
      <c r="T335" s="10">
        <f>(((J335/60)/60)/24)+DATE(1970,1,1)</f>
        <v>42425.730671296296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>(E336/D336)*100</f>
        <v>171.42857142857142</v>
      </c>
      <c r="P336" s="16">
        <f>E336/L336</f>
        <v>52.173913043478258</v>
      </c>
      <c r="Q336" t="s">
        <v>8316</v>
      </c>
      <c r="R336" t="s">
        <v>8317</v>
      </c>
      <c r="S336" s="10">
        <f>(((I336/60)/60)/24)+DATE(1970,1,1)</f>
        <v>42473.554166666669</v>
      </c>
      <c r="T336" s="10">
        <f>(((J336/60)/60)/24)+DATE(1970,1,1)</f>
        <v>42452.916481481487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>(E337/D337)*100</f>
        <v>171.33333333333334</v>
      </c>
      <c r="P337" s="16">
        <f>E337/L337</f>
        <v>31.341463414634145</v>
      </c>
      <c r="Q337" t="s">
        <v>8324</v>
      </c>
      <c r="R337" t="s">
        <v>8328</v>
      </c>
      <c r="S337" s="10">
        <f>(((I337/60)/60)/24)+DATE(1970,1,1)</f>
        <v>41133.691493055558</v>
      </c>
      <c r="T337" s="10">
        <f>(((J337/60)/60)/24)+DATE(1970,1,1)</f>
        <v>41088.691493055558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>(E338/D338)*100</f>
        <v>171.32499999999999</v>
      </c>
      <c r="P338" s="16">
        <f>E338/L338</f>
        <v>62.871559633027523</v>
      </c>
      <c r="Q338" t="s">
        <v>8324</v>
      </c>
      <c r="R338" t="s">
        <v>8325</v>
      </c>
      <c r="S338" s="10">
        <f>(((I338/60)/60)/24)+DATE(1970,1,1)</f>
        <v>42750.066192129627</v>
      </c>
      <c r="T338" s="10">
        <f>(((J338/60)/60)/24)+DATE(1970,1,1)</f>
        <v>42720.066192129627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>(E339/D339)*100</f>
        <v>171.04755366949576</v>
      </c>
      <c r="P339" s="16">
        <f>E339/L339</f>
        <v>25.42547309833024</v>
      </c>
      <c r="Q339" t="s">
        <v>8332</v>
      </c>
      <c r="R339" t="s">
        <v>8350</v>
      </c>
      <c r="S339" s="10">
        <f>(((I339/60)/60)/24)+DATE(1970,1,1)</f>
        <v>41520.166666666664</v>
      </c>
      <c r="T339" s="10">
        <f>(((J339/60)/60)/24)+DATE(1970,1,1)</f>
        <v>41484.664247685185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>(E340/D340)*100</f>
        <v>170.92307692307693</v>
      </c>
      <c r="P340" s="16">
        <f>E340/L340</f>
        <v>35.838709677419352</v>
      </c>
      <c r="Q340" t="s">
        <v>8324</v>
      </c>
      <c r="R340" t="s">
        <v>8328</v>
      </c>
      <c r="S340" s="10">
        <f>(((I340/60)/60)/24)+DATE(1970,1,1)</f>
        <v>40709.165972222225</v>
      </c>
      <c r="T340" s="10">
        <f>(((J340/60)/60)/24)+DATE(1970,1,1)</f>
        <v>40670.507326388892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>(E341/D341)*100</f>
        <v>170.70000000000002</v>
      </c>
      <c r="P341" s="16">
        <f>E341/L341</f>
        <v>60.964285714285715</v>
      </c>
      <c r="Q341" t="s">
        <v>8318</v>
      </c>
      <c r="R341" t="s">
        <v>8355</v>
      </c>
      <c r="S341" s="10">
        <f>(((I341/60)/60)/24)+DATE(1970,1,1)</f>
        <v>42317.60555555555</v>
      </c>
      <c r="T341" s="10">
        <f>(((J341/60)/60)/24)+DATE(1970,1,1)</f>
        <v>42275.588715277772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>(E342/D342)*100</f>
        <v>170.66666666666669</v>
      </c>
      <c r="P342" s="16">
        <f>E342/L342</f>
        <v>44.912280701754383</v>
      </c>
      <c r="Q342" t="s">
        <v>8316</v>
      </c>
      <c r="R342" t="s">
        <v>8317</v>
      </c>
      <c r="S342" s="10">
        <f>(((I342/60)/60)/24)+DATE(1970,1,1)</f>
        <v>42313.906018518523</v>
      </c>
      <c r="T342" s="10">
        <f>(((J342/60)/60)/24)+DATE(1970,1,1)</f>
        <v>42283.864351851851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>(E343/D343)*100</f>
        <v>170.65217391304347</v>
      </c>
      <c r="P343" s="16">
        <f>E343/L343</f>
        <v>46.176470588235297</v>
      </c>
      <c r="Q343" t="s">
        <v>8324</v>
      </c>
      <c r="R343" t="s">
        <v>8328</v>
      </c>
      <c r="S343" s="10">
        <f>(((I343/60)/60)/24)+DATE(1970,1,1)</f>
        <v>41639.291666666664</v>
      </c>
      <c r="T343" s="10">
        <f>(((J343/60)/60)/24)+DATE(1970,1,1)</f>
        <v>41605.868449074071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>(E344/D344)*100</f>
        <v>170.625</v>
      </c>
      <c r="P344" s="16">
        <f>E344/L344</f>
        <v>68.25</v>
      </c>
      <c r="Q344" t="s">
        <v>8316</v>
      </c>
      <c r="R344" t="s">
        <v>8317</v>
      </c>
      <c r="S344" s="10">
        <f>(((I344/60)/60)/24)+DATE(1970,1,1)</f>
        <v>42560.166666666672</v>
      </c>
      <c r="T344" s="10">
        <f>(((J344/60)/60)/24)+DATE(1970,1,1)</f>
        <v>42532.052523148144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>(E345/D345)*100</f>
        <v>170.44444444444446</v>
      </c>
      <c r="P345" s="16">
        <f>E345/L345</f>
        <v>84.285714285714292</v>
      </c>
      <c r="Q345" t="s">
        <v>8316</v>
      </c>
      <c r="R345" t="s">
        <v>8317</v>
      </c>
      <c r="S345" s="10">
        <f>(((I345/60)/60)/24)+DATE(1970,1,1)</f>
        <v>42798.425370370373</v>
      </c>
      <c r="T345" s="10">
        <f>(((J345/60)/60)/24)+DATE(1970,1,1)</f>
        <v>42768.425370370373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>(E346/D346)*100</f>
        <v>170.29262962962963</v>
      </c>
      <c r="P346" s="16">
        <f>E346/L346</f>
        <v>67.417903225806455</v>
      </c>
      <c r="Q346" t="s">
        <v>8318</v>
      </c>
      <c r="R346" t="s">
        <v>8348</v>
      </c>
      <c r="S346" s="10">
        <f>(((I346/60)/60)/24)+DATE(1970,1,1)</f>
        <v>41386.541377314818</v>
      </c>
      <c r="T346" s="10">
        <f>(((J346/60)/60)/24)+DATE(1970,1,1)</f>
        <v>41351.541377314818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>(E347/D347)*100</f>
        <v>170.28880000000001</v>
      </c>
      <c r="P347" s="16">
        <f>E347/L347</f>
        <v>90.579148936170213</v>
      </c>
      <c r="Q347" t="s">
        <v>8309</v>
      </c>
      <c r="R347" t="s">
        <v>8314</v>
      </c>
      <c r="S347" s="10">
        <f>(((I347/60)/60)/24)+DATE(1970,1,1)</f>
        <v>42291.500243055561</v>
      </c>
      <c r="T347" s="10">
        <f>(((J347/60)/60)/24)+DATE(1970,1,1)</f>
        <v>42261.500243055561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>(E348/D348)*100</f>
        <v>170</v>
      </c>
      <c r="P348" s="16">
        <f>E348/L348</f>
        <v>64.761904761904759</v>
      </c>
      <c r="Q348" t="s">
        <v>8316</v>
      </c>
      <c r="R348" t="s">
        <v>8317</v>
      </c>
      <c r="S348" s="10">
        <f>(((I348/60)/60)/24)+DATE(1970,1,1)</f>
        <v>42034.959837962961</v>
      </c>
      <c r="T348" s="10">
        <f>(((J348/60)/60)/24)+DATE(1970,1,1)</f>
        <v>42019.959837962961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>(E349/D349)*100</f>
        <v>169.86</v>
      </c>
      <c r="P349" s="16">
        <f>E349/L349</f>
        <v>39.967058823529413</v>
      </c>
      <c r="Q349" t="s">
        <v>8324</v>
      </c>
      <c r="R349" t="s">
        <v>8325</v>
      </c>
      <c r="S349" s="10">
        <f>(((I349/60)/60)/24)+DATE(1970,1,1)</f>
        <v>40393.082638888889</v>
      </c>
      <c r="T349" s="10">
        <f>(((J349/60)/60)/24)+DATE(1970,1,1)</f>
        <v>40379.23096064815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>(E350/D350)*100</f>
        <v>169.76511744127936</v>
      </c>
      <c r="P350" s="16">
        <f>E350/L350</f>
        <v>47.180555555555557</v>
      </c>
      <c r="Q350" t="s">
        <v>8318</v>
      </c>
      <c r="R350" t="s">
        <v>8354</v>
      </c>
      <c r="S350" s="10">
        <f>(((I350/60)/60)/24)+DATE(1970,1,1)</f>
        <v>42490.5</v>
      </c>
      <c r="T350" s="10">
        <f>(((J350/60)/60)/24)+DATE(1970,1,1)</f>
        <v>42453.49726851852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>(E351/D351)*100</f>
        <v>169.42857142857144</v>
      </c>
      <c r="P351" s="16">
        <f>E351/L351</f>
        <v>45.615384615384613</v>
      </c>
      <c r="Q351" t="s">
        <v>8316</v>
      </c>
      <c r="R351" t="s">
        <v>8317</v>
      </c>
      <c r="S351" s="10">
        <f>(((I351/60)/60)/24)+DATE(1970,1,1)</f>
        <v>41911.361342592594</v>
      </c>
      <c r="T351" s="10">
        <f>(((J351/60)/60)/24)+DATE(1970,1,1)</f>
        <v>41881.361342592594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>(E352/D352)*100</f>
        <v>168.77142857142857</v>
      </c>
      <c r="P352" s="16">
        <f>E352/L352</f>
        <v>32.81666666666667</v>
      </c>
      <c r="Q352" t="s">
        <v>8332</v>
      </c>
      <c r="R352" t="s">
        <v>8350</v>
      </c>
      <c r="S352" s="10">
        <f>(((I352/60)/60)/24)+DATE(1970,1,1)</f>
        <v>41366.661631944444</v>
      </c>
      <c r="T352" s="10">
        <f>(((J352/60)/60)/24)+DATE(1970,1,1)</f>
        <v>41336.703298611108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>(E353/D353)*100</f>
        <v>168.28125</v>
      </c>
      <c r="P353" s="16">
        <f>E353/L353</f>
        <v>10.507317073170732</v>
      </c>
      <c r="Q353" t="s">
        <v>8318</v>
      </c>
      <c r="R353" t="s">
        <v>8348</v>
      </c>
      <c r="S353" s="10">
        <f>(((I353/60)/60)/24)+DATE(1970,1,1)</f>
        <v>42065.833333333328</v>
      </c>
      <c r="T353" s="10">
        <f>(((J353/60)/60)/24)+DATE(1970,1,1)</f>
        <v>42026.370717592596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>(E354/D354)*100</f>
        <v>168.01999999999998</v>
      </c>
      <c r="P354" s="16">
        <f>E354/L354</f>
        <v>84.858585858585855</v>
      </c>
      <c r="Q354" t="s">
        <v>8316</v>
      </c>
      <c r="R354" t="s">
        <v>8356</v>
      </c>
      <c r="S354" s="10">
        <f>(((I354/60)/60)/24)+DATE(1970,1,1)</f>
        <v>42597.264178240745</v>
      </c>
      <c r="T354" s="10">
        <f>(((J354/60)/60)/24)+DATE(1970,1,1)</f>
        <v>42567.264178240745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>(E355/D355)*100</f>
        <v>167.98</v>
      </c>
      <c r="P355" s="16">
        <f>E355/L355</f>
        <v>75.666666666666671</v>
      </c>
      <c r="Q355" t="s">
        <v>8335</v>
      </c>
      <c r="R355" t="s">
        <v>8351</v>
      </c>
      <c r="S355" s="10">
        <f>(((I355/60)/60)/24)+DATE(1970,1,1)</f>
        <v>42700.64434027778</v>
      </c>
      <c r="T355" s="10">
        <f>(((J355/60)/60)/24)+DATE(1970,1,1)</f>
        <v>42670.602673611109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>(E356/D356)*100</f>
        <v>167.50470000000001</v>
      </c>
      <c r="P356" s="16">
        <f>E356/L356</f>
        <v>76.138500000000008</v>
      </c>
      <c r="Q356" t="s">
        <v>8318</v>
      </c>
      <c r="R356" t="s">
        <v>8348</v>
      </c>
      <c r="S356" s="10">
        <f>(((I356/60)/60)/24)+DATE(1970,1,1)</f>
        <v>41209.098530092589</v>
      </c>
      <c r="T356" s="10">
        <f>(((J356/60)/60)/24)+DATE(1970,1,1)</f>
        <v>41179.098530092589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>(E357/D357)*100</f>
        <v>167.42857142857144</v>
      </c>
      <c r="P357" s="16">
        <f>E357/L357</f>
        <v>17.235294117647058</v>
      </c>
      <c r="Q357" t="s">
        <v>8324</v>
      </c>
      <c r="R357" t="s">
        <v>8325</v>
      </c>
      <c r="S357" s="10">
        <f>(((I357/60)/60)/24)+DATE(1970,1,1)</f>
        <v>42533.229166666672</v>
      </c>
      <c r="T357" s="10">
        <f>(((J357/60)/60)/24)+DATE(1970,1,1)</f>
        <v>42498.341122685189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>(E358/D358)*100</f>
        <v>167.41666666666666</v>
      </c>
      <c r="P358" s="16">
        <f>E358/L358</f>
        <v>99.455445544554451</v>
      </c>
      <c r="Q358" t="s">
        <v>8318</v>
      </c>
      <c r="R358" t="s">
        <v>8348</v>
      </c>
      <c r="S358" s="10">
        <f>(((I358/60)/60)/24)+DATE(1970,1,1)</f>
        <v>41976.166666666672</v>
      </c>
      <c r="T358" s="10">
        <f>(((J358/60)/60)/24)+DATE(1970,1,1)</f>
        <v>41946.674108796295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>(E359/D359)*100</f>
        <v>166.68333333333334</v>
      </c>
      <c r="P359" s="16">
        <f>E359/L359</f>
        <v>75.765151515151516</v>
      </c>
      <c r="Q359" t="s">
        <v>8324</v>
      </c>
      <c r="R359" t="s">
        <v>8325</v>
      </c>
      <c r="S359" s="10">
        <f>(((I359/60)/60)/24)+DATE(1970,1,1)</f>
        <v>40564.916666666664</v>
      </c>
      <c r="T359" s="10">
        <f>(((J359/60)/60)/24)+DATE(1970,1,1)</f>
        <v>40516.087627314817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>(E360/D360)*100</f>
        <v>166.5</v>
      </c>
      <c r="P360" s="16">
        <f>E360/L360</f>
        <v>59.464285714285715</v>
      </c>
      <c r="Q360" t="s">
        <v>8309</v>
      </c>
      <c r="R360" t="s">
        <v>8310</v>
      </c>
      <c r="S360" s="10">
        <f>(((I360/60)/60)/24)+DATE(1970,1,1)</f>
        <v>42122</v>
      </c>
      <c r="T360" s="10">
        <f>(((J360/60)/60)/24)+DATE(1970,1,1)</f>
        <v>42098.291828703703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>(E361/D361)*100</f>
        <v>166.46153846153845</v>
      </c>
      <c r="P361" s="16">
        <f>E361/L361</f>
        <v>31.823529411764707</v>
      </c>
      <c r="Q361" t="s">
        <v>8324</v>
      </c>
      <c r="R361" t="s">
        <v>8325</v>
      </c>
      <c r="S361" s="10">
        <f>(((I361/60)/60)/24)+DATE(1970,1,1)</f>
        <v>41576.662997685184</v>
      </c>
      <c r="T361" s="10">
        <f>(((J361/60)/60)/24)+DATE(1970,1,1)</f>
        <v>41547.662997685184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>(E362/D362)*100</f>
        <v>166.4</v>
      </c>
      <c r="P362" s="16">
        <f>E362/L362</f>
        <v>177.02127659574469</v>
      </c>
      <c r="Q362" t="s">
        <v>8316</v>
      </c>
      <c r="R362" t="s">
        <v>8356</v>
      </c>
      <c r="S362" s="10">
        <f>(((I362/60)/60)/24)+DATE(1970,1,1)</f>
        <v>42004.890277777777</v>
      </c>
      <c r="T362" s="10">
        <f>(((J362/60)/60)/24)+DATE(1970,1,1)</f>
        <v>41975.901180555549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>(E363/D363)*100</f>
        <v>166.33076923076925</v>
      </c>
      <c r="P363" s="16">
        <f>E363/L363</f>
        <v>97.731073446327684</v>
      </c>
      <c r="Q363" t="s">
        <v>8337</v>
      </c>
      <c r="R363" t="s">
        <v>8338</v>
      </c>
      <c r="S363" s="10">
        <f>(((I363/60)/60)/24)+DATE(1970,1,1)</f>
        <v>42193.583599537036</v>
      </c>
      <c r="T363" s="10">
        <f>(((J363/60)/60)/24)+DATE(1970,1,1)</f>
        <v>42163.583599537036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>(E364/D364)*100</f>
        <v>166.2</v>
      </c>
      <c r="P364" s="16">
        <f>E364/L364</f>
        <v>31.96153846153846</v>
      </c>
      <c r="Q364" t="s">
        <v>8318</v>
      </c>
      <c r="R364" t="s">
        <v>8354</v>
      </c>
      <c r="S364" s="10">
        <f>(((I364/60)/60)/24)+DATE(1970,1,1)</f>
        <v>42655.549479166672</v>
      </c>
      <c r="T364" s="10">
        <f>(((J364/60)/60)/24)+DATE(1970,1,1)</f>
        <v>42639.549479166672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>(E365/D365)*100</f>
        <v>166.08</v>
      </c>
      <c r="P365" s="16">
        <f>E365/L365</f>
        <v>46.651685393258425</v>
      </c>
      <c r="Q365" t="s">
        <v>8324</v>
      </c>
      <c r="R365" t="s">
        <v>8328</v>
      </c>
      <c r="S365" s="10">
        <f>(((I365/60)/60)/24)+DATE(1970,1,1)</f>
        <v>40330.207638888889</v>
      </c>
      <c r="T365" s="10">
        <f>(((J365/60)/60)/24)+DATE(1970,1,1)</f>
        <v>40299.239953703705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>(E366/D366)*100</f>
        <v>165.44</v>
      </c>
      <c r="P366" s="16">
        <f>E366/L366</f>
        <v>81.098039215686271</v>
      </c>
      <c r="Q366" t="s">
        <v>8337</v>
      </c>
      <c r="R366" t="s">
        <v>8338</v>
      </c>
      <c r="S366" s="10">
        <f>(((I366/60)/60)/24)+DATE(1970,1,1)</f>
        <v>42425.67260416667</v>
      </c>
      <c r="T366" s="10">
        <f>(((J366/60)/60)/24)+DATE(1970,1,1)</f>
        <v>42405.67260416667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>(E367/D367)*100</f>
        <v>165.29333333333335</v>
      </c>
      <c r="P367" s="16">
        <f>E367/L367</f>
        <v>59.961305925030231</v>
      </c>
      <c r="Q367" t="s">
        <v>8309</v>
      </c>
      <c r="R367" t="s">
        <v>8310</v>
      </c>
      <c r="S367" s="10">
        <f>(((I367/60)/60)/24)+DATE(1970,1,1)</f>
        <v>41836.125</v>
      </c>
      <c r="T367" s="10">
        <f>(((J367/60)/60)/24)+DATE(1970,1,1)</f>
        <v>41791.713252314818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>(E368/D368)*100</f>
        <v>164</v>
      </c>
      <c r="P368" s="16">
        <f>E368/L368</f>
        <v>10.040816326530612</v>
      </c>
      <c r="Q368" t="s">
        <v>8318</v>
      </c>
      <c r="R368" t="s">
        <v>8354</v>
      </c>
      <c r="S368" s="10">
        <f>(((I368/60)/60)/24)+DATE(1970,1,1)</f>
        <v>42054.86513888889</v>
      </c>
      <c r="T368" s="10">
        <f>(((J368/60)/60)/24)+DATE(1970,1,1)</f>
        <v>42024.86513888889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>(E369/D369)*100</f>
        <v>164</v>
      </c>
      <c r="P369" s="16">
        <f>E369/L369</f>
        <v>70.285714285714292</v>
      </c>
      <c r="Q369" t="s">
        <v>8316</v>
      </c>
      <c r="R369" t="s">
        <v>8317</v>
      </c>
      <c r="S369" s="10">
        <f>(((I369/60)/60)/24)+DATE(1970,1,1)</f>
        <v>42341.708333333328</v>
      </c>
      <c r="T369" s="10">
        <f>(((J369/60)/60)/24)+DATE(1970,1,1)</f>
        <v>42311.711979166663</v>
      </c>
    </row>
    <row r="370" spans="1:20" ht="15.75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>(E370/D370)*100</f>
        <v>163.19999999999999</v>
      </c>
      <c r="P370" s="16">
        <f>E370/L370</f>
        <v>34.871794871794869</v>
      </c>
      <c r="Q370" t="s">
        <v>8321</v>
      </c>
      <c r="R370" t="s">
        <v>8341</v>
      </c>
      <c r="S370" s="10">
        <f>(((I370/60)/60)/24)+DATE(1970,1,1)</f>
        <v>41321.661550925928</v>
      </c>
      <c r="T370" s="10">
        <f>(((J370/60)/60)/24)+DATE(1970,1,1)</f>
        <v>41291.661550925928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>(E371/D371)*100</f>
        <v>162.66666666666666</v>
      </c>
      <c r="P371" s="16">
        <f>E371/L371</f>
        <v>58.095238095238095</v>
      </c>
      <c r="Q371" t="s">
        <v>8316</v>
      </c>
      <c r="R371" t="s">
        <v>8317</v>
      </c>
      <c r="S371" s="10">
        <f>(((I371/60)/60)/24)+DATE(1970,1,1)</f>
        <v>40666.165972222225</v>
      </c>
      <c r="T371" s="10">
        <f>(((J371/60)/60)/24)+DATE(1970,1,1)</f>
        <v>40644.159259259257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>(E372/D372)*100</f>
        <v>162.6</v>
      </c>
      <c r="P372" s="16">
        <f>E372/L372</f>
        <v>27.1</v>
      </c>
      <c r="Q372" t="s">
        <v>8332</v>
      </c>
      <c r="R372" t="s">
        <v>8350</v>
      </c>
      <c r="S372" s="10">
        <f>(((I372/60)/60)/24)+DATE(1970,1,1)</f>
        <v>40936.787581018521</v>
      </c>
      <c r="T372" s="10">
        <f>(((J372/60)/60)/24)+DATE(1970,1,1)</f>
        <v>40906.787581018521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>(E373/D373)*100</f>
        <v>162.5</v>
      </c>
      <c r="P373" s="16">
        <f>E373/L373</f>
        <v>95.588235294117652</v>
      </c>
      <c r="Q373" t="s">
        <v>8316</v>
      </c>
      <c r="R373" t="s">
        <v>8317</v>
      </c>
      <c r="S373" s="10">
        <f>(((I373/60)/60)/24)+DATE(1970,1,1)</f>
        <v>42127.952083333337</v>
      </c>
      <c r="T373" s="10">
        <f>(((J373/60)/60)/24)+DATE(1970,1,1)</f>
        <v>42097.786493055552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>(E374/D374)*100</f>
        <v>162.30000000000001</v>
      </c>
      <c r="P374" s="16">
        <f>E374/L374</f>
        <v>52.354838709677416</v>
      </c>
      <c r="Q374" t="s">
        <v>8316</v>
      </c>
      <c r="R374" t="s">
        <v>8317</v>
      </c>
      <c r="S374" s="10">
        <f>(((I374/60)/60)/24)+DATE(1970,1,1)</f>
        <v>42233.432129629626</v>
      </c>
      <c r="T374" s="10">
        <f>(((J374/60)/60)/24)+DATE(1970,1,1)</f>
        <v>42203.432129629626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>(E375/D375)*100</f>
        <v>162.14066666666668</v>
      </c>
      <c r="P375" s="16">
        <f>E375/L375</f>
        <v>62.522107969151669</v>
      </c>
      <c r="Q375" t="s">
        <v>8324</v>
      </c>
      <c r="R375" t="s">
        <v>8325</v>
      </c>
      <c r="S375" s="10">
        <f>(((I375/60)/60)/24)+DATE(1970,1,1)</f>
        <v>41493.867905092593</v>
      </c>
      <c r="T375" s="10">
        <f>(((J375/60)/60)/24)+DATE(1970,1,1)</f>
        <v>41458.867905092593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>(E376/D376)*100</f>
        <v>161.97999999999999</v>
      </c>
      <c r="P376" s="16">
        <f>E376/L376</f>
        <v>39.507317073170732</v>
      </c>
      <c r="Q376" t="s">
        <v>8337</v>
      </c>
      <c r="R376" t="s">
        <v>8338</v>
      </c>
      <c r="S376" s="10">
        <f>(((I376/60)/60)/24)+DATE(1970,1,1)</f>
        <v>41979.25</v>
      </c>
      <c r="T376" s="10">
        <f>(((J376/60)/60)/24)+DATE(1970,1,1)</f>
        <v>41948.56658564815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>(E377/D377)*100</f>
        <v>161.459</v>
      </c>
      <c r="P377" s="16">
        <f>E377/L377</f>
        <v>457.39093484419266</v>
      </c>
      <c r="Q377" t="s">
        <v>8318</v>
      </c>
      <c r="R377" t="s">
        <v>8348</v>
      </c>
      <c r="S377" s="10">
        <f>(((I377/60)/60)/24)+DATE(1970,1,1)</f>
        <v>42166.420752314814</v>
      </c>
      <c r="T377" s="10">
        <f>(((J377/60)/60)/24)+DATE(1970,1,1)</f>
        <v>42136.420752314814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>(E378/D378)*100</f>
        <v>161.4</v>
      </c>
      <c r="P378" s="16">
        <f>E378/L378</f>
        <v>76.857142857142861</v>
      </c>
      <c r="Q378" t="s">
        <v>8324</v>
      </c>
      <c r="R378" t="s">
        <v>8325</v>
      </c>
      <c r="S378" s="10">
        <f>(((I378/60)/60)/24)+DATE(1970,1,1)</f>
        <v>42105.171203703707</v>
      </c>
      <c r="T378" s="10">
        <f>(((J378/60)/60)/24)+DATE(1970,1,1)</f>
        <v>42075.171203703707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>(E379/D379)*100</f>
        <v>161</v>
      </c>
      <c r="P379" s="16">
        <f>E379/L379</f>
        <v>57.5</v>
      </c>
      <c r="Q379" t="s">
        <v>8316</v>
      </c>
      <c r="R379" t="s">
        <v>8317</v>
      </c>
      <c r="S379" s="10">
        <f>(((I379/60)/60)/24)+DATE(1970,1,1)</f>
        <v>42476.943831018521</v>
      </c>
      <c r="T379" s="10">
        <f>(((J379/60)/60)/24)+DATE(1970,1,1)</f>
        <v>42446.943831018521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>(E380/D380)*100</f>
        <v>160.88</v>
      </c>
      <c r="P380" s="16">
        <f>E380/L380</f>
        <v>41.04081632653061</v>
      </c>
      <c r="Q380" t="s">
        <v>8324</v>
      </c>
      <c r="R380" t="s">
        <v>8345</v>
      </c>
      <c r="S380" s="10">
        <f>(((I380/60)/60)/24)+DATE(1970,1,1)</f>
        <v>41361.211493055554</v>
      </c>
      <c r="T380" s="10">
        <f>(((J380/60)/60)/24)+DATE(1970,1,1)</f>
        <v>41331.253159722226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>(E381/D381)*100</f>
        <v>160.54999999999998</v>
      </c>
      <c r="P381" s="16">
        <f>E381/L381</f>
        <v>37.776470588235291</v>
      </c>
      <c r="Q381" t="s">
        <v>8337</v>
      </c>
      <c r="R381" t="s">
        <v>8338</v>
      </c>
      <c r="S381" s="10">
        <f>(((I381/60)/60)/24)+DATE(1970,1,1)</f>
        <v>42732.700694444444</v>
      </c>
      <c r="T381" s="10">
        <f>(((J381/60)/60)/24)+DATE(1970,1,1)</f>
        <v>42711.700694444444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>(E382/D382)*100</f>
        <v>160.22808571428573</v>
      </c>
      <c r="P382" s="16">
        <f>E382/L382</f>
        <v>60.300892473118282</v>
      </c>
      <c r="Q382" t="s">
        <v>8316</v>
      </c>
      <c r="R382" t="s">
        <v>8317</v>
      </c>
      <c r="S382" s="10">
        <f>(((I382/60)/60)/24)+DATE(1970,1,1)</f>
        <v>41969.332638888889</v>
      </c>
      <c r="T382" s="10">
        <f>(((J382/60)/60)/24)+DATE(1970,1,1)</f>
        <v>41940.69158564815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>(E383/D383)*100</f>
        <v>160</v>
      </c>
      <c r="P383" s="16">
        <f>E383/L383</f>
        <v>4.9230769230769234</v>
      </c>
      <c r="Q383" t="s">
        <v>8321</v>
      </c>
      <c r="R383" t="s">
        <v>8322</v>
      </c>
      <c r="S383" s="10">
        <f>(((I383/60)/60)/24)+DATE(1970,1,1)</f>
        <v>41546.424317129626</v>
      </c>
      <c r="T383" s="10">
        <f>(((J383/60)/60)/24)+DATE(1970,1,1)</f>
        <v>41486.424317129626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>(E384/D384)*100</f>
        <v>160</v>
      </c>
      <c r="P384" s="16">
        <f>E384/L384</f>
        <v>40</v>
      </c>
      <c r="Q384" t="s">
        <v>8316</v>
      </c>
      <c r="R384" t="s">
        <v>8317</v>
      </c>
      <c r="S384" s="10">
        <f>(((I384/60)/60)/24)+DATE(1970,1,1)</f>
        <v>42481.94222222222</v>
      </c>
      <c r="T384" s="10">
        <f>(((J384/60)/60)/24)+DATE(1970,1,1)</f>
        <v>42460.94222222222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>(E385/D385)*100</f>
        <v>159.99600000000001</v>
      </c>
      <c r="P385" s="16">
        <f>E385/L385</f>
        <v>24.999375000000001</v>
      </c>
      <c r="Q385" t="s">
        <v>8324</v>
      </c>
      <c r="R385" t="s">
        <v>8325</v>
      </c>
      <c r="S385" s="10">
        <f>(((I385/60)/60)/24)+DATE(1970,1,1)</f>
        <v>41110.960243055553</v>
      </c>
      <c r="T385" s="10">
        <f>(((J385/60)/60)/24)+DATE(1970,1,1)</f>
        <v>41080.960243055553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>(E386/D386)*100</f>
        <v>159.97142857142856</v>
      </c>
      <c r="P386" s="16">
        <f>E386/L386</f>
        <v>109.78431372549019</v>
      </c>
      <c r="Q386" t="s">
        <v>8309</v>
      </c>
      <c r="R386" t="s">
        <v>8310</v>
      </c>
      <c r="S386" s="10">
        <f>(((I386/60)/60)/24)+DATE(1970,1,1)</f>
        <v>42544.852083333331</v>
      </c>
      <c r="T386" s="10">
        <f>(((J386/60)/60)/24)+DATE(1970,1,1)</f>
        <v>42508.677187499998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>(E387/D387)*100</f>
        <v>159.9402985074627</v>
      </c>
      <c r="P387" s="16">
        <f>E387/L387</f>
        <v>40.285714285714285</v>
      </c>
      <c r="Q387" t="s">
        <v>8316</v>
      </c>
      <c r="R387" t="s">
        <v>8317</v>
      </c>
      <c r="S387" s="10">
        <f>(((I387/60)/60)/24)+DATE(1970,1,1)</f>
        <v>41823.668761574074</v>
      </c>
      <c r="T387" s="10">
        <f>(((J387/60)/60)/24)+DATE(1970,1,1)</f>
        <v>41793.668761574074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>(E388/D388)*100</f>
        <v>159.42857142857144</v>
      </c>
      <c r="P388" s="16">
        <f>E388/L388</f>
        <v>18</v>
      </c>
      <c r="Q388" t="s">
        <v>8316</v>
      </c>
      <c r="R388" t="s">
        <v>8317</v>
      </c>
      <c r="S388" s="10">
        <f>(((I388/60)/60)/24)+DATE(1970,1,1)</f>
        <v>42659.650208333333</v>
      </c>
      <c r="T388" s="10">
        <f>(((J388/60)/60)/24)+DATE(1970,1,1)</f>
        <v>42628.650208333333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>(E389/D389)*100</f>
        <v>159.29509999999999</v>
      </c>
      <c r="P389" s="16">
        <f>E389/L389</f>
        <v>77.327718446601949</v>
      </c>
      <c r="Q389" t="s">
        <v>8318</v>
      </c>
      <c r="R389" t="s">
        <v>8355</v>
      </c>
      <c r="S389" s="10">
        <f>(((I389/60)/60)/24)+DATE(1970,1,1)</f>
        <v>42272.875</v>
      </c>
      <c r="T389" s="10">
        <f>(((J389/60)/60)/24)+DATE(1970,1,1)</f>
        <v>42235.764340277776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>(E390/D390)*100</f>
        <v>159.16819571865443</v>
      </c>
      <c r="P390" s="16">
        <f>E390/L390</f>
        <v>102.86166007905139</v>
      </c>
      <c r="Q390" t="s">
        <v>8337</v>
      </c>
      <c r="R390" t="s">
        <v>8338</v>
      </c>
      <c r="S390" s="10">
        <f>(((I390/60)/60)/24)+DATE(1970,1,1)</f>
        <v>42663.461956018517</v>
      </c>
      <c r="T390" s="10">
        <f>(((J390/60)/60)/24)+DATE(1970,1,1)</f>
        <v>42633.461956018517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>(E391/D391)*100</f>
        <v>158.33333333333331</v>
      </c>
      <c r="P391" s="16">
        <f>E391/L391</f>
        <v>68.345323741007192</v>
      </c>
      <c r="Q391" t="s">
        <v>8321</v>
      </c>
      <c r="R391" t="s">
        <v>8322</v>
      </c>
      <c r="S391" s="10">
        <f>(((I391/60)/60)/24)+DATE(1970,1,1)</f>
        <v>41862.502650462964</v>
      </c>
      <c r="T391" s="10">
        <f>(((J391/60)/60)/24)+DATE(1970,1,1)</f>
        <v>41829.502650462964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>(E392/D392)*100</f>
        <v>158.20000000000002</v>
      </c>
      <c r="P392" s="16">
        <f>E392/L392</f>
        <v>79.099999999999994</v>
      </c>
      <c r="Q392" t="s">
        <v>8316</v>
      </c>
      <c r="R392" t="s">
        <v>8317</v>
      </c>
      <c r="S392" s="10">
        <f>(((I392/60)/60)/24)+DATE(1970,1,1)</f>
        <v>42142.249814814815</v>
      </c>
      <c r="T392" s="10">
        <f>(((J392/60)/60)/24)+DATE(1970,1,1)</f>
        <v>42121.249814814815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>(E393/D393)*100</f>
        <v>158</v>
      </c>
      <c r="P393" s="16">
        <f>E393/L393</f>
        <v>158</v>
      </c>
      <c r="Q393" t="s">
        <v>8316</v>
      </c>
      <c r="R393" t="s">
        <v>8356</v>
      </c>
      <c r="S393" s="10">
        <f>(((I393/60)/60)/24)+DATE(1970,1,1)</f>
        <v>42056.832395833335</v>
      </c>
      <c r="T393" s="10">
        <f>(((J393/60)/60)/24)+DATE(1970,1,1)</f>
        <v>41996.832395833335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>(E394/D394)*100</f>
        <v>157.9</v>
      </c>
      <c r="P394" s="16">
        <f>E394/L394</f>
        <v>38.987654320987652</v>
      </c>
      <c r="Q394" t="s">
        <v>8318</v>
      </c>
      <c r="R394" t="s">
        <v>8354</v>
      </c>
      <c r="S394" s="10">
        <f>(((I394/60)/60)/24)+DATE(1970,1,1)</f>
        <v>42551.416666666672</v>
      </c>
      <c r="T394" s="10">
        <f>(((J394/60)/60)/24)+DATE(1970,1,1)</f>
        <v>42524.105462962965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>(E395/D395)*100</f>
        <v>157.37692307692308</v>
      </c>
      <c r="P395" s="16">
        <f>E395/L395</f>
        <v>67.970099667774093</v>
      </c>
      <c r="Q395" t="s">
        <v>8332</v>
      </c>
      <c r="R395" t="s">
        <v>8350</v>
      </c>
      <c r="S395" s="10">
        <f>(((I395/60)/60)/24)+DATE(1970,1,1)</f>
        <v>41591.849016203705</v>
      </c>
      <c r="T395" s="10">
        <f>(((J395/60)/60)/24)+DATE(1970,1,1)</f>
        <v>41561.807349537034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>(E396/D396)*100</f>
        <v>157.31829411764707</v>
      </c>
      <c r="P396" s="16">
        <f>E396/L396</f>
        <v>87.685606557377056</v>
      </c>
      <c r="Q396" t="s">
        <v>8309</v>
      </c>
      <c r="R396" t="s">
        <v>8314</v>
      </c>
      <c r="S396" s="10">
        <f>(((I396/60)/60)/24)+DATE(1970,1,1)</f>
        <v>42793.084027777775</v>
      </c>
      <c r="T396" s="10">
        <f>(((J396/60)/60)/24)+DATE(1970,1,1)</f>
        <v>42759.244166666671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>(E397/D397)*100</f>
        <v>157.18899999999999</v>
      </c>
      <c r="P397" s="16">
        <f>E397/L397</f>
        <v>849.67027027027029</v>
      </c>
      <c r="Q397" t="s">
        <v>8337</v>
      </c>
      <c r="R397" t="s">
        <v>8338</v>
      </c>
      <c r="S397" s="10">
        <f>(((I397/60)/60)/24)+DATE(1970,1,1)</f>
        <v>42445.211770833332</v>
      </c>
      <c r="T397" s="10">
        <f>(((J397/60)/60)/24)+DATE(1970,1,1)</f>
        <v>42415.253437499996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>(E398/D398)*100</f>
        <v>156.97</v>
      </c>
      <c r="P398" s="16">
        <f>E398/L398</f>
        <v>37.672800000000002</v>
      </c>
      <c r="Q398" t="s">
        <v>8324</v>
      </c>
      <c r="R398" t="s">
        <v>8328</v>
      </c>
      <c r="S398" s="10">
        <f>(((I398/60)/60)/24)+DATE(1970,1,1)</f>
        <v>41067.551585648151</v>
      </c>
      <c r="T398" s="10">
        <f>(((J398/60)/60)/24)+DATE(1970,1,1)</f>
        <v>41037.551585648151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>(E399/D399)*100</f>
        <v>156.96</v>
      </c>
      <c r="P399" s="16">
        <f>E399/L399</f>
        <v>146.69158878504672</v>
      </c>
      <c r="Q399" t="s">
        <v>8316</v>
      </c>
      <c r="R399" t="s">
        <v>8356</v>
      </c>
      <c r="S399" s="10">
        <f>(((I399/60)/60)/24)+DATE(1970,1,1)</f>
        <v>42176.836215277777</v>
      </c>
      <c r="T399" s="10">
        <f>(((J399/60)/60)/24)+DATE(1970,1,1)</f>
        <v>42146.836215277777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>(E400/D400)*100</f>
        <v>156.73439999999999</v>
      </c>
      <c r="P400" s="16">
        <f>E400/L400</f>
        <v>36.965660377358489</v>
      </c>
      <c r="Q400" t="s">
        <v>8318</v>
      </c>
      <c r="R400" t="s">
        <v>8348</v>
      </c>
      <c r="S400" s="10">
        <f>(((I400/60)/60)/24)+DATE(1970,1,1)</f>
        <v>41913</v>
      </c>
      <c r="T400" s="10">
        <f>(((J400/60)/60)/24)+DATE(1970,1,1)</f>
        <v>41871.845601851855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>(E401/D401)*100</f>
        <v>156.44444444444446</v>
      </c>
      <c r="P401" s="16">
        <f>E401/L401</f>
        <v>54.153846153846153</v>
      </c>
      <c r="Q401" t="s">
        <v>8324</v>
      </c>
      <c r="R401" t="s">
        <v>8353</v>
      </c>
      <c r="S401" s="10">
        <f>(((I401/60)/60)/24)+DATE(1970,1,1)</f>
        <v>41961.017268518524</v>
      </c>
      <c r="T401" s="10">
        <f>(((J401/60)/60)/24)+DATE(1970,1,1)</f>
        <v>41930.975601851853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>(E402/D402)*100</f>
        <v>156.4</v>
      </c>
      <c r="P402" s="16">
        <f>E402/L402</f>
        <v>30.076923076923077</v>
      </c>
      <c r="Q402" t="s">
        <v>8324</v>
      </c>
      <c r="R402" t="s">
        <v>8353</v>
      </c>
      <c r="S402" s="10">
        <f>(((I402/60)/60)/24)+DATE(1970,1,1)</f>
        <v>40545.125</v>
      </c>
      <c r="T402" s="10">
        <f>(((J402/60)/60)/24)+DATE(1970,1,1)</f>
        <v>40514.107615740737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>(E403/D403)*100</f>
        <v>156.36363636363637</v>
      </c>
      <c r="P403" s="16">
        <f>E403/L403</f>
        <v>26.060606060606062</v>
      </c>
      <c r="Q403" t="s">
        <v>8324</v>
      </c>
      <c r="R403" t="s">
        <v>8329</v>
      </c>
      <c r="S403" s="10">
        <f>(((I403/60)/60)/24)+DATE(1970,1,1)</f>
        <v>40981.290972222225</v>
      </c>
      <c r="T403" s="10">
        <f>(((J403/60)/60)/24)+DATE(1970,1,1)</f>
        <v>40958.717268518521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>(E404/D404)*100</f>
        <v>156.20000000000002</v>
      </c>
      <c r="P404" s="16">
        <f>E404/L404</f>
        <v>38.284313725490193</v>
      </c>
      <c r="Q404" t="s">
        <v>8316</v>
      </c>
      <c r="R404" t="s">
        <v>8317</v>
      </c>
      <c r="S404" s="10">
        <f>(((I404/60)/60)/24)+DATE(1970,1,1)</f>
        <v>42278.6252662037</v>
      </c>
      <c r="T404" s="10">
        <f>(((J404/60)/60)/24)+DATE(1970,1,1)</f>
        <v>42243.6252662037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>(E405/D405)*100</f>
        <v>156.14400000000001</v>
      </c>
      <c r="P405" s="16">
        <f>E405/L405</f>
        <v>54.748948106591868</v>
      </c>
      <c r="Q405" t="s">
        <v>8309</v>
      </c>
      <c r="R405" t="s">
        <v>8314</v>
      </c>
      <c r="S405" s="10">
        <f>(((I405/60)/60)/24)+DATE(1970,1,1)</f>
        <v>41789.590682870366</v>
      </c>
      <c r="T405" s="10">
        <f>(((J405/60)/60)/24)+DATE(1970,1,1)</f>
        <v>41744.590682870366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>(E406/D406)*100</f>
        <v>156</v>
      </c>
      <c r="P406" s="16">
        <f>E406/L406</f>
        <v>55.221238938053098</v>
      </c>
      <c r="Q406" t="s">
        <v>8309</v>
      </c>
      <c r="R406" t="s">
        <v>8314</v>
      </c>
      <c r="S406" s="10">
        <f>(((I406/60)/60)/24)+DATE(1970,1,1)</f>
        <v>41004.290972222225</v>
      </c>
      <c r="T406" s="10">
        <f>(((J406/60)/60)/24)+DATE(1970,1,1)</f>
        <v>40969.912372685183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>(E407/D407)*100</f>
        <v>155.91</v>
      </c>
      <c r="P407" s="16">
        <f>E407/L407</f>
        <v>117.22556390977444</v>
      </c>
      <c r="Q407" t="s">
        <v>8324</v>
      </c>
      <c r="R407" t="s">
        <v>8325</v>
      </c>
      <c r="S407" s="10">
        <f>(((I407/60)/60)/24)+DATE(1970,1,1)</f>
        <v>41194.859502314815</v>
      </c>
      <c r="T407" s="10">
        <f>(((J407/60)/60)/24)+DATE(1970,1,1)</f>
        <v>41164.859502314815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>(E408/D408)*100</f>
        <v>155.75</v>
      </c>
      <c r="P408" s="16">
        <f>E408/L408</f>
        <v>51.916666666666664</v>
      </c>
      <c r="Q408" t="s">
        <v>8316</v>
      </c>
      <c r="R408" t="s">
        <v>8317</v>
      </c>
      <c r="S408" s="10">
        <f>(((I408/60)/60)/24)+DATE(1970,1,1)</f>
        <v>42390.887835648144</v>
      </c>
      <c r="T408" s="10">
        <f>(((J408/60)/60)/24)+DATE(1970,1,1)</f>
        <v>42360.887835648144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>(E409/D409)*100</f>
        <v>155.71428571428572</v>
      </c>
      <c r="P409" s="16">
        <f>E409/L409</f>
        <v>28.684210526315791</v>
      </c>
      <c r="Q409" t="s">
        <v>8324</v>
      </c>
      <c r="R409" t="s">
        <v>8325</v>
      </c>
      <c r="S409" s="10">
        <f>(((I409/60)/60)/24)+DATE(1970,1,1)</f>
        <v>41128.709027777775</v>
      </c>
      <c r="T409" s="10">
        <f>(((J409/60)/60)/24)+DATE(1970,1,1)</f>
        <v>41120.882881944446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>(E410/D410)*100</f>
        <v>155.53333333333333</v>
      </c>
      <c r="P410" s="16">
        <f>E410/L410</f>
        <v>38.883333333333333</v>
      </c>
      <c r="Q410" t="s">
        <v>8324</v>
      </c>
      <c r="R410" t="s">
        <v>8353</v>
      </c>
      <c r="S410" s="10">
        <f>(((I410/60)/60)/24)+DATE(1970,1,1)</f>
        <v>41173.199155092596</v>
      </c>
      <c r="T410" s="10">
        <f>(((J410/60)/60)/24)+DATE(1970,1,1)</f>
        <v>41113.199155092596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>(E411/D411)*100</f>
        <v>155.51428571428571</v>
      </c>
      <c r="P411" s="16">
        <f>E411/L411</f>
        <v>36.530201342281877</v>
      </c>
      <c r="Q411" t="s">
        <v>8321</v>
      </c>
      <c r="R411" t="s">
        <v>8322</v>
      </c>
      <c r="S411" s="10">
        <f>(((I411/60)/60)/24)+DATE(1970,1,1)</f>
        <v>41288.888888888891</v>
      </c>
      <c r="T411" s="10">
        <f>(((J411/60)/60)/24)+DATE(1970,1,1)</f>
        <v>41247.020243055551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>(E412/D412)*100</f>
        <v>155.33333333333331</v>
      </c>
      <c r="P412" s="16">
        <f>E412/L412</f>
        <v>112.01923076923077</v>
      </c>
      <c r="Q412" t="s">
        <v>8324</v>
      </c>
      <c r="R412" t="s">
        <v>8325</v>
      </c>
      <c r="S412" s="10">
        <f>(((I412/60)/60)/24)+DATE(1970,1,1)</f>
        <v>41163.699687500004</v>
      </c>
      <c r="T412" s="10">
        <f>(((J412/60)/60)/24)+DATE(1970,1,1)</f>
        <v>41135.699687500004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>(E413/D413)*100</f>
        <v>155.29999999999998</v>
      </c>
      <c r="P413" s="16">
        <f>E413/L413</f>
        <v>207.06666666666666</v>
      </c>
      <c r="Q413" t="s">
        <v>8337</v>
      </c>
      <c r="R413" t="s">
        <v>8338</v>
      </c>
      <c r="S413" s="10">
        <f>(((I413/60)/60)/24)+DATE(1970,1,1)</f>
        <v>42453.667407407411</v>
      </c>
      <c r="T413" s="10">
        <f>(((J413/60)/60)/24)+DATE(1970,1,1)</f>
        <v>42423.709074074075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>(E414/D414)*100</f>
        <v>155.20000000000002</v>
      </c>
      <c r="P414" s="16">
        <f>E414/L414</f>
        <v>102.10526315789474</v>
      </c>
      <c r="Q414" t="s">
        <v>8309</v>
      </c>
      <c r="R414" t="s">
        <v>8310</v>
      </c>
      <c r="S414" s="10">
        <f>(((I414/60)/60)/24)+DATE(1970,1,1)</f>
        <v>41868.515555555554</v>
      </c>
      <c r="T414" s="10">
        <f>(((J414/60)/60)/24)+DATE(1970,1,1)</f>
        <v>41828.515555555554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>(E415/D415)*100</f>
        <v>155.20000000000002</v>
      </c>
      <c r="P415" s="16">
        <f>E415/L415</f>
        <v>83.142857142857139</v>
      </c>
      <c r="Q415" t="s">
        <v>8316</v>
      </c>
      <c r="R415" t="s">
        <v>8317</v>
      </c>
      <c r="S415" s="10">
        <f>(((I415/60)/60)/24)+DATE(1970,1,1)</f>
        <v>42158.290972222225</v>
      </c>
      <c r="T415" s="10">
        <f>(((J415/60)/60)/24)+DATE(1970,1,1)</f>
        <v>42126.87501157407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>(E416/D416)*100</f>
        <v>155.17499999999998</v>
      </c>
      <c r="P416" s="16">
        <f>E416/L416</f>
        <v>46.669172932330824</v>
      </c>
      <c r="Q416" t="s">
        <v>8324</v>
      </c>
      <c r="R416" t="s">
        <v>8326</v>
      </c>
      <c r="S416" s="10">
        <f>(((I416/60)/60)/24)+DATE(1970,1,1)</f>
        <v>42485.207638888889</v>
      </c>
      <c r="T416" s="10">
        <f>(((J416/60)/60)/24)+DATE(1970,1,1)</f>
        <v>42452.827743055561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>(E417/D417)*100</f>
        <v>155</v>
      </c>
      <c r="P417" s="16">
        <f>E417/L417</f>
        <v>51.666666666666664</v>
      </c>
      <c r="Q417" t="s">
        <v>8337</v>
      </c>
      <c r="R417" t="s">
        <v>8338</v>
      </c>
      <c r="S417" s="10">
        <f>(((I417/60)/60)/24)+DATE(1970,1,1)</f>
        <v>42259.567824074074</v>
      </c>
      <c r="T417" s="10">
        <f>(((J417/60)/60)/24)+DATE(1970,1,1)</f>
        <v>42209.567824074074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>(E418/D418)*100</f>
        <v>155</v>
      </c>
      <c r="P418" s="16">
        <f>E418/L418</f>
        <v>39.743589743589745</v>
      </c>
      <c r="Q418" t="s">
        <v>8316</v>
      </c>
      <c r="R418" t="s">
        <v>8317</v>
      </c>
      <c r="S418" s="10">
        <f>(((I418/60)/60)/24)+DATE(1970,1,1)</f>
        <v>42048.617083333331</v>
      </c>
      <c r="T418" s="10">
        <f>(((J418/60)/60)/24)+DATE(1970,1,1)</f>
        <v>41988.617083333331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>(E419/D419)*100</f>
        <v>154.97535999999999</v>
      </c>
      <c r="P419" s="16">
        <f>E419/L419</f>
        <v>82.963254817987149</v>
      </c>
      <c r="Q419" t="s">
        <v>8324</v>
      </c>
      <c r="R419" t="s">
        <v>8325</v>
      </c>
      <c r="S419" s="10">
        <f>(((I419/60)/60)/24)+DATE(1970,1,1)</f>
        <v>41151.690104166664</v>
      </c>
      <c r="T419" s="10">
        <f>(((J419/60)/60)/24)+DATE(1970,1,1)</f>
        <v>41116.690104166664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>(E420/D420)*100</f>
        <v>154.93846153846152</v>
      </c>
      <c r="P420" s="16">
        <f>E420/L420</f>
        <v>53.005263157894738</v>
      </c>
      <c r="Q420" t="s">
        <v>8324</v>
      </c>
      <c r="R420" t="s">
        <v>8325</v>
      </c>
      <c r="S420" s="10">
        <f>(((I420/60)/60)/24)+DATE(1970,1,1)</f>
        <v>41815.083333333336</v>
      </c>
      <c r="T420" s="10">
        <f>(((J420/60)/60)/24)+DATE(1970,1,1)</f>
        <v>41786.555162037039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>(E421/D421)*100</f>
        <v>154.73333333333332</v>
      </c>
      <c r="P421" s="16">
        <f>E421/L421</f>
        <v>96.708333333333329</v>
      </c>
      <c r="Q421" t="s">
        <v>8309</v>
      </c>
      <c r="R421" t="s">
        <v>8311</v>
      </c>
      <c r="S421" s="10">
        <f>(((I421/60)/60)/24)+DATE(1970,1,1)</f>
        <v>41336.799513888887</v>
      </c>
      <c r="T421" s="10">
        <f>(((J421/60)/60)/24)+DATE(1970,1,1)</f>
        <v>41311.799513888887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>(E422/D422)*100</f>
        <v>154.69999999999999</v>
      </c>
      <c r="P422" s="16">
        <f>E422/L422</f>
        <v>69.268656716417908</v>
      </c>
      <c r="Q422" t="s">
        <v>8335</v>
      </c>
      <c r="R422" t="s">
        <v>8351</v>
      </c>
      <c r="S422" s="10">
        <f>(((I422/60)/60)/24)+DATE(1970,1,1)</f>
        <v>42768.692233796297</v>
      </c>
      <c r="T422" s="10">
        <f>(((J422/60)/60)/24)+DATE(1970,1,1)</f>
        <v>42738.692233796297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>(E423/D423)*100</f>
        <v>154.57142857142858</v>
      </c>
      <c r="P423" s="16">
        <f>E423/L423</f>
        <v>102.0754716981132</v>
      </c>
      <c r="Q423" t="s">
        <v>8309</v>
      </c>
      <c r="R423" t="s">
        <v>8311</v>
      </c>
      <c r="S423" s="10">
        <f>(((I423/60)/60)/24)+DATE(1970,1,1)</f>
        <v>42155.333182870367</v>
      </c>
      <c r="T423" s="10">
        <f>(((J423/60)/60)/24)+DATE(1970,1,1)</f>
        <v>42125.333182870367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>(E424/D424)*100</f>
        <v>154.43</v>
      </c>
      <c r="P424" s="16">
        <f>E424/L424</f>
        <v>106.50344827586207</v>
      </c>
      <c r="Q424" t="s">
        <v>8316</v>
      </c>
      <c r="R424" t="s">
        <v>8317</v>
      </c>
      <c r="S424" s="10">
        <f>(((I424/60)/60)/24)+DATE(1970,1,1)</f>
        <v>42314.541770833333</v>
      </c>
      <c r="T424" s="10">
        <f>(((J424/60)/60)/24)+DATE(1970,1,1)</f>
        <v>42284.500104166669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>(E425/D425)*100</f>
        <v>154.15151515151516</v>
      </c>
      <c r="P425" s="16">
        <f>E425/L425</f>
        <v>28.104972375690608</v>
      </c>
      <c r="Q425" t="s">
        <v>8332</v>
      </c>
      <c r="R425" t="s">
        <v>8350</v>
      </c>
      <c r="S425" s="10">
        <f>(((I425/60)/60)/24)+DATE(1970,1,1)</f>
        <v>41961</v>
      </c>
      <c r="T425" s="10">
        <f>(((J425/60)/60)/24)+DATE(1970,1,1)</f>
        <v>41926.585162037038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>(E426/D426)*100</f>
        <v>154.05897142857143</v>
      </c>
      <c r="P426" s="16">
        <f>E426/L426</f>
        <v>70.576753926701571</v>
      </c>
      <c r="Q426" t="s">
        <v>8324</v>
      </c>
      <c r="R426" t="s">
        <v>8325</v>
      </c>
      <c r="S426" s="10">
        <f>(((I426/60)/60)/24)+DATE(1970,1,1)</f>
        <v>41645.538657407407</v>
      </c>
      <c r="T426" s="10">
        <f>(((J426/60)/60)/24)+DATE(1970,1,1)</f>
        <v>41600.538657407407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>(E427/D427)*100</f>
        <v>153.90035000000003</v>
      </c>
      <c r="P427" s="16">
        <f>E427/L427</f>
        <v>84.871516544117654</v>
      </c>
      <c r="Q427" t="s">
        <v>8316</v>
      </c>
      <c r="R427" t="s">
        <v>8356</v>
      </c>
      <c r="S427" s="10">
        <f>(((I427/60)/60)/24)+DATE(1970,1,1)</f>
        <v>41860.083333333336</v>
      </c>
      <c r="T427" s="10">
        <f>(((J427/60)/60)/24)+DATE(1970,1,1)</f>
        <v>41828.229490740741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>(E428/D428)*100</f>
        <v>153.80000000000001</v>
      </c>
      <c r="P428" s="16">
        <f>E428/L428</f>
        <v>48.0625</v>
      </c>
      <c r="Q428" t="s">
        <v>8332</v>
      </c>
      <c r="R428" t="s">
        <v>8350</v>
      </c>
      <c r="S428" s="10">
        <f>(((I428/60)/60)/24)+DATE(1970,1,1)</f>
        <v>42039.166666666672</v>
      </c>
      <c r="T428" s="10">
        <f>(((J428/60)/60)/24)+DATE(1970,1,1)</f>
        <v>42020.806701388887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>(E429/D429)*100</f>
        <v>153.73333333333335</v>
      </c>
      <c r="P429" s="16">
        <f>E429/L429</f>
        <v>110.86538461538461</v>
      </c>
      <c r="Q429" t="s">
        <v>8316</v>
      </c>
      <c r="R429" t="s">
        <v>8317</v>
      </c>
      <c r="S429" s="10">
        <f>(((I429/60)/60)/24)+DATE(1970,1,1)</f>
        <v>42155.290972222225</v>
      </c>
      <c r="T429" s="10">
        <f>(((J429/60)/60)/24)+DATE(1970,1,1)</f>
        <v>42134.172071759262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>(E430/D430)*100</f>
        <v>153.452</v>
      </c>
      <c r="P430" s="16">
        <f>E430/L430</f>
        <v>138.49458483754512</v>
      </c>
      <c r="Q430" t="s">
        <v>8318</v>
      </c>
      <c r="R430" t="s">
        <v>8348</v>
      </c>
      <c r="S430" s="10">
        <f>(((I430/60)/60)/24)+DATE(1970,1,1)</f>
        <v>41381.76090277778</v>
      </c>
      <c r="T430" s="10">
        <f>(((J430/60)/60)/24)+DATE(1970,1,1)</f>
        <v>41351.76090277778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>(E431/D431)*100</f>
        <v>153.4</v>
      </c>
      <c r="P431" s="16">
        <f>E431/L431</f>
        <v>109.57142857142857</v>
      </c>
      <c r="Q431" t="s">
        <v>8316</v>
      </c>
      <c r="R431" t="s">
        <v>8317</v>
      </c>
      <c r="S431" s="10">
        <f>(((I431/60)/60)/24)+DATE(1970,1,1)</f>
        <v>42534.708333333328</v>
      </c>
      <c r="T431" s="10">
        <f>(((J431/60)/60)/24)+DATE(1970,1,1)</f>
        <v>42513.110787037032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>(E432/D432)*100</f>
        <v>153.33333333333334</v>
      </c>
      <c r="P432" s="16">
        <f>E432/L432</f>
        <v>30.666666666666668</v>
      </c>
      <c r="Q432" t="s">
        <v>8309</v>
      </c>
      <c r="R432" t="s">
        <v>8311</v>
      </c>
      <c r="S432" s="10">
        <f>(((I432/60)/60)/24)+DATE(1970,1,1)</f>
        <v>40904.733310185184</v>
      </c>
      <c r="T432" s="10">
        <f>(((J432/60)/60)/24)+DATE(1970,1,1)</f>
        <v>40844.691643518519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>(E433/D433)*100</f>
        <v>153.33333333333334</v>
      </c>
      <c r="P433" s="16">
        <f>E433/L433</f>
        <v>13.529411764705882</v>
      </c>
      <c r="Q433" t="s">
        <v>8316</v>
      </c>
      <c r="R433" t="s">
        <v>8317</v>
      </c>
      <c r="S433" s="10">
        <f>(((I433/60)/60)/24)+DATE(1970,1,1)</f>
        <v>42358.499305555553</v>
      </c>
      <c r="T433" s="10">
        <f>(((J433/60)/60)/24)+DATE(1970,1,1)</f>
        <v>42328.727141203708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>(E434/D434)*100</f>
        <v>153.31632653061226</v>
      </c>
      <c r="P434" s="16">
        <f>E434/L434</f>
        <v>143.0952380952381</v>
      </c>
      <c r="Q434" t="s">
        <v>8316</v>
      </c>
      <c r="R434" t="s">
        <v>8317</v>
      </c>
      <c r="S434" s="10">
        <f>(((I434/60)/60)/24)+DATE(1970,1,1)</f>
        <v>42459.950057870374</v>
      </c>
      <c r="T434" s="10">
        <f>(((J434/60)/60)/24)+DATE(1970,1,1)</f>
        <v>42429.991724537031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>(E435/D435)*100</f>
        <v>153.3153846153846</v>
      </c>
      <c r="P435" s="16">
        <f>E435/L435</f>
        <v>135.58503401360545</v>
      </c>
      <c r="Q435" t="s">
        <v>8332</v>
      </c>
      <c r="R435" t="s">
        <v>8350</v>
      </c>
      <c r="S435" s="10">
        <f>(((I435/60)/60)/24)+DATE(1970,1,1)</f>
        <v>42091.980451388896</v>
      </c>
      <c r="T435" s="10">
        <f>(((J435/60)/60)/24)+DATE(1970,1,1)</f>
        <v>42062.022118055553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>(E436/D436)*100</f>
        <v>153.19999999999999</v>
      </c>
      <c r="P436" s="16">
        <f>E436/L436</f>
        <v>41.405405405405403</v>
      </c>
      <c r="Q436" t="s">
        <v>8316</v>
      </c>
      <c r="R436" t="s">
        <v>8317</v>
      </c>
      <c r="S436" s="10">
        <f>(((I436/60)/60)/24)+DATE(1970,1,1)</f>
        <v>41843.165972222225</v>
      </c>
      <c r="T436" s="10">
        <f>(((J436/60)/60)/24)+DATE(1970,1,1)</f>
        <v>41820.639189814814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>(E437/D437)*100</f>
        <v>153.1</v>
      </c>
      <c r="P437" s="16">
        <f>E437/L437</f>
        <v>57.773584905660378</v>
      </c>
      <c r="Q437" t="s">
        <v>8332</v>
      </c>
      <c r="R437" t="s">
        <v>8350</v>
      </c>
      <c r="S437" s="10">
        <f>(((I437/60)/60)/24)+DATE(1970,1,1)</f>
        <v>42787.005243055552</v>
      </c>
      <c r="T437" s="10">
        <f>(((J437/60)/60)/24)+DATE(1970,1,1)</f>
        <v>42773.005243055552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>(E438/D438)*100</f>
        <v>152.66666666666666</v>
      </c>
      <c r="P438" s="16">
        <f>E438/L438</f>
        <v>70.461538461538467</v>
      </c>
      <c r="Q438" t="s">
        <v>8316</v>
      </c>
      <c r="R438" t="s">
        <v>8317</v>
      </c>
      <c r="S438" s="10">
        <f>(((I438/60)/60)/24)+DATE(1970,1,1)</f>
        <v>42090</v>
      </c>
      <c r="T438" s="10">
        <f>(((J438/60)/60)/24)+DATE(1970,1,1)</f>
        <v>42034.928252314814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>(E439/D439)*100</f>
        <v>152.60869565217391</v>
      </c>
      <c r="P439" s="16">
        <f>E439/L439</f>
        <v>57.540983606557376</v>
      </c>
      <c r="Q439" t="s">
        <v>8309</v>
      </c>
      <c r="R439" t="s">
        <v>8314</v>
      </c>
      <c r="S439" s="10">
        <f>(((I439/60)/60)/24)+DATE(1970,1,1)</f>
        <v>40688.166666666664</v>
      </c>
      <c r="T439" s="10">
        <f>(((J439/60)/60)/24)+DATE(1970,1,1)</f>
        <v>40637.866550925923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>(E440/D440)*100</f>
        <v>152.60429999999999</v>
      </c>
      <c r="P440" s="16">
        <f>E440/L440</f>
        <v>324.69</v>
      </c>
      <c r="Q440" t="s">
        <v>8318</v>
      </c>
      <c r="R440" t="s">
        <v>8348</v>
      </c>
      <c r="S440" s="10">
        <f>(((I440/60)/60)/24)+DATE(1970,1,1)</f>
        <v>42132.668032407411</v>
      </c>
      <c r="T440" s="10">
        <f>(((J440/60)/60)/24)+DATE(1970,1,1)</f>
        <v>42087.668032407411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>(E441/D441)*100</f>
        <v>152.13333333333335</v>
      </c>
      <c r="P441" s="16">
        <f>E441/L441</f>
        <v>40.75</v>
      </c>
      <c r="Q441" t="s">
        <v>8324</v>
      </c>
      <c r="R441" t="s">
        <v>8325</v>
      </c>
      <c r="S441" s="10">
        <f>(((I441/60)/60)/24)+DATE(1970,1,1)</f>
        <v>41893.433495370373</v>
      </c>
      <c r="T441" s="10">
        <f>(((J441/60)/60)/24)+DATE(1970,1,1)</f>
        <v>41863.433495370373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>(E442/D442)*100</f>
        <v>152</v>
      </c>
      <c r="P442" s="16">
        <f>E442/L442</f>
        <v>42.222222222222221</v>
      </c>
      <c r="Q442" t="s">
        <v>8324</v>
      </c>
      <c r="R442" t="s">
        <v>8329</v>
      </c>
      <c r="S442" s="10">
        <f>(((I442/60)/60)/24)+DATE(1970,1,1)</f>
        <v>41061.82163194444</v>
      </c>
      <c r="T442" s="10">
        <f>(((J442/60)/60)/24)+DATE(1970,1,1)</f>
        <v>41031.82163194444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>(E443/D443)*100</f>
        <v>152</v>
      </c>
      <c r="P443" s="16">
        <f>E443/L443</f>
        <v>19.487179487179485</v>
      </c>
      <c r="Q443" t="s">
        <v>8316</v>
      </c>
      <c r="R443" t="s">
        <v>8317</v>
      </c>
      <c r="S443" s="10">
        <f>(((I443/60)/60)/24)+DATE(1970,1,1)</f>
        <v>42096.662858796291</v>
      </c>
      <c r="T443" s="10">
        <f>(((J443/60)/60)/24)+DATE(1970,1,1)</f>
        <v>42036.704525462963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>(E444/D444)*100</f>
        <v>151.83333333333334</v>
      </c>
      <c r="P444" s="16">
        <f>E444/L444</f>
        <v>27.606060606060606</v>
      </c>
      <c r="Q444" t="s">
        <v>8324</v>
      </c>
      <c r="R444" t="s">
        <v>8325</v>
      </c>
      <c r="S444" s="10">
        <f>(((I444/60)/60)/24)+DATE(1970,1,1)</f>
        <v>41334.581944444442</v>
      </c>
      <c r="T444" s="10">
        <f>(((J444/60)/60)/24)+DATE(1970,1,1)</f>
        <v>41282.017962962964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>(E445/D445)*100</f>
        <v>151.63999999999999</v>
      </c>
      <c r="P445" s="16">
        <f>E445/L445</f>
        <v>64.254237288135599</v>
      </c>
      <c r="Q445" t="s">
        <v>8324</v>
      </c>
      <c r="R445" t="s">
        <v>8325</v>
      </c>
      <c r="S445" s="10">
        <f>(((I445/60)/60)/24)+DATE(1970,1,1)</f>
        <v>41803.290972222225</v>
      </c>
      <c r="T445" s="10">
        <f>(((J445/60)/60)/24)+DATE(1970,1,1)</f>
        <v>41767.656863425924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>(E446/D446)*100</f>
        <v>150.80000000000001</v>
      </c>
      <c r="P446" s="16">
        <f>E446/L446</f>
        <v>50.266666666666666</v>
      </c>
      <c r="Q446" t="s">
        <v>8324</v>
      </c>
      <c r="R446" t="s">
        <v>8329</v>
      </c>
      <c r="S446" s="10">
        <f>(((I446/60)/60)/24)+DATE(1970,1,1)</f>
        <v>41743.958333333336</v>
      </c>
      <c r="T446" s="10">
        <f>(((J446/60)/60)/24)+DATE(1970,1,1)</f>
        <v>41732.479675925926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>(E447/D447)*100</f>
        <v>150.75</v>
      </c>
      <c r="P447" s="16">
        <f>E447/L447</f>
        <v>100.5</v>
      </c>
      <c r="Q447" t="s">
        <v>8316</v>
      </c>
      <c r="R447" t="s">
        <v>8358</v>
      </c>
      <c r="S447" s="10">
        <f>(((I447/60)/60)/24)+DATE(1970,1,1)</f>
        <v>42584.418749999997</v>
      </c>
      <c r="T447" s="10">
        <f>(((J447/60)/60)/24)+DATE(1970,1,1)</f>
        <v>42548.63853009259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>(E448/D448)*100</f>
        <v>150.34814814814814</v>
      </c>
      <c r="P448" s="16">
        <f>E448/L448</f>
        <v>97.816867469879512</v>
      </c>
      <c r="Q448" t="s">
        <v>8309</v>
      </c>
      <c r="R448" t="s">
        <v>8314</v>
      </c>
      <c r="S448" s="10">
        <f>(((I448/60)/60)/24)+DATE(1970,1,1)</f>
        <v>41194.040960648148</v>
      </c>
      <c r="T448" s="10">
        <f>(((J448/60)/60)/24)+DATE(1970,1,1)</f>
        <v>41164.040960648148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>(E449/D449)*100</f>
        <v>150.01875000000001</v>
      </c>
      <c r="P449" s="16">
        <f>E449/L449</f>
        <v>55.82093023255814</v>
      </c>
      <c r="Q449" t="s">
        <v>8337</v>
      </c>
      <c r="R449" t="s">
        <v>8338</v>
      </c>
      <c r="S449" s="10">
        <f>(((I449/60)/60)/24)+DATE(1970,1,1)</f>
        <v>41836.637337962966</v>
      </c>
      <c r="T449" s="10">
        <f>(((J449/60)/60)/24)+DATE(1970,1,1)</f>
        <v>41806.637337962966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>(E450/D450)*100</f>
        <v>150</v>
      </c>
      <c r="P450" s="16">
        <f>E450/L450</f>
        <v>25</v>
      </c>
      <c r="Q450" t="s">
        <v>8316</v>
      </c>
      <c r="R450" t="s">
        <v>8317</v>
      </c>
      <c r="S450" s="10">
        <f>(((I450/60)/60)/24)+DATE(1970,1,1)</f>
        <v>42432.791666666672</v>
      </c>
      <c r="T450" s="10">
        <f>(((J450/60)/60)/24)+DATE(1970,1,1)</f>
        <v>42416.691655092596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>(E451/D451)*100</f>
        <v>150</v>
      </c>
      <c r="P451" s="16">
        <f>E451/L451</f>
        <v>41.666666666666664</v>
      </c>
      <c r="Q451" t="s">
        <v>8316</v>
      </c>
      <c r="R451" t="s">
        <v>8317</v>
      </c>
      <c r="S451" s="10">
        <f>(((I451/60)/60)/24)+DATE(1970,1,1)</f>
        <v>42566.901388888888</v>
      </c>
      <c r="T451" s="10">
        <f>(((J451/60)/60)/24)+DATE(1970,1,1)</f>
        <v>42529.022013888884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>(E452/D452)*100</f>
        <v>149.74666666666667</v>
      </c>
      <c r="P452" s="16">
        <f>E452/L452</f>
        <v>160.44285714285715</v>
      </c>
      <c r="Q452" t="s">
        <v>8318</v>
      </c>
      <c r="R452" t="s">
        <v>8348</v>
      </c>
      <c r="S452" s="10">
        <f>(((I452/60)/60)/24)+DATE(1970,1,1)</f>
        <v>41749.108344907407</v>
      </c>
      <c r="T452" s="10">
        <f>(((J452/60)/60)/24)+DATE(1970,1,1)</f>
        <v>41689.150011574071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>(E453/D453)*100</f>
        <v>149.07142857142856</v>
      </c>
      <c r="P453" s="16">
        <f>E453/L453</f>
        <v>71.965517241379317</v>
      </c>
      <c r="Q453" t="s">
        <v>8324</v>
      </c>
      <c r="R453" t="s">
        <v>8325</v>
      </c>
      <c r="S453" s="10">
        <f>(((I453/60)/60)/24)+DATE(1970,1,1)</f>
        <v>40962.731782407405</v>
      </c>
      <c r="T453" s="10">
        <f>(((J453/60)/60)/24)+DATE(1970,1,1)</f>
        <v>40927.731782407405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>(E454/D454)*100</f>
        <v>149</v>
      </c>
      <c r="P454" s="16">
        <f>E454/L454</f>
        <v>37.25</v>
      </c>
      <c r="Q454" t="s">
        <v>8316</v>
      </c>
      <c r="R454" t="s">
        <v>8356</v>
      </c>
      <c r="S454" s="10">
        <f>(((I454/60)/60)/24)+DATE(1970,1,1)</f>
        <v>42487.552777777775</v>
      </c>
      <c r="T454" s="10">
        <f>(((J454/60)/60)/24)+DATE(1970,1,1)</f>
        <v>42443.989050925928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>(E455/D455)*100</f>
        <v>148.88888888888889</v>
      </c>
      <c r="P455" s="16">
        <f>E455/L455</f>
        <v>15.129032258064516</v>
      </c>
      <c r="Q455" t="s">
        <v>8316</v>
      </c>
      <c r="R455" t="s">
        <v>8317</v>
      </c>
      <c r="S455" s="10">
        <f>(((I455/60)/60)/24)+DATE(1970,1,1)</f>
        <v>42442.916666666672</v>
      </c>
      <c r="T455" s="10">
        <f>(((J455/60)/60)/24)+DATE(1970,1,1)</f>
        <v>42433.761886574073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>(E456/D456)*100</f>
        <v>148.33229411764705</v>
      </c>
      <c r="P456" s="16">
        <f>E456/L456</f>
        <v>91.82989803350327</v>
      </c>
      <c r="Q456" t="s">
        <v>8318</v>
      </c>
      <c r="R456" t="s">
        <v>8348</v>
      </c>
      <c r="S456" s="10">
        <f>(((I456/60)/60)/24)+DATE(1970,1,1)</f>
        <v>41417.651516203703</v>
      </c>
      <c r="T456" s="10">
        <f>(((J456/60)/60)/24)+DATE(1970,1,1)</f>
        <v>41387.651516203703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>(E457/D457)*100</f>
        <v>148.30000000000001</v>
      </c>
      <c r="P457" s="16">
        <f>E457/L457</f>
        <v>322.39130434782606</v>
      </c>
      <c r="Q457" t="s">
        <v>8309</v>
      </c>
      <c r="R457" t="s">
        <v>8311</v>
      </c>
      <c r="S457" s="10">
        <f>(((I457/60)/60)/24)+DATE(1970,1,1)</f>
        <v>41431.814317129632</v>
      </c>
      <c r="T457" s="10">
        <f>(((J457/60)/60)/24)+DATE(1970,1,1)</f>
        <v>41409.814317129632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>(E458/D458)*100</f>
        <v>148.13333333333333</v>
      </c>
      <c r="P458" s="16">
        <f>E458/L458</f>
        <v>63.485714285714288</v>
      </c>
      <c r="Q458" t="s">
        <v>8324</v>
      </c>
      <c r="R458" t="s">
        <v>8325</v>
      </c>
      <c r="S458" s="10">
        <f>(((I458/60)/60)/24)+DATE(1970,1,1)</f>
        <v>41026.916666666664</v>
      </c>
      <c r="T458" s="10">
        <f>(((J458/60)/60)/24)+DATE(1970,1,1)</f>
        <v>40987.773715277777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>(E459/D459)*100</f>
        <v>148.10000000000002</v>
      </c>
      <c r="P459" s="16">
        <f>E459/L459</f>
        <v>207.61682242990653</v>
      </c>
      <c r="Q459" t="s">
        <v>8337</v>
      </c>
      <c r="R459" t="s">
        <v>8338</v>
      </c>
      <c r="S459" s="10">
        <f>(((I459/60)/60)/24)+DATE(1970,1,1)</f>
        <v>42698.083333333328</v>
      </c>
      <c r="T459" s="10">
        <f>(((J459/60)/60)/24)+DATE(1970,1,1)</f>
        <v>42668.176701388889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>(E460/D460)*100</f>
        <v>148.04999999999998</v>
      </c>
      <c r="P460" s="16">
        <f>E460/L460</f>
        <v>120.85714285714286</v>
      </c>
      <c r="Q460" t="s">
        <v>8318</v>
      </c>
      <c r="R460" t="s">
        <v>8348</v>
      </c>
      <c r="S460" s="10">
        <f>(((I460/60)/60)/24)+DATE(1970,1,1)</f>
        <v>42505.73265046296</v>
      </c>
      <c r="T460" s="10">
        <f>(((J460/60)/60)/24)+DATE(1970,1,1)</f>
        <v>42472.73265046296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>(E461/D461)*100</f>
        <v>148</v>
      </c>
      <c r="P461" s="16">
        <f>E461/L461</f>
        <v>54.266666666666666</v>
      </c>
      <c r="Q461" t="s">
        <v>8321</v>
      </c>
      <c r="R461" t="s">
        <v>8322</v>
      </c>
      <c r="S461" s="10">
        <f>(((I461/60)/60)/24)+DATE(1970,1,1)</f>
        <v>41015.875</v>
      </c>
      <c r="T461" s="10">
        <f>(((J461/60)/60)/24)+DATE(1970,1,1)</f>
        <v>40990.709317129629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>(E462/D462)*100</f>
        <v>147.94</v>
      </c>
      <c r="P462" s="16">
        <f>E462/L462</f>
        <v>493.13333333333333</v>
      </c>
      <c r="Q462" t="s">
        <v>8318</v>
      </c>
      <c r="R462" t="s">
        <v>8348</v>
      </c>
      <c r="S462" s="10">
        <f>(((I462/60)/60)/24)+DATE(1970,1,1)</f>
        <v>42680.143564814818</v>
      </c>
      <c r="T462" s="10">
        <f>(((J462/60)/60)/24)+DATE(1970,1,1)</f>
        <v>42620.143564814818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>(E463/D463)*100</f>
        <v>147.75</v>
      </c>
      <c r="P463" s="16">
        <f>E463/L463</f>
        <v>50.657142857142858</v>
      </c>
      <c r="Q463" t="s">
        <v>8324</v>
      </c>
      <c r="R463" t="s">
        <v>8328</v>
      </c>
      <c r="S463" s="10">
        <f>(((I463/60)/60)/24)+DATE(1970,1,1)</f>
        <v>42304.207638888889</v>
      </c>
      <c r="T463" s="10">
        <f>(((J463/60)/60)/24)+DATE(1970,1,1)</f>
        <v>42290.059594907405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>(E464/D464)*100</f>
        <v>147.66666666666666</v>
      </c>
      <c r="P464" s="16">
        <f>E464/L464</f>
        <v>35.44</v>
      </c>
      <c r="Q464" t="s">
        <v>8321</v>
      </c>
      <c r="R464" t="s">
        <v>8341</v>
      </c>
      <c r="S464" s="10">
        <f>(((I464/60)/60)/24)+DATE(1970,1,1)</f>
        <v>41371.869652777779</v>
      </c>
      <c r="T464" s="10">
        <f>(((J464/60)/60)/24)+DATE(1970,1,1)</f>
        <v>41326.911319444444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>(E465/D465)*100</f>
        <v>147.6</v>
      </c>
      <c r="P465" s="16">
        <f>E465/L465</f>
        <v>95.225806451612897</v>
      </c>
      <c r="Q465" t="s">
        <v>8309</v>
      </c>
      <c r="R465" t="s">
        <v>8314</v>
      </c>
      <c r="S465" s="10">
        <f>(((I465/60)/60)/24)+DATE(1970,1,1)</f>
        <v>41027.040208333332</v>
      </c>
      <c r="T465" s="10">
        <f>(((J465/60)/60)/24)+DATE(1970,1,1)</f>
        <v>40967.081874999996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>(E466/D466)*100</f>
        <v>147.32653061224491</v>
      </c>
      <c r="P466" s="16">
        <f>E466/L466</f>
        <v>48.449664429530202</v>
      </c>
      <c r="Q466" t="s">
        <v>8321</v>
      </c>
      <c r="R466" t="s">
        <v>8322</v>
      </c>
      <c r="S466" s="10">
        <f>(((I466/60)/60)/24)+DATE(1970,1,1)</f>
        <v>41452.075821759259</v>
      </c>
      <c r="T466" s="10">
        <f>(((J466/60)/60)/24)+DATE(1970,1,1)</f>
        <v>41422.075821759259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>(E467/D467)*100</f>
        <v>147.23376999999999</v>
      </c>
      <c r="P467" s="16">
        <f>E467/L467</f>
        <v>92.251735588972423</v>
      </c>
      <c r="Q467" t="s">
        <v>8309</v>
      </c>
      <c r="R467" t="s">
        <v>8314</v>
      </c>
      <c r="S467" s="10">
        <f>(((I467/60)/60)/24)+DATE(1970,1,1)</f>
        <v>42788.197013888886</v>
      </c>
      <c r="T467" s="10">
        <f>(((J467/60)/60)/24)+DATE(1970,1,1)</f>
        <v>42758.197013888886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>(E468/D468)*100</f>
        <v>146.97777777777779</v>
      </c>
      <c r="P468" s="16">
        <f>E468/L468</f>
        <v>52.701195219123505</v>
      </c>
      <c r="Q468" t="s">
        <v>8332</v>
      </c>
      <c r="R468" t="s">
        <v>8350</v>
      </c>
      <c r="S468" s="10">
        <f>(((I468/60)/60)/24)+DATE(1970,1,1)</f>
        <v>42292.416643518518</v>
      </c>
      <c r="T468" s="10">
        <f>(((J468/60)/60)/24)+DATE(1970,1,1)</f>
        <v>42262.416643518518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>(E469/D469)*100</f>
        <v>146.88749999999999</v>
      </c>
      <c r="P469" s="16">
        <f>E469/L469</f>
        <v>42.886861313868614</v>
      </c>
      <c r="Q469" t="s">
        <v>8318</v>
      </c>
      <c r="R469" t="s">
        <v>8320</v>
      </c>
      <c r="S469" s="10">
        <f>(((I469/60)/60)/24)+DATE(1970,1,1)</f>
        <v>42075.915648148148</v>
      </c>
      <c r="T469" s="10">
        <f>(((J469/60)/60)/24)+DATE(1970,1,1)</f>
        <v>42045.957314814819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>(E470/D470)*100</f>
        <v>146.6</v>
      </c>
      <c r="P470" s="16">
        <f>E470/L470</f>
        <v>91.625</v>
      </c>
      <c r="Q470" t="s">
        <v>8324</v>
      </c>
      <c r="R470" t="s">
        <v>8325</v>
      </c>
      <c r="S470" s="10">
        <f>(((I470/60)/60)/24)+DATE(1970,1,1)</f>
        <v>41978.879837962959</v>
      </c>
      <c r="T470" s="10">
        <f>(((J470/60)/60)/24)+DATE(1970,1,1)</f>
        <v>41933.838171296295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>(E471/D471)*100</f>
        <v>146.53957758620692</v>
      </c>
      <c r="P471" s="16">
        <f>E471/L471</f>
        <v>155.23827397260274</v>
      </c>
      <c r="Q471" t="s">
        <v>8316</v>
      </c>
      <c r="R471" t="s">
        <v>8356</v>
      </c>
      <c r="S471" s="10">
        <f>(((I471/60)/60)/24)+DATE(1970,1,1)</f>
        <v>41954.674027777779</v>
      </c>
      <c r="T471" s="10">
        <f>(((J471/60)/60)/24)+DATE(1970,1,1)</f>
        <v>41894.632361111115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>(E472/D472)*100</f>
        <v>146.53333333333333</v>
      </c>
      <c r="P472" s="16">
        <f>E472/L472</f>
        <v>191.13043478260869</v>
      </c>
      <c r="Q472" t="s">
        <v>8316</v>
      </c>
      <c r="R472" t="s">
        <v>8356</v>
      </c>
      <c r="S472" s="10">
        <f>(((I472/60)/60)/24)+DATE(1970,1,1)</f>
        <v>42600.110243055555</v>
      </c>
      <c r="T472" s="10">
        <f>(((J472/60)/60)/24)+DATE(1970,1,1)</f>
        <v>42570.110243055555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>(E473/D473)*100</f>
        <v>146.5</v>
      </c>
      <c r="P473" s="16">
        <f>E473/L473</f>
        <v>15.721951219512196</v>
      </c>
      <c r="Q473" t="s">
        <v>8332</v>
      </c>
      <c r="R473" t="s">
        <v>8350</v>
      </c>
      <c r="S473" s="10">
        <f>(((I473/60)/60)/24)+DATE(1970,1,1)</f>
        <v>42166.75100694444</v>
      </c>
      <c r="T473" s="10">
        <f>(((J473/60)/60)/24)+DATE(1970,1,1)</f>
        <v>42136.75100694444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>(E474/D474)*100</f>
        <v>146.38888888888889</v>
      </c>
      <c r="P474" s="16">
        <f>E474/L474</f>
        <v>292.77777777777777</v>
      </c>
      <c r="Q474" t="s">
        <v>8316</v>
      </c>
      <c r="R474" t="s">
        <v>8317</v>
      </c>
      <c r="S474" s="10">
        <f>(((I474/60)/60)/24)+DATE(1970,1,1)</f>
        <v>41825.041666666664</v>
      </c>
      <c r="T474" s="10">
        <f>(((J474/60)/60)/24)+DATE(1970,1,1)</f>
        <v>41822.57503472222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>(E475/D475)*100</f>
        <v>146.12318374694613</v>
      </c>
      <c r="P475" s="16">
        <f>E475/L475</f>
        <v>98.817391304347822</v>
      </c>
      <c r="Q475" t="s">
        <v>8324</v>
      </c>
      <c r="R475" t="s">
        <v>8328</v>
      </c>
      <c r="S475" s="10">
        <f>(((I475/60)/60)/24)+DATE(1970,1,1)</f>
        <v>41222.7966087963</v>
      </c>
      <c r="T475" s="10">
        <f>(((J475/60)/60)/24)+DATE(1970,1,1)</f>
        <v>41192.754942129628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>(E476/D476)*100</f>
        <v>146.08079999999998</v>
      </c>
      <c r="P476" s="16">
        <f>E476/L476</f>
        <v>65.214642857142863</v>
      </c>
      <c r="Q476" t="s">
        <v>8324</v>
      </c>
      <c r="R476" t="s">
        <v>8325</v>
      </c>
      <c r="S476" s="10">
        <f>(((I476/60)/60)/24)+DATE(1970,1,1)</f>
        <v>41294.72314814815</v>
      </c>
      <c r="T476" s="10">
        <f>(((J476/60)/60)/24)+DATE(1970,1,1)</f>
        <v>41264.72314814815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>(E477/D477)*100</f>
        <v>146</v>
      </c>
      <c r="P477" s="16">
        <f>E477/L477</f>
        <v>38.421052631578945</v>
      </c>
      <c r="Q477" t="s">
        <v>8316</v>
      </c>
      <c r="R477" t="s">
        <v>8358</v>
      </c>
      <c r="S477" s="10">
        <f>(((I477/60)/60)/24)+DATE(1970,1,1)</f>
        <v>42508</v>
      </c>
      <c r="T477" s="10">
        <f>(((J477/60)/60)/24)+DATE(1970,1,1)</f>
        <v>42493.857083333336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>(E478/D478)*100</f>
        <v>145.88</v>
      </c>
      <c r="P478" s="16">
        <f>E478/L478</f>
        <v>47.058064516129029</v>
      </c>
      <c r="Q478" t="s">
        <v>8318</v>
      </c>
      <c r="R478" t="s">
        <v>8354</v>
      </c>
      <c r="S478" s="10">
        <f>(((I478/60)/60)/24)+DATE(1970,1,1)</f>
        <v>42145.74754629629</v>
      </c>
      <c r="T478" s="10">
        <f>(((J478/60)/60)/24)+DATE(1970,1,1)</f>
        <v>42115.74754629629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>(E479/D479)*100</f>
        <v>145.85714285714286</v>
      </c>
      <c r="P479" s="16">
        <f>E479/L479</f>
        <v>64.620253164556956</v>
      </c>
      <c r="Q479" t="s">
        <v>8324</v>
      </c>
      <c r="R479" t="s">
        <v>8325</v>
      </c>
      <c r="S479" s="10">
        <f>(((I479/60)/60)/24)+DATE(1970,1,1)</f>
        <v>41579.791666666664</v>
      </c>
      <c r="T479" s="10">
        <f>(((J479/60)/60)/24)+DATE(1970,1,1)</f>
        <v>41546.664212962962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>(E480/D480)*100</f>
        <v>145.70000000000002</v>
      </c>
      <c r="P480" s="16">
        <f>E480/L480</f>
        <v>91.882882882882882</v>
      </c>
      <c r="Q480" t="s">
        <v>8337</v>
      </c>
      <c r="R480" t="s">
        <v>8338</v>
      </c>
      <c r="S480" s="10">
        <f>(((I480/60)/60)/24)+DATE(1970,1,1)</f>
        <v>42279.960416666669</v>
      </c>
      <c r="T480" s="10">
        <f>(((J480/60)/60)/24)+DATE(1970,1,1)</f>
        <v>42247.616400462968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>(E481/D481)*100</f>
        <v>145.70000000000002</v>
      </c>
      <c r="P481" s="16">
        <f>E481/L481</f>
        <v>104.07142857142857</v>
      </c>
      <c r="Q481" t="s">
        <v>8316</v>
      </c>
      <c r="R481" t="s">
        <v>8317</v>
      </c>
      <c r="S481" s="10">
        <f>(((I481/60)/60)/24)+DATE(1970,1,1)</f>
        <v>42101.291666666672</v>
      </c>
      <c r="T481" s="10">
        <f>(((J481/60)/60)/24)+DATE(1970,1,1)</f>
        <v>42064.652673611112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>(E482/D482)*100</f>
        <v>145.5</v>
      </c>
      <c r="P482" s="16">
        <f>E482/L482</f>
        <v>40.416666666666664</v>
      </c>
      <c r="Q482" t="s">
        <v>8309</v>
      </c>
      <c r="R482" t="s">
        <v>8314</v>
      </c>
      <c r="S482" s="10">
        <f>(((I482/60)/60)/24)+DATE(1970,1,1)</f>
        <v>40291.160416666666</v>
      </c>
      <c r="T482" s="10">
        <f>(((J482/60)/60)/24)+DATE(1970,1,1)</f>
        <v>40205.174849537041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>(E483/D483)*100</f>
        <v>145.4</v>
      </c>
      <c r="P483" s="16">
        <f>E483/L483</f>
        <v>47.672131147540981</v>
      </c>
      <c r="Q483" t="s">
        <v>8324</v>
      </c>
      <c r="R483" t="s">
        <v>8325</v>
      </c>
      <c r="S483" s="10">
        <f>(((I483/60)/60)/24)+DATE(1970,1,1)</f>
        <v>40925.897974537038</v>
      </c>
      <c r="T483" s="10">
        <f>(((J483/60)/60)/24)+DATE(1970,1,1)</f>
        <v>40895.897974537038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>(E484/D484)*100</f>
        <v>145.4</v>
      </c>
      <c r="P484" s="16">
        <f>E484/L484</f>
        <v>21.382352941176471</v>
      </c>
      <c r="Q484" t="s">
        <v>8324</v>
      </c>
      <c r="R484" t="s">
        <v>8325</v>
      </c>
      <c r="S484" s="10">
        <f>(((I484/60)/60)/24)+DATE(1970,1,1)</f>
        <v>42595.480983796297</v>
      </c>
      <c r="T484" s="10">
        <f>(((J484/60)/60)/24)+DATE(1970,1,1)</f>
        <v>42565.480983796297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>(E485/D485)*100</f>
        <v>145.33333333333334</v>
      </c>
      <c r="P485" s="16">
        <f>E485/L485</f>
        <v>35.73770491803279</v>
      </c>
      <c r="Q485" t="s">
        <v>8324</v>
      </c>
      <c r="R485" t="s">
        <v>8329</v>
      </c>
      <c r="S485" s="10">
        <f>(((I485/60)/60)/24)+DATE(1970,1,1)</f>
        <v>42448.190081018518</v>
      </c>
      <c r="T485" s="10">
        <f>(((J485/60)/60)/24)+DATE(1970,1,1)</f>
        <v>42418.231747685189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>(E486/D486)*100</f>
        <v>145.29411764705881</v>
      </c>
      <c r="P486" s="16">
        <f>E486/L486</f>
        <v>56.136363636363633</v>
      </c>
      <c r="Q486" t="s">
        <v>8309</v>
      </c>
      <c r="R486" t="s">
        <v>8310</v>
      </c>
      <c r="S486" s="10">
        <f>(((I486/60)/60)/24)+DATE(1970,1,1)</f>
        <v>42205.816365740742</v>
      </c>
      <c r="T486" s="10">
        <f>(((J486/60)/60)/24)+DATE(1970,1,1)</f>
        <v>42175.816365740742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>(E487/D487)*100</f>
        <v>145.14000000000001</v>
      </c>
      <c r="P487" s="16">
        <f>E487/L487</f>
        <v>88.26081081081081</v>
      </c>
      <c r="Q487" t="s">
        <v>8337</v>
      </c>
      <c r="R487" t="s">
        <v>8338</v>
      </c>
      <c r="S487" s="10">
        <f>(((I487/60)/60)/24)+DATE(1970,1,1)</f>
        <v>42492.165972222225</v>
      </c>
      <c r="T487" s="10">
        <f>(((J487/60)/60)/24)+DATE(1970,1,1)</f>
        <v>42443.00204861111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>(E488/D488)*100</f>
        <v>145.11000000000001</v>
      </c>
      <c r="P488" s="16">
        <f>E488/L488</f>
        <v>70.785365853658533</v>
      </c>
      <c r="Q488" t="s">
        <v>8324</v>
      </c>
      <c r="R488" t="s">
        <v>8325</v>
      </c>
      <c r="S488" s="10">
        <f>(((I488/60)/60)/24)+DATE(1970,1,1)</f>
        <v>41074.80846064815</v>
      </c>
      <c r="T488" s="10">
        <f>(((J488/60)/60)/24)+DATE(1970,1,1)</f>
        <v>41053.80846064815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>(E489/D489)*100</f>
        <v>144.58441666666667</v>
      </c>
      <c r="P489" s="16">
        <f>E489/L489</f>
        <v>70.5289837398374</v>
      </c>
      <c r="Q489" t="s">
        <v>8324</v>
      </c>
      <c r="R489" t="s">
        <v>8328</v>
      </c>
      <c r="S489" s="10">
        <f>(((I489/60)/60)/24)+DATE(1970,1,1)</f>
        <v>41258.786203703705</v>
      </c>
      <c r="T489" s="10">
        <f>(((J489/60)/60)/24)+DATE(1970,1,1)</f>
        <v>41228.786203703705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>(E490/D490)*100</f>
        <v>144.54249999999999</v>
      </c>
      <c r="P490" s="16">
        <f>E490/L490</f>
        <v>511.65486725663715</v>
      </c>
      <c r="Q490" t="s">
        <v>8318</v>
      </c>
      <c r="R490" t="s">
        <v>8348</v>
      </c>
      <c r="S490" s="10">
        <f>(((I490/60)/60)/24)+DATE(1970,1,1)</f>
        <v>42795.744618055556</v>
      </c>
      <c r="T490" s="10">
        <f>(((J490/60)/60)/24)+DATE(1970,1,1)</f>
        <v>42745.744618055556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>(E491/D491)*100</f>
        <v>144.5</v>
      </c>
      <c r="P491" s="16">
        <f>E491/L491</f>
        <v>68.80952380952381</v>
      </c>
      <c r="Q491" t="s">
        <v>8324</v>
      </c>
      <c r="R491" t="s">
        <v>8328</v>
      </c>
      <c r="S491" s="10">
        <f>(((I491/60)/60)/24)+DATE(1970,1,1)</f>
        <v>42401.75</v>
      </c>
      <c r="T491" s="10">
        <f>(((J491/60)/60)/24)+DATE(1970,1,1)</f>
        <v>42366.192974537036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>(E492/D492)*100</f>
        <v>144.4</v>
      </c>
      <c r="P492" s="16">
        <f>E492/L492</f>
        <v>126.66666666666667</v>
      </c>
      <c r="Q492" t="s">
        <v>8316</v>
      </c>
      <c r="R492" t="s">
        <v>8317</v>
      </c>
      <c r="S492" s="10">
        <f>(((I492/60)/60)/24)+DATE(1970,1,1)</f>
        <v>41799.726979166669</v>
      </c>
      <c r="T492" s="10">
        <f>(((J492/60)/60)/24)+DATE(1970,1,1)</f>
        <v>41789.726979166669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>(E493/D493)*100</f>
        <v>144.37459999999999</v>
      </c>
      <c r="P493" s="16">
        <f>E493/L493</f>
        <v>92.547820512820508</v>
      </c>
      <c r="Q493" t="s">
        <v>8324</v>
      </c>
      <c r="R493" t="s">
        <v>8325</v>
      </c>
      <c r="S493" s="10">
        <f>(((I493/60)/60)/24)+DATE(1970,1,1)</f>
        <v>41306.047905092593</v>
      </c>
      <c r="T493" s="10">
        <f>(((J493/60)/60)/24)+DATE(1970,1,1)</f>
        <v>41276.047905092593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>(E494/D494)*100</f>
        <v>144.31375</v>
      </c>
      <c r="P494" s="16">
        <f>E494/L494</f>
        <v>40.795406360424032</v>
      </c>
      <c r="Q494" t="s">
        <v>8335</v>
      </c>
      <c r="R494" t="s">
        <v>8351</v>
      </c>
      <c r="S494" s="10">
        <f>(((I494/60)/60)/24)+DATE(1970,1,1)</f>
        <v>41869.005671296298</v>
      </c>
      <c r="T494" s="10">
        <f>(((J494/60)/60)/24)+DATE(1970,1,1)</f>
        <v>41839.005671296298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>(E495/D495)*100</f>
        <v>144.28571428571428</v>
      </c>
      <c r="P495" s="16">
        <f>E495/L495</f>
        <v>50.5</v>
      </c>
      <c r="Q495" t="s">
        <v>8318</v>
      </c>
      <c r="R495" t="s">
        <v>8320</v>
      </c>
      <c r="S495" s="10">
        <f>(((I495/60)/60)/24)+DATE(1970,1,1)</f>
        <v>42698.958333333328</v>
      </c>
      <c r="T495" s="10">
        <f>(((J495/60)/60)/24)+DATE(1970,1,1)</f>
        <v>42683.420312500006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>(E496/D496)*100</f>
        <v>144.06666666666666</v>
      </c>
      <c r="P496" s="16">
        <f>E496/L496</f>
        <v>45.978723404255319</v>
      </c>
      <c r="Q496" t="s">
        <v>8316</v>
      </c>
      <c r="R496" t="s">
        <v>8317</v>
      </c>
      <c r="S496" s="10">
        <f>(((I496/60)/60)/24)+DATE(1970,1,1)</f>
        <v>42330.916666666672</v>
      </c>
      <c r="T496" s="10">
        <f>(((J496/60)/60)/24)+DATE(1970,1,1)</f>
        <v>42309.756620370375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>(E497/D497)*100</f>
        <v>144.00583333333333</v>
      </c>
      <c r="P497" s="16">
        <f>E497/L497</f>
        <v>22.737763157894737</v>
      </c>
      <c r="Q497" t="s">
        <v>8324</v>
      </c>
      <c r="R497" t="s">
        <v>8326</v>
      </c>
      <c r="S497" s="10">
        <f>(((I497/60)/60)/24)+DATE(1970,1,1)</f>
        <v>42109.957638888889</v>
      </c>
      <c r="T497" s="10">
        <f>(((J497/60)/60)/24)+DATE(1970,1,1)</f>
        <v>42079.745578703703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>(E498/D498)*100</f>
        <v>144</v>
      </c>
      <c r="P498" s="16">
        <f>E498/L498</f>
        <v>22.90909090909091</v>
      </c>
      <c r="Q498" t="s">
        <v>8316</v>
      </c>
      <c r="R498" t="s">
        <v>8317</v>
      </c>
      <c r="S498" s="10">
        <f>(((I498/60)/60)/24)+DATE(1970,1,1)</f>
        <v>42181.875</v>
      </c>
      <c r="T498" s="10">
        <f>(((J498/60)/60)/24)+DATE(1970,1,1)</f>
        <v>42139.816840277781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>(E499/D499)*100</f>
        <v>143.94736842105263</v>
      </c>
      <c r="P499" s="16">
        <f>E499/L499</f>
        <v>66.707317073170728</v>
      </c>
      <c r="Q499" t="s">
        <v>8321</v>
      </c>
      <c r="R499" t="s">
        <v>8322</v>
      </c>
      <c r="S499" s="10">
        <f>(((I499/60)/60)/24)+DATE(1970,1,1)</f>
        <v>40937.649201388893</v>
      </c>
      <c r="T499" s="10">
        <f>(((J499/60)/60)/24)+DATE(1970,1,1)</f>
        <v>40909.649201388893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>(E500/D500)*100</f>
        <v>143.65230769230772</v>
      </c>
      <c r="P500" s="16">
        <f>E500/L500</f>
        <v>74.639488409272587</v>
      </c>
      <c r="Q500" t="s">
        <v>8318</v>
      </c>
      <c r="R500" t="s">
        <v>8354</v>
      </c>
      <c r="S500" s="10">
        <f>(((I500/60)/60)/24)+DATE(1970,1,1)</f>
        <v>42288.041666666672</v>
      </c>
      <c r="T500" s="10">
        <f>(((J500/60)/60)/24)+DATE(1970,1,1)</f>
        <v>42251.16715277778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>(E501/D501)*100</f>
        <v>143.45666666666668</v>
      </c>
      <c r="P501" s="16">
        <f>E501/L501</f>
        <v>114.76533333333333</v>
      </c>
      <c r="Q501" t="s">
        <v>8318</v>
      </c>
      <c r="R501" t="s">
        <v>8348</v>
      </c>
      <c r="S501" s="10">
        <f>(((I501/60)/60)/24)+DATE(1970,1,1)</f>
        <v>42400.915972222225</v>
      </c>
      <c r="T501" s="10">
        <f>(((J501/60)/60)/24)+DATE(1970,1,1)</f>
        <v>42361.602476851855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>(E502/D502)*100</f>
        <v>143.33333333333334</v>
      </c>
      <c r="P502" s="16">
        <f>E502/L502</f>
        <v>51.6</v>
      </c>
      <c r="Q502" t="s">
        <v>8316</v>
      </c>
      <c r="R502" t="s">
        <v>8356</v>
      </c>
      <c r="S502" s="10">
        <f>(((I502/60)/60)/24)+DATE(1970,1,1)</f>
        <v>42797.459398148145</v>
      </c>
      <c r="T502" s="10">
        <f>(((J502/60)/60)/24)+DATE(1970,1,1)</f>
        <v>42783.459398148145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>(E503/D503)*100</f>
        <v>143.33333333333334</v>
      </c>
      <c r="P503" s="16">
        <f>E503/L503</f>
        <v>21.5</v>
      </c>
      <c r="Q503" t="s">
        <v>8316</v>
      </c>
      <c r="R503" t="s">
        <v>8317</v>
      </c>
      <c r="S503" s="10">
        <f>(((I503/60)/60)/24)+DATE(1970,1,1)</f>
        <v>42190.651817129634</v>
      </c>
      <c r="T503" s="10">
        <f>(((J503/60)/60)/24)+DATE(1970,1,1)</f>
        <v>42160.651817129634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>(E504/D504)*100</f>
        <v>143.19999999999999</v>
      </c>
      <c r="P504" s="16">
        <f>E504/L504</f>
        <v>48.542372881355931</v>
      </c>
      <c r="Q504" t="s">
        <v>8316</v>
      </c>
      <c r="R504" t="s">
        <v>8358</v>
      </c>
      <c r="S504" s="10">
        <f>(((I504/60)/60)/24)+DATE(1970,1,1)</f>
        <v>41909.166666666664</v>
      </c>
      <c r="T504" s="10">
        <f>(((J504/60)/60)/24)+DATE(1970,1,1)</f>
        <v>41887.111354166671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>(E505/D505)*100</f>
        <v>142.86666666666667</v>
      </c>
      <c r="P505" s="16">
        <f>E505/L505</f>
        <v>44.645833333333336</v>
      </c>
      <c r="Q505" t="s">
        <v>8324</v>
      </c>
      <c r="R505" t="s">
        <v>8345</v>
      </c>
      <c r="S505" s="10">
        <f>(((I505/60)/60)/24)+DATE(1970,1,1)</f>
        <v>41004.750231481477</v>
      </c>
      <c r="T505" s="10">
        <f>(((J505/60)/60)/24)+DATE(1970,1,1)</f>
        <v>40974.791898148149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>(E506/D506)*100</f>
        <v>142.85714285714286</v>
      </c>
      <c r="P506" s="16">
        <f>E506/L506</f>
        <v>25</v>
      </c>
      <c r="Q506" t="s">
        <v>8324</v>
      </c>
      <c r="R506" t="s">
        <v>8325</v>
      </c>
      <c r="S506" s="10">
        <f>(((I506/60)/60)/24)+DATE(1970,1,1)</f>
        <v>40606.539664351854</v>
      </c>
      <c r="T506" s="10">
        <f>(((J506/60)/60)/24)+DATE(1970,1,1)</f>
        <v>40576.539664351854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>(E507/D507)*100</f>
        <v>142.79999999999998</v>
      </c>
      <c r="P507" s="16">
        <f>E507/L507</f>
        <v>162.27272727272728</v>
      </c>
      <c r="Q507" t="s">
        <v>8324</v>
      </c>
      <c r="R507" t="s">
        <v>8325</v>
      </c>
      <c r="S507" s="10">
        <f>(((I507/60)/60)/24)+DATE(1970,1,1)</f>
        <v>41040.657638888886</v>
      </c>
      <c r="T507" s="10">
        <f>(((J507/60)/60)/24)+DATE(1970,1,1)</f>
        <v>40983.055949074071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>(E508/D508)*100</f>
        <v>142.66666666666669</v>
      </c>
      <c r="P508" s="16">
        <f>E508/L508</f>
        <v>164.61538461538461</v>
      </c>
      <c r="Q508" t="s">
        <v>8316</v>
      </c>
      <c r="R508" t="s">
        <v>8317</v>
      </c>
      <c r="S508" s="10">
        <f>(((I508/60)/60)/24)+DATE(1970,1,1)</f>
        <v>42195.875</v>
      </c>
      <c r="T508" s="10">
        <f>(((J508/60)/60)/24)+DATE(1970,1,1)</f>
        <v>42171.317442129628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>(E509/D509)*100</f>
        <v>142.60827250608273</v>
      </c>
      <c r="P509" s="16">
        <f>E509/L509</f>
        <v>185.48101265822785</v>
      </c>
      <c r="Q509" t="s">
        <v>8309</v>
      </c>
      <c r="R509" t="s">
        <v>8310</v>
      </c>
      <c r="S509" s="10">
        <f>(((I509/60)/60)/24)+DATE(1970,1,1)</f>
        <v>42796.600497685184</v>
      </c>
      <c r="T509" s="10">
        <f>(((J509/60)/60)/24)+DATE(1970,1,1)</f>
        <v>42766.600497685184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>(E510/D510)*100</f>
        <v>142.36363636363635</v>
      </c>
      <c r="P510" s="16">
        <f>E510/L510</f>
        <v>29</v>
      </c>
      <c r="Q510" t="s">
        <v>8316</v>
      </c>
      <c r="R510" t="s">
        <v>8317</v>
      </c>
      <c r="S510" s="10">
        <f>(((I510/60)/60)/24)+DATE(1970,1,1)</f>
        <v>41847.59542824074</v>
      </c>
      <c r="T510" s="10">
        <f>(((J510/60)/60)/24)+DATE(1970,1,1)</f>
        <v>41817.59542824074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>(E511/D511)*100</f>
        <v>142.15</v>
      </c>
      <c r="P511" s="16">
        <f>E511/L511</f>
        <v>193.84090909090909</v>
      </c>
      <c r="Q511" t="s">
        <v>8309</v>
      </c>
      <c r="R511" t="s">
        <v>8310</v>
      </c>
      <c r="S511" s="10">
        <f>(((I511/60)/60)/24)+DATE(1970,1,1)</f>
        <v>42098.265335648146</v>
      </c>
      <c r="T511" s="10">
        <f>(((J511/60)/60)/24)+DATE(1970,1,1)</f>
        <v>42068.307002314818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>(E512/D512)*100</f>
        <v>141.85714285714286</v>
      </c>
      <c r="P512" s="16">
        <f>E512/L512</f>
        <v>117.51479289940828</v>
      </c>
      <c r="Q512" t="s">
        <v>8309</v>
      </c>
      <c r="R512" t="s">
        <v>8310</v>
      </c>
      <c r="S512" s="10">
        <f>(((I512/60)/60)/24)+DATE(1970,1,1)</f>
        <v>42001.639189814814</v>
      </c>
      <c r="T512" s="10">
        <f>(((J512/60)/60)/24)+DATE(1970,1,1)</f>
        <v>41971.639189814814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>(E513/D513)*100</f>
        <v>141.65</v>
      </c>
      <c r="P513" s="16">
        <f>E513/L513</f>
        <v>65.883720930232556</v>
      </c>
      <c r="Q513" t="s">
        <v>8309</v>
      </c>
      <c r="R513" t="s">
        <v>8314</v>
      </c>
      <c r="S513" s="10">
        <f>(((I513/60)/60)/24)+DATE(1970,1,1)</f>
        <v>42313.58121527778</v>
      </c>
      <c r="T513" s="10">
        <f>(((J513/60)/60)/24)+DATE(1970,1,1)</f>
        <v>42292.539548611108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>(E514/D514)*100</f>
        <v>141.56666666666666</v>
      </c>
      <c r="P514" s="16">
        <f>E514/L514</f>
        <v>25.130177514792898</v>
      </c>
      <c r="Q514" t="s">
        <v>8316</v>
      </c>
      <c r="R514" t="s">
        <v>8317</v>
      </c>
      <c r="S514" s="10">
        <f>(((I514/60)/60)/24)+DATE(1970,1,1)</f>
        <v>42218.666666666672</v>
      </c>
      <c r="T514" s="10">
        <f>(((J514/60)/60)/24)+DATE(1970,1,1)</f>
        <v>42188.467499999999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>(E515/D515)*100</f>
        <v>141.55000000000001</v>
      </c>
      <c r="P515" s="16">
        <f>E515/L515</f>
        <v>88.46875</v>
      </c>
      <c r="Q515" t="s">
        <v>8324</v>
      </c>
      <c r="R515" t="s">
        <v>8345</v>
      </c>
      <c r="S515" s="10">
        <f>(((I515/60)/60)/24)+DATE(1970,1,1)</f>
        <v>41556.435613425929</v>
      </c>
      <c r="T515" s="10">
        <f>(((J515/60)/60)/24)+DATE(1970,1,1)</f>
        <v>41526.435613425929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>(E516/D516)*100</f>
        <v>141.5</v>
      </c>
      <c r="P516" s="16">
        <f>E516/L516</f>
        <v>115.51020408163265</v>
      </c>
      <c r="Q516" t="s">
        <v>8309</v>
      </c>
      <c r="R516" t="s">
        <v>8314</v>
      </c>
      <c r="S516" s="10">
        <f>(((I516/60)/60)/24)+DATE(1970,1,1)</f>
        <v>42392.719814814816</v>
      </c>
      <c r="T516" s="10">
        <f>(((J516/60)/60)/24)+DATE(1970,1,1)</f>
        <v>42367.719814814816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>(E517/D517)*100</f>
        <v>141.446</v>
      </c>
      <c r="P517" s="16">
        <f>E517/L517</f>
        <v>95.830623306233065</v>
      </c>
      <c r="Q517" t="s">
        <v>8318</v>
      </c>
      <c r="R517" t="s">
        <v>8320</v>
      </c>
      <c r="S517" s="10">
        <f>(((I517/60)/60)/24)+DATE(1970,1,1)</f>
        <v>42236.618518518517</v>
      </c>
      <c r="T517" s="10">
        <f>(((J517/60)/60)/24)+DATE(1970,1,1)</f>
        <v>42199.618518518517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>(E518/D518)*100</f>
        <v>141.3251043268175</v>
      </c>
      <c r="P518" s="16">
        <f>E518/L518</f>
        <v>55.758509532062391</v>
      </c>
      <c r="Q518" t="s">
        <v>8318</v>
      </c>
      <c r="R518" t="s">
        <v>8354</v>
      </c>
      <c r="S518" s="10">
        <f>(((I518/60)/60)/24)+DATE(1970,1,1)</f>
        <v>42604.290972222225</v>
      </c>
      <c r="T518" s="10">
        <f>(((J518/60)/60)/24)+DATE(1970,1,1)</f>
        <v>42564.881076388891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>(E519/D519)*100</f>
        <v>141.1764705882353</v>
      </c>
      <c r="P519" s="16">
        <f>E519/L519</f>
        <v>52.173913043478258</v>
      </c>
      <c r="Q519" t="s">
        <v>8316</v>
      </c>
      <c r="R519" t="s">
        <v>8317</v>
      </c>
      <c r="S519" s="10">
        <f>(((I519/60)/60)/24)+DATE(1970,1,1)</f>
        <v>42443.008946759262</v>
      </c>
      <c r="T519" s="10">
        <f>(((J519/60)/60)/24)+DATE(1970,1,1)</f>
        <v>42423.050613425927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>(E520/D520)*100</f>
        <v>141.15384615384616</v>
      </c>
      <c r="P520" s="16">
        <f>E520/L520</f>
        <v>67.962962962962962</v>
      </c>
      <c r="Q520" t="s">
        <v>8316</v>
      </c>
      <c r="R520" t="s">
        <v>8317</v>
      </c>
      <c r="S520" s="10">
        <f>(((I520/60)/60)/24)+DATE(1970,1,1)</f>
        <v>42097.576249999998</v>
      </c>
      <c r="T520" s="10">
        <f>(((J520/60)/60)/24)+DATE(1970,1,1)</f>
        <v>42072.576249999998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>(E521/D521)*100</f>
        <v>141.08235294117648</v>
      </c>
      <c r="P521" s="16">
        <f>E521/L521</f>
        <v>57.932367149758456</v>
      </c>
      <c r="Q521" t="s">
        <v>8332</v>
      </c>
      <c r="R521" t="s">
        <v>8350</v>
      </c>
      <c r="S521" s="10">
        <f>(((I521/60)/60)/24)+DATE(1970,1,1)</f>
        <v>40966.678506944445</v>
      </c>
      <c r="T521" s="10">
        <f>(((J521/60)/60)/24)+DATE(1970,1,1)</f>
        <v>40936.678506944445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>(E522/D522)*100</f>
        <v>141</v>
      </c>
      <c r="P522" s="16">
        <f>E522/L522</f>
        <v>90.384615384615387</v>
      </c>
      <c r="Q522" t="s">
        <v>8309</v>
      </c>
      <c r="R522" t="s">
        <v>8311</v>
      </c>
      <c r="S522" s="10">
        <f>(((I522/60)/60)/24)+DATE(1970,1,1)</f>
        <v>40761.625</v>
      </c>
      <c r="T522" s="10">
        <f>(((J522/60)/60)/24)+DATE(1970,1,1)</f>
        <v>40753.758425925924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>(E523/D523)*100</f>
        <v>140.44444444444443</v>
      </c>
      <c r="P523" s="16">
        <f>E523/L523</f>
        <v>28.727272727272727</v>
      </c>
      <c r="Q523" t="s">
        <v>8309</v>
      </c>
      <c r="R523" t="s">
        <v>8311</v>
      </c>
      <c r="S523" s="10">
        <f>(((I523/60)/60)/24)+DATE(1970,1,1)</f>
        <v>40943.738935185182</v>
      </c>
      <c r="T523" s="10">
        <f>(((J523/60)/60)/24)+DATE(1970,1,1)</f>
        <v>40918.738935185182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>(E524/D524)*100</f>
        <v>140.19999999999999</v>
      </c>
      <c r="P524" s="16">
        <f>E524/L524</f>
        <v>50.981818181818184</v>
      </c>
      <c r="Q524" t="s">
        <v>8316</v>
      </c>
      <c r="R524" t="s">
        <v>8317</v>
      </c>
      <c r="S524" s="10">
        <f>(((I524/60)/60)/24)+DATE(1970,1,1)</f>
        <v>42047.249305555553</v>
      </c>
      <c r="T524" s="10">
        <f>(((J524/60)/60)/24)+DATE(1970,1,1)</f>
        <v>42016.706678240742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>(E525/D525)*100</f>
        <v>140.13333333333333</v>
      </c>
      <c r="P525" s="16">
        <f>E525/L525</f>
        <v>61.823529411764703</v>
      </c>
      <c r="Q525" t="s">
        <v>8316</v>
      </c>
      <c r="R525" t="s">
        <v>8317</v>
      </c>
      <c r="S525" s="10">
        <f>(((I525/60)/60)/24)+DATE(1970,1,1)</f>
        <v>42095.165972222225</v>
      </c>
      <c r="T525" s="10">
        <f>(((J525/60)/60)/24)+DATE(1970,1,1)</f>
        <v>42058.904074074075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>(E526/D526)*100</f>
        <v>140.05000000000001</v>
      </c>
      <c r="P526" s="16">
        <f>E526/L526</f>
        <v>95.48863636363636</v>
      </c>
      <c r="Q526" t="s">
        <v>8318</v>
      </c>
      <c r="R526" t="s">
        <v>8348</v>
      </c>
      <c r="S526" s="10">
        <f>(((I526/60)/60)/24)+DATE(1970,1,1)</f>
        <v>42004.880648148144</v>
      </c>
      <c r="T526" s="10">
        <f>(((J526/60)/60)/24)+DATE(1970,1,1)</f>
        <v>41944.83898148148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>(E527/D527)*100</f>
        <v>140</v>
      </c>
      <c r="P527" s="16">
        <f>E527/L527</f>
        <v>35</v>
      </c>
      <c r="Q527" t="s">
        <v>8316</v>
      </c>
      <c r="R527" t="s">
        <v>8317</v>
      </c>
      <c r="S527" s="10">
        <f>(((I527/60)/60)/24)+DATE(1970,1,1)</f>
        <v>42118.911354166667</v>
      </c>
      <c r="T527" s="10">
        <f>(((J527/60)/60)/24)+DATE(1970,1,1)</f>
        <v>42088.911354166667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>(E528/D528)*100</f>
        <v>140</v>
      </c>
      <c r="P528" s="16">
        <f>E528/L528</f>
        <v>23.333333333333332</v>
      </c>
      <c r="Q528" t="s">
        <v>8316</v>
      </c>
      <c r="R528" t="s">
        <v>8317</v>
      </c>
      <c r="S528" s="10">
        <f>(((I528/60)/60)/24)+DATE(1970,1,1)</f>
        <v>42505.958333333328</v>
      </c>
      <c r="T528" s="10">
        <f>(((J528/60)/60)/24)+DATE(1970,1,1)</f>
        <v>42493.597013888888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>(E529/D529)*100</f>
        <v>139.96</v>
      </c>
      <c r="P529" s="16">
        <f>E529/L529</f>
        <v>42.670731707317074</v>
      </c>
      <c r="Q529" t="s">
        <v>8318</v>
      </c>
      <c r="R529" t="s">
        <v>8320</v>
      </c>
      <c r="S529" s="10">
        <f>(((I529/60)/60)/24)+DATE(1970,1,1)</f>
        <v>41898.912187499998</v>
      </c>
      <c r="T529" s="10">
        <f>(((J529/60)/60)/24)+DATE(1970,1,1)</f>
        <v>41877.912187499998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>(E530/D530)*100</f>
        <v>139.75</v>
      </c>
      <c r="P530" s="16">
        <f>E530/L530</f>
        <v>53.75</v>
      </c>
      <c r="Q530" t="s">
        <v>8324</v>
      </c>
      <c r="R530" t="s">
        <v>8345</v>
      </c>
      <c r="S530" s="10">
        <f>(((I530/60)/60)/24)+DATE(1970,1,1)</f>
        <v>42521.885138888887</v>
      </c>
      <c r="T530" s="10">
        <f>(((J530/60)/60)/24)+DATE(1970,1,1)</f>
        <v>42461.885138888887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>(E531/D531)*100</f>
        <v>139.19999999999999</v>
      </c>
      <c r="P531" s="16">
        <f>E531/L531</f>
        <v>62.328358208955223</v>
      </c>
      <c r="Q531" t="s">
        <v>8316</v>
      </c>
      <c r="R531" t="s">
        <v>8317</v>
      </c>
      <c r="S531" s="10">
        <f>(((I531/60)/60)/24)+DATE(1970,1,1)</f>
        <v>41806.290972222225</v>
      </c>
      <c r="T531" s="10">
        <f>(((J531/60)/60)/24)+DATE(1970,1,1)</f>
        <v>41772.685393518521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>(E532/D532)*100</f>
        <v>139.1</v>
      </c>
      <c r="P532" s="16">
        <f>E532/L532</f>
        <v>65.756363636363631</v>
      </c>
      <c r="Q532" t="s">
        <v>8309</v>
      </c>
      <c r="R532" t="s">
        <v>8314</v>
      </c>
      <c r="S532" s="10">
        <f>(((I532/60)/60)/24)+DATE(1970,1,1)</f>
        <v>41349.769293981481</v>
      </c>
      <c r="T532" s="10">
        <f>(((J532/60)/60)/24)+DATE(1970,1,1)</f>
        <v>41319.769293981481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>(E533/D533)*100</f>
        <v>139.06666666666666</v>
      </c>
      <c r="P533" s="16">
        <f>E533/L533</f>
        <v>45.347826086956523</v>
      </c>
      <c r="Q533" t="s">
        <v>8316</v>
      </c>
      <c r="R533" t="s">
        <v>8317</v>
      </c>
      <c r="S533" s="10">
        <f>(((I533/60)/60)/24)+DATE(1970,1,1)</f>
        <v>42249.180393518516</v>
      </c>
      <c r="T533" s="10">
        <f>(((J533/60)/60)/24)+DATE(1970,1,1)</f>
        <v>42219.180393518516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>(E534/D534)*100</f>
        <v>139</v>
      </c>
      <c r="P534" s="16">
        <f>E534/L534</f>
        <v>57.916666666666664</v>
      </c>
      <c r="Q534" t="s">
        <v>8316</v>
      </c>
      <c r="R534" t="s">
        <v>8317</v>
      </c>
      <c r="S534" s="10">
        <f>(((I534/60)/60)/24)+DATE(1970,1,1)</f>
        <v>42672.125</v>
      </c>
      <c r="T534" s="10">
        <f>(((J534/60)/60)/24)+DATE(1970,1,1)</f>
        <v>42643.632858796293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>(E535/D535)*100</f>
        <v>138.96574712643678</v>
      </c>
      <c r="P535" s="16">
        <f>E535/L535</f>
        <v>133.7391592920354</v>
      </c>
      <c r="Q535" t="s">
        <v>8337</v>
      </c>
      <c r="R535" t="s">
        <v>8338</v>
      </c>
      <c r="S535" s="10">
        <f>(((I535/60)/60)/24)+DATE(1970,1,1)</f>
        <v>41929.830312500002</v>
      </c>
      <c r="T535" s="10">
        <f>(((J535/60)/60)/24)+DATE(1970,1,1)</f>
        <v>41899.830312500002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>(E536/D536)*100</f>
        <v>138.70400000000001</v>
      </c>
      <c r="P536" s="16">
        <f>E536/L536</f>
        <v>103.20238095238095</v>
      </c>
      <c r="Q536" t="s">
        <v>8321</v>
      </c>
      <c r="R536" t="s">
        <v>8341</v>
      </c>
      <c r="S536" s="10">
        <f>(((I536/60)/60)/24)+DATE(1970,1,1)</f>
        <v>41563.542858796296</v>
      </c>
      <c r="T536" s="10">
        <f>(((J536/60)/60)/24)+DATE(1970,1,1)</f>
        <v>41533.542858796296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>(E537/D537)*100</f>
        <v>138.64000000000001</v>
      </c>
      <c r="P537" s="16">
        <f>E537/L537</f>
        <v>29.623931623931625</v>
      </c>
      <c r="Q537" t="s">
        <v>8324</v>
      </c>
      <c r="R537" t="s">
        <v>8325</v>
      </c>
      <c r="S537" s="10">
        <f>(((I537/60)/60)/24)+DATE(1970,1,1)</f>
        <v>42468.625405092593</v>
      </c>
      <c r="T537" s="10">
        <f>(((J537/60)/60)/24)+DATE(1970,1,1)</f>
        <v>42438.667071759264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>(E538/D538)*100</f>
        <v>138.64000000000001</v>
      </c>
      <c r="P538" s="16">
        <f>E538/L538</f>
        <v>40.349243306169967</v>
      </c>
      <c r="Q538" t="s">
        <v>8324</v>
      </c>
      <c r="R538" t="s">
        <v>8325</v>
      </c>
      <c r="S538" s="10">
        <f>(((I538/60)/60)/24)+DATE(1970,1,1)</f>
        <v>42753.63653935185</v>
      </c>
      <c r="T538" s="10">
        <f>(((J538/60)/60)/24)+DATE(1970,1,1)</f>
        <v>42723.63653935185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>(E539/D539)*100</f>
        <v>138.62051149573753</v>
      </c>
      <c r="P539" s="16">
        <f>E539/L539</f>
        <v>116.65217391304348</v>
      </c>
      <c r="Q539" t="s">
        <v>8316</v>
      </c>
      <c r="R539" t="s">
        <v>8317</v>
      </c>
      <c r="S539" s="10">
        <f>(((I539/60)/60)/24)+DATE(1970,1,1)</f>
        <v>42215.521087962959</v>
      </c>
      <c r="T539" s="10">
        <f>(((J539/60)/60)/24)+DATE(1970,1,1)</f>
        <v>42185.521087962959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>(E540/D540)*100</f>
        <v>138.5</v>
      </c>
      <c r="P540" s="16">
        <f>E540/L540</f>
        <v>30.777777777777779</v>
      </c>
      <c r="Q540" t="s">
        <v>8316</v>
      </c>
      <c r="R540" t="s">
        <v>8317</v>
      </c>
      <c r="S540" s="10">
        <f>(((I540/60)/60)/24)+DATE(1970,1,1)</f>
        <v>42340.874594907407</v>
      </c>
      <c r="T540" s="10">
        <f>(((J540/60)/60)/24)+DATE(1970,1,1)</f>
        <v>42312.874594907407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>(E541/D541)*100</f>
        <v>138.44033333333334</v>
      </c>
      <c r="P541" s="16">
        <f>E541/L541</f>
        <v>87.436000000000007</v>
      </c>
      <c r="Q541" t="s">
        <v>8318</v>
      </c>
      <c r="R541" t="s">
        <v>8348</v>
      </c>
      <c r="S541" s="10">
        <f>(((I541/60)/60)/24)+DATE(1970,1,1)</f>
        <v>40728.828009259261</v>
      </c>
      <c r="T541" s="10">
        <f>(((J541/60)/60)/24)+DATE(1970,1,1)</f>
        <v>40638.828009259261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>(E542/D542)*100</f>
        <v>138.33333333333334</v>
      </c>
      <c r="P542" s="16">
        <f>E542/L542</f>
        <v>51.875</v>
      </c>
      <c r="Q542" t="s">
        <v>8316</v>
      </c>
      <c r="R542" t="s">
        <v>8317</v>
      </c>
      <c r="S542" s="10">
        <f>(((I542/60)/60)/24)+DATE(1970,1,1)</f>
        <v>41826.771597222221</v>
      </c>
      <c r="T542" s="10">
        <f>(((J542/60)/60)/24)+DATE(1970,1,1)</f>
        <v>41796.771597222221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>(E543/D543)*100</f>
        <v>138.19999999999999</v>
      </c>
      <c r="P543" s="16">
        <f>E543/L543</f>
        <v>81.294117647058826</v>
      </c>
      <c r="Q543" t="s">
        <v>8316</v>
      </c>
      <c r="R543" t="s">
        <v>8317</v>
      </c>
      <c r="S543" s="10">
        <f>(((I543/60)/60)/24)+DATE(1970,1,1)</f>
        <v>42166.675196759257</v>
      </c>
      <c r="T543" s="10">
        <f>(((J543/60)/60)/24)+DATE(1970,1,1)</f>
        <v>42136.675196759257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>(E544/D544)*100</f>
        <v>138.16666666666666</v>
      </c>
      <c r="P544" s="16">
        <f>E544/L544</f>
        <v>109.07894736842105</v>
      </c>
      <c r="Q544" t="s">
        <v>8316</v>
      </c>
      <c r="R544" t="s">
        <v>8317</v>
      </c>
      <c r="S544" s="10">
        <f>(((I544/60)/60)/24)+DATE(1970,1,1)</f>
        <v>42710.974004629628</v>
      </c>
      <c r="T544" s="10">
        <f>(((J544/60)/60)/24)+DATE(1970,1,1)</f>
        <v>42685.974004629628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>(E545/D545)*100</f>
        <v>138</v>
      </c>
      <c r="P545" s="16">
        <f>E545/L545</f>
        <v>28.411764705882351</v>
      </c>
      <c r="Q545" t="s">
        <v>8316</v>
      </c>
      <c r="R545" t="s">
        <v>8317</v>
      </c>
      <c r="S545" s="10">
        <f>(((I545/60)/60)/24)+DATE(1970,1,1)</f>
        <v>42414</v>
      </c>
      <c r="T545" s="10">
        <f>(((J545/60)/60)/24)+DATE(1970,1,1)</f>
        <v>42405.090300925927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>(E546/D546)*100</f>
        <v>137.92666666666668</v>
      </c>
      <c r="P546" s="16">
        <f>E546/L546</f>
        <v>98.990430622009569</v>
      </c>
      <c r="Q546" t="s">
        <v>8324</v>
      </c>
      <c r="R546" t="s">
        <v>8325</v>
      </c>
      <c r="S546" s="10">
        <f>(((I546/60)/60)/24)+DATE(1970,1,1)</f>
        <v>41258.650196759263</v>
      </c>
      <c r="T546" s="10">
        <f>(((J546/60)/60)/24)+DATE(1970,1,1)</f>
        <v>41228.650196759263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>(E547/D547)*100</f>
        <v>137.65714285714284</v>
      </c>
      <c r="P547" s="16">
        <f>E547/L547</f>
        <v>34.170212765957444</v>
      </c>
      <c r="Q547" t="s">
        <v>8324</v>
      </c>
      <c r="R547" t="s">
        <v>8325</v>
      </c>
      <c r="S547" s="10">
        <f>(((I547/60)/60)/24)+DATE(1970,1,1)</f>
        <v>41571.988067129627</v>
      </c>
      <c r="T547" s="10">
        <f>(((J547/60)/60)/24)+DATE(1970,1,1)</f>
        <v>41543.988067129627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>(E548/D548)*100</f>
        <v>137.57142857142856</v>
      </c>
      <c r="P548" s="16">
        <f>E548/L548</f>
        <v>28.323529411764707</v>
      </c>
      <c r="Q548" t="s">
        <v>8316</v>
      </c>
      <c r="R548" t="s">
        <v>8317</v>
      </c>
      <c r="S548" s="10">
        <f>(((I548/60)/60)/24)+DATE(1970,1,1)</f>
        <v>42430.999305555553</v>
      </c>
      <c r="T548" s="10">
        <f>(((J548/60)/60)/24)+DATE(1970,1,1)</f>
        <v>42410.017199074078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>(E549/D549)*100</f>
        <v>137.46666666666667</v>
      </c>
      <c r="P549" s="16">
        <f>E549/L549</f>
        <v>50.292682926829265</v>
      </c>
      <c r="Q549" t="s">
        <v>8309</v>
      </c>
      <c r="R549" t="s">
        <v>8314</v>
      </c>
      <c r="S549" s="10">
        <f>(((I549/60)/60)/24)+DATE(1970,1,1)</f>
        <v>41062.071134259262</v>
      </c>
      <c r="T549" s="10">
        <f>(((J549/60)/60)/24)+DATE(1970,1,1)</f>
        <v>41032.071134259262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>(E550/D550)*100</f>
        <v>137.416</v>
      </c>
      <c r="P550" s="16">
        <f>E550/L550</f>
        <v>40.416470588235299</v>
      </c>
      <c r="Q550" t="s">
        <v>8324</v>
      </c>
      <c r="R550" t="s">
        <v>8345</v>
      </c>
      <c r="S550" s="10">
        <f>(((I550/60)/60)/24)+DATE(1970,1,1)</f>
        <v>40832.918749999997</v>
      </c>
      <c r="T550" s="10">
        <f>(((J550/60)/60)/24)+DATE(1970,1,1)</f>
        <v>40802.733101851853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>(E551/D551)*100</f>
        <v>137.4</v>
      </c>
      <c r="P551" s="16">
        <f>E551/L551</f>
        <v>69.569620253164558</v>
      </c>
      <c r="Q551" t="s">
        <v>8332</v>
      </c>
      <c r="R551" t="s">
        <v>8350</v>
      </c>
      <c r="S551" s="10">
        <f>(((I551/60)/60)/24)+DATE(1970,1,1)</f>
        <v>42804.621712962966</v>
      </c>
      <c r="T551" s="10">
        <f>(((J551/60)/60)/24)+DATE(1970,1,1)</f>
        <v>42774.621712962966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>(E552/D552)*100</f>
        <v>137.375</v>
      </c>
      <c r="P552" s="16">
        <f>E552/L552</f>
        <v>30.95774647887324</v>
      </c>
      <c r="Q552" t="s">
        <v>8321</v>
      </c>
      <c r="R552" t="s">
        <v>8341</v>
      </c>
      <c r="S552" s="10">
        <f>(((I552/60)/60)/24)+DATE(1970,1,1)</f>
        <v>41769.165972222225</v>
      </c>
      <c r="T552" s="10">
        <f>(((J552/60)/60)/24)+DATE(1970,1,1)</f>
        <v>41754.745243055557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>(E553/D553)*100</f>
        <v>137.11066666666665</v>
      </c>
      <c r="P553" s="16">
        <f>E553/L553</f>
        <v>89.419999999999987</v>
      </c>
      <c r="Q553" t="s">
        <v>8324</v>
      </c>
      <c r="R553" t="s">
        <v>8325</v>
      </c>
      <c r="S553" s="10">
        <f>(((I553/60)/60)/24)+DATE(1970,1,1)</f>
        <v>40979.207638888889</v>
      </c>
      <c r="T553" s="10">
        <f>(((J553/60)/60)/24)+DATE(1970,1,1)</f>
        <v>40925.599664351852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>(E554/D554)*100</f>
        <v>137.00934579439252</v>
      </c>
      <c r="P554" s="16">
        <f>E554/L554</f>
        <v>34.904761904761905</v>
      </c>
      <c r="Q554" t="s">
        <v>8318</v>
      </c>
      <c r="R554" t="s">
        <v>8354</v>
      </c>
      <c r="S554" s="10">
        <f>(((I554/60)/60)/24)+DATE(1970,1,1)</f>
        <v>42519.061793981484</v>
      </c>
      <c r="T554" s="10">
        <f>(((J554/60)/60)/24)+DATE(1970,1,1)</f>
        <v>42494.061793981484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>(E555/D555)*100</f>
        <v>136.85882352941178</v>
      </c>
      <c r="P555" s="16">
        <f>E555/L555</f>
        <v>63.917582417582416</v>
      </c>
      <c r="Q555" t="s">
        <v>8309</v>
      </c>
      <c r="R555" t="s">
        <v>8310</v>
      </c>
      <c r="S555" s="10">
        <f>(((I555/60)/60)/24)+DATE(1970,1,1)</f>
        <v>42208.125</v>
      </c>
      <c r="T555" s="10">
        <f>(((J555/60)/60)/24)+DATE(1970,1,1)</f>
        <v>42177.007071759261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>(E556/D556)*100</f>
        <v>136.80000000000001</v>
      </c>
      <c r="P556" s="16">
        <f>E556/L556</f>
        <v>45.6</v>
      </c>
      <c r="Q556" t="s">
        <v>8309</v>
      </c>
      <c r="R556" t="s">
        <v>8314</v>
      </c>
      <c r="S556" s="10">
        <f>(((I556/60)/60)/24)+DATE(1970,1,1)</f>
        <v>42573.862777777773</v>
      </c>
      <c r="T556" s="10">
        <f>(((J556/60)/60)/24)+DATE(1970,1,1)</f>
        <v>42543.862777777773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>(E557/D557)*100</f>
        <v>136.80000000000001</v>
      </c>
      <c r="P557" s="16">
        <f>E557/L557</f>
        <v>54</v>
      </c>
      <c r="Q557" t="s">
        <v>8324</v>
      </c>
      <c r="R557" t="s">
        <v>8328</v>
      </c>
      <c r="S557" s="10">
        <f>(((I557/60)/60)/24)+DATE(1970,1,1)</f>
        <v>41104.221562500003</v>
      </c>
      <c r="T557" s="10">
        <f>(((J557/60)/60)/24)+DATE(1970,1,1)</f>
        <v>41074.221562500003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>(E558/D558)*100</f>
        <v>136.66666666666666</v>
      </c>
      <c r="P558" s="16">
        <f>E558/L558</f>
        <v>30.37037037037037</v>
      </c>
      <c r="Q558" t="s">
        <v>8324</v>
      </c>
      <c r="R558" t="s">
        <v>8328</v>
      </c>
      <c r="S558" s="10">
        <f>(((I558/60)/60)/24)+DATE(1970,1,1)</f>
        <v>41090.165972222225</v>
      </c>
      <c r="T558" s="10">
        <f>(((J558/60)/60)/24)+DATE(1970,1,1)</f>
        <v>41074.834965277776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>(E559/D559)*100</f>
        <v>136.625</v>
      </c>
      <c r="P559" s="16">
        <f>E559/L559</f>
        <v>70.064102564102569</v>
      </c>
      <c r="Q559" t="s">
        <v>8324</v>
      </c>
      <c r="R559" t="s">
        <v>8325</v>
      </c>
      <c r="S559" s="10">
        <f>(((I559/60)/60)/24)+DATE(1970,1,1)</f>
        <v>42158.1875</v>
      </c>
      <c r="T559" s="10">
        <f>(((J559/60)/60)/24)+DATE(1970,1,1)</f>
        <v>42126.92123842593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>(E560/D560)*100</f>
        <v>136.60000000000002</v>
      </c>
      <c r="P560" s="16">
        <f>E560/L560</f>
        <v>26.26923076923077</v>
      </c>
      <c r="Q560" t="s">
        <v>8324</v>
      </c>
      <c r="R560" t="s">
        <v>8328</v>
      </c>
      <c r="S560" s="10">
        <f>(((I560/60)/60)/24)+DATE(1970,1,1)</f>
        <v>40701.637511574074</v>
      </c>
      <c r="T560" s="10">
        <f>(((J560/60)/60)/24)+DATE(1970,1,1)</f>
        <v>40671.637511574074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>(E561/D561)*100</f>
        <v>136.4</v>
      </c>
      <c r="P561" s="16">
        <f>E561/L561</f>
        <v>160.47058823529412</v>
      </c>
      <c r="Q561" t="s">
        <v>8309</v>
      </c>
      <c r="R561" t="s">
        <v>8314</v>
      </c>
      <c r="S561" s="10">
        <f>(((I561/60)/60)/24)+DATE(1970,1,1)</f>
        <v>42085.333333333328</v>
      </c>
      <c r="T561" s="10">
        <f>(((J561/60)/60)/24)+DATE(1970,1,1)</f>
        <v>42058.235289351855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>(E562/D562)*100</f>
        <v>136.33666666666667</v>
      </c>
      <c r="P562" s="16">
        <f>E562/L562</f>
        <v>15.148518518518518</v>
      </c>
      <c r="Q562" t="s">
        <v>8316</v>
      </c>
      <c r="R562" t="s">
        <v>8317</v>
      </c>
      <c r="S562" s="10">
        <f>(((I562/60)/60)/24)+DATE(1970,1,1)</f>
        <v>42521.689745370371</v>
      </c>
      <c r="T562" s="10">
        <f>(((J562/60)/60)/24)+DATE(1970,1,1)</f>
        <v>42461.689745370371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>(E563/D563)*100</f>
        <v>136.21680000000001</v>
      </c>
      <c r="P563" s="16">
        <f>E563/L563</f>
        <v>449.26385224274406</v>
      </c>
      <c r="Q563" t="s">
        <v>8318</v>
      </c>
      <c r="R563" t="s">
        <v>8348</v>
      </c>
      <c r="S563" s="10">
        <f>(((I563/60)/60)/24)+DATE(1970,1,1)</f>
        <v>42705.207638888889</v>
      </c>
      <c r="T563" s="10">
        <f>(((J563/60)/60)/24)+DATE(1970,1,1)</f>
        <v>42675.438946759255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>(E564/D564)*100</f>
        <v>136.16666666666666</v>
      </c>
      <c r="P564" s="16">
        <f>E564/L564</f>
        <v>46.420454545454547</v>
      </c>
      <c r="Q564" t="s">
        <v>8316</v>
      </c>
      <c r="R564" t="s">
        <v>8317</v>
      </c>
      <c r="S564" s="10">
        <f>(((I564/60)/60)/24)+DATE(1970,1,1)</f>
        <v>42123.743773148148</v>
      </c>
      <c r="T564" s="10">
        <f>(((J564/60)/60)/24)+DATE(1970,1,1)</f>
        <v>42102.743773148148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>(E565/D565)*100</f>
        <v>136.13999999999999</v>
      </c>
      <c r="P565" s="16">
        <f>E565/L565</f>
        <v>59.973568281938327</v>
      </c>
      <c r="Q565" t="s">
        <v>8321</v>
      </c>
      <c r="R565" t="s">
        <v>8322</v>
      </c>
      <c r="S565" s="10">
        <f>(((I565/60)/60)/24)+DATE(1970,1,1)</f>
        <v>42252.165972222225</v>
      </c>
      <c r="T565" s="10">
        <f>(((J565/60)/60)/24)+DATE(1970,1,1)</f>
        <v>42200.578310185185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>(E566/D566)*100</f>
        <v>136</v>
      </c>
      <c r="P566" s="16">
        <f>E566/L566</f>
        <v>35.789473684210527</v>
      </c>
      <c r="Q566" t="s">
        <v>8324</v>
      </c>
      <c r="R566" t="s">
        <v>8328</v>
      </c>
      <c r="S566" s="10">
        <f>(((I566/60)/60)/24)+DATE(1970,1,1)</f>
        <v>40668.868611111109</v>
      </c>
      <c r="T566" s="10">
        <f>(((J566/60)/60)/24)+DATE(1970,1,1)</f>
        <v>40638.868611111109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>(E567/D567)*100</f>
        <v>136</v>
      </c>
      <c r="P567" s="16">
        <f>E567/L567</f>
        <v>13.6</v>
      </c>
      <c r="Q567" t="s">
        <v>8316</v>
      </c>
      <c r="R567" t="s">
        <v>8317</v>
      </c>
      <c r="S567" s="10">
        <f>(((I567/60)/60)/24)+DATE(1970,1,1)</f>
        <v>42426</v>
      </c>
      <c r="T567" s="10">
        <f>(((J567/60)/60)/24)+DATE(1970,1,1)</f>
        <v>42401.610983796301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>(E568/D568)*100</f>
        <v>136</v>
      </c>
      <c r="P568" s="16">
        <f>E568/L568</f>
        <v>66.666666666666671</v>
      </c>
      <c r="Q568" t="s">
        <v>8316</v>
      </c>
      <c r="R568" t="s">
        <v>8317</v>
      </c>
      <c r="S568" s="10">
        <f>(((I568/60)/60)/24)+DATE(1970,1,1)</f>
        <v>42102.370381944449</v>
      </c>
      <c r="T568" s="10">
        <f>(((J568/60)/60)/24)+DATE(1970,1,1)</f>
        <v>42072.370381944449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>(E569/D569)*100</f>
        <v>135.98609999999999</v>
      </c>
      <c r="P569" s="16">
        <f>E569/L569</f>
        <v>95.764859154929582</v>
      </c>
      <c r="Q569" t="s">
        <v>8337</v>
      </c>
      <c r="R569" t="s">
        <v>8338</v>
      </c>
      <c r="S569" s="10">
        <f>(((I569/60)/60)/24)+DATE(1970,1,1)</f>
        <v>42738.919201388882</v>
      </c>
      <c r="T569" s="10">
        <f>(((J569/60)/60)/24)+DATE(1970,1,1)</f>
        <v>42705.919201388882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>(E570/D570)*100</f>
        <v>135.76026666666667</v>
      </c>
      <c r="P570" s="16">
        <f>E570/L570</f>
        <v>97.904038461538462</v>
      </c>
      <c r="Q570" t="s">
        <v>8324</v>
      </c>
      <c r="R570" t="s">
        <v>8328</v>
      </c>
      <c r="S570" s="10">
        <f>(((I570/60)/60)/24)+DATE(1970,1,1)</f>
        <v>40425.043749999997</v>
      </c>
      <c r="T570" s="10">
        <f>(((J570/60)/60)/24)+DATE(1970,1,1)</f>
        <v>40354.11550925926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>(E571/D571)*100</f>
        <v>135.1</v>
      </c>
      <c r="P571" s="16">
        <f>E571/L571</f>
        <v>51.96153846153846</v>
      </c>
      <c r="Q571" t="s">
        <v>8324</v>
      </c>
      <c r="R571" t="s">
        <v>8328</v>
      </c>
      <c r="S571" s="10">
        <f>(((I571/60)/60)/24)+DATE(1970,1,1)</f>
        <v>41240.5</v>
      </c>
      <c r="T571" s="10">
        <f>(((J571/60)/60)/24)+DATE(1970,1,1)</f>
        <v>41205.198321759257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>(E572/D572)*100</f>
        <v>135</v>
      </c>
      <c r="P572" s="16">
        <f>E572/L572</f>
        <v>51.92307692307692</v>
      </c>
      <c r="Q572" t="s">
        <v>8337</v>
      </c>
      <c r="R572" t="s">
        <v>8338</v>
      </c>
      <c r="S572" s="10">
        <f>(((I572/60)/60)/24)+DATE(1970,1,1)</f>
        <v>41882.665798611109</v>
      </c>
      <c r="T572" s="10">
        <f>(((J572/60)/60)/24)+DATE(1970,1,1)</f>
        <v>41852.665798611109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>(E573/D573)*100</f>
        <v>135</v>
      </c>
      <c r="P573" s="16">
        <f>E573/L573</f>
        <v>79.411764705882348</v>
      </c>
      <c r="Q573" t="s">
        <v>8337</v>
      </c>
      <c r="R573" t="s">
        <v>8338</v>
      </c>
      <c r="S573" s="10">
        <f>(((I573/60)/60)/24)+DATE(1970,1,1)</f>
        <v>42358.375</v>
      </c>
      <c r="T573" s="10">
        <f>(((J573/60)/60)/24)+DATE(1970,1,1)</f>
        <v>42298.34783564815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>(E574/D574)*100</f>
        <v>135</v>
      </c>
      <c r="P574" s="16">
        <f>E574/L574</f>
        <v>168.75</v>
      </c>
      <c r="Q574" t="s">
        <v>8316</v>
      </c>
      <c r="R574" t="s">
        <v>8317</v>
      </c>
      <c r="S574" s="10">
        <f>(((I574/60)/60)/24)+DATE(1970,1,1)</f>
        <v>42522.789583333331</v>
      </c>
      <c r="T574" s="10">
        <f>(((J574/60)/60)/24)+DATE(1970,1,1)</f>
        <v>42483.675208333334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>(E575/D575)*100</f>
        <v>134.88999999999999</v>
      </c>
      <c r="P575" s="16">
        <f>E575/L575</f>
        <v>59.162280701754383</v>
      </c>
      <c r="Q575" t="s">
        <v>8324</v>
      </c>
      <c r="R575" t="s">
        <v>8325</v>
      </c>
      <c r="S575" s="10">
        <f>(((I575/60)/60)/24)+DATE(1970,1,1)</f>
        <v>40971.319062499999</v>
      </c>
      <c r="T575" s="10">
        <f>(((J575/60)/60)/24)+DATE(1970,1,1)</f>
        <v>40926.319062499999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>(E576/D576)*100</f>
        <v>134.82571428571427</v>
      </c>
      <c r="P576" s="16">
        <f>E576/L576</f>
        <v>53.991990846681922</v>
      </c>
      <c r="Q576" t="s">
        <v>8337</v>
      </c>
      <c r="R576" t="s">
        <v>8338</v>
      </c>
      <c r="S576" s="10">
        <f>(((I576/60)/60)/24)+DATE(1970,1,1)</f>
        <v>42300.767303240747</v>
      </c>
      <c r="T576" s="10">
        <f>(((J576/60)/60)/24)+DATE(1970,1,1)</f>
        <v>42275.767303240747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>(E577/D577)*100</f>
        <v>134.8074</v>
      </c>
      <c r="P577" s="16">
        <f>E577/L577</f>
        <v>60.181874999999998</v>
      </c>
      <c r="Q577" t="s">
        <v>8324</v>
      </c>
      <c r="R577" t="s">
        <v>8325</v>
      </c>
      <c r="S577" s="10">
        <f>(((I577/60)/60)/24)+DATE(1970,1,1)</f>
        <v>42660.676388888889</v>
      </c>
      <c r="T577" s="10">
        <f>(((J577/60)/60)/24)+DATE(1970,1,1)</f>
        <v>42634.614780092597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>(E578/D578)*100</f>
        <v>134.67833333333334</v>
      </c>
      <c r="P578" s="16">
        <f>E578/L578</f>
        <v>89.785555555555561</v>
      </c>
      <c r="Q578" t="s">
        <v>8316</v>
      </c>
      <c r="R578" t="s">
        <v>8317</v>
      </c>
      <c r="S578" s="10">
        <f>(((I578/60)/60)/24)+DATE(1970,1,1)</f>
        <v>42388.207638888889</v>
      </c>
      <c r="T578" s="10">
        <f>(((J578/60)/60)/24)+DATE(1970,1,1)</f>
        <v>42374.911226851851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>(E579/D579)*100</f>
        <v>134.61099999999999</v>
      </c>
      <c r="P579" s="16">
        <f>E579/L579</f>
        <v>79.182941176470578</v>
      </c>
      <c r="Q579" t="s">
        <v>8324</v>
      </c>
      <c r="R579" t="s">
        <v>8328</v>
      </c>
      <c r="S579" s="10">
        <f>(((I579/60)/60)/24)+DATE(1970,1,1)</f>
        <v>40748.839537037034</v>
      </c>
      <c r="T579" s="10">
        <f>(((J579/60)/60)/24)+DATE(1970,1,1)</f>
        <v>40718.839537037034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>(E580/D580)*100</f>
        <v>134.44929411764704</v>
      </c>
      <c r="P580" s="16">
        <f>E580/L580</f>
        <v>23.808729166666669</v>
      </c>
      <c r="Q580" t="s">
        <v>8332</v>
      </c>
      <c r="R580" t="s">
        <v>8350</v>
      </c>
      <c r="S580" s="10">
        <f>(((I580/60)/60)/24)+DATE(1970,1,1)</f>
        <v>41867.34579861111</v>
      </c>
      <c r="T580" s="10">
        <f>(((J580/60)/60)/24)+DATE(1970,1,1)</f>
        <v>41846.34579861111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>(E581/D581)*100</f>
        <v>134.38124999999999</v>
      </c>
      <c r="P581" s="16">
        <f>E581/L581</f>
        <v>39.816666666666663</v>
      </c>
      <c r="Q581" t="s">
        <v>8324</v>
      </c>
      <c r="R581" t="s">
        <v>8325</v>
      </c>
      <c r="S581" s="10">
        <f>(((I581/60)/60)/24)+DATE(1970,1,1)</f>
        <v>40286.290972222225</v>
      </c>
      <c r="T581" s="10">
        <f>(((J581/60)/60)/24)+DATE(1970,1,1)</f>
        <v>40250.242106481484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>(E582/D582)*100</f>
        <v>134.1</v>
      </c>
      <c r="P582" s="16">
        <f>E582/L582</f>
        <v>108.14516129032258</v>
      </c>
      <c r="Q582" t="s">
        <v>8309</v>
      </c>
      <c r="R582" t="s">
        <v>8314</v>
      </c>
      <c r="S582" s="10">
        <f>(((I582/60)/60)/24)+DATE(1970,1,1)</f>
        <v>40467.152083333334</v>
      </c>
      <c r="T582" s="10">
        <f>(((J582/60)/60)/24)+DATE(1970,1,1)</f>
        <v>40430.604328703703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>(E583/D583)*100</f>
        <v>134.05000000000001</v>
      </c>
      <c r="P583" s="16">
        <f>E583/L583</f>
        <v>70.55263157894737</v>
      </c>
      <c r="Q583" t="s">
        <v>8324</v>
      </c>
      <c r="R583" t="s">
        <v>8325</v>
      </c>
      <c r="S583" s="10">
        <f>(((I583/60)/60)/24)+DATE(1970,1,1)</f>
        <v>41799.208333333336</v>
      </c>
      <c r="T583" s="10">
        <f>(((J583/60)/60)/24)+DATE(1970,1,1)</f>
        <v>41768.841921296298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>(E584/D584)*100</f>
        <v>133.67142857142858</v>
      </c>
      <c r="P584" s="16">
        <f>E584/L584</f>
        <v>62.38</v>
      </c>
      <c r="Q584" t="s">
        <v>8324</v>
      </c>
      <c r="R584" t="s">
        <v>8328</v>
      </c>
      <c r="S584" s="10">
        <f>(((I584/60)/60)/24)+DATE(1970,1,1)</f>
        <v>41403.690266203703</v>
      </c>
      <c r="T584" s="10">
        <f>(((J584/60)/60)/24)+DATE(1970,1,1)</f>
        <v>41373.690266203703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>(E585/D585)*100</f>
        <v>133.6044</v>
      </c>
      <c r="P585" s="16">
        <f>E585/L585</f>
        <v>31.659810426540286</v>
      </c>
      <c r="Q585" t="s">
        <v>8324</v>
      </c>
      <c r="R585" t="s">
        <v>8328</v>
      </c>
      <c r="S585" s="10">
        <f>(((I585/60)/60)/24)+DATE(1970,1,1)</f>
        <v>41446.146944444445</v>
      </c>
      <c r="T585" s="10">
        <f>(((J585/60)/60)/24)+DATE(1970,1,1)</f>
        <v>41416.146944444445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>(E586/D586)*100</f>
        <v>133.6</v>
      </c>
      <c r="P586" s="16">
        <f>E586/L586</f>
        <v>31.80952380952381</v>
      </c>
      <c r="Q586" t="s">
        <v>8321</v>
      </c>
      <c r="R586" t="s">
        <v>8322</v>
      </c>
      <c r="S586" s="10">
        <f>(((I586/60)/60)/24)+DATE(1970,1,1)</f>
        <v>41344</v>
      </c>
      <c r="T586" s="10">
        <f>(((J586/60)/60)/24)+DATE(1970,1,1)</f>
        <v>41309.11791666667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>(E587/D587)*100</f>
        <v>133.5</v>
      </c>
      <c r="P587" s="16">
        <f>E587/L587</f>
        <v>53.4</v>
      </c>
      <c r="Q587" t="s">
        <v>8335</v>
      </c>
      <c r="R587" t="s">
        <v>8351</v>
      </c>
      <c r="S587" s="10">
        <f>(((I587/60)/60)/24)+DATE(1970,1,1)</f>
        <v>42367.958333333328</v>
      </c>
      <c r="T587" s="10">
        <f>(((J587/60)/60)/24)+DATE(1970,1,1)</f>
        <v>42338.84375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>(E588/D588)*100</f>
        <v>133.48307999999997</v>
      </c>
      <c r="P588" s="16">
        <f>E588/L588</f>
        <v>73.503898678414089</v>
      </c>
      <c r="Q588" t="s">
        <v>8318</v>
      </c>
      <c r="R588" t="s">
        <v>8348</v>
      </c>
      <c r="S588" s="10">
        <f>(((I588/60)/60)/24)+DATE(1970,1,1)</f>
        <v>41750.165972222225</v>
      </c>
      <c r="T588" s="10">
        <f>(((J588/60)/60)/24)+DATE(1970,1,1)</f>
        <v>41704.735937500001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>(E589/D589)*100</f>
        <v>133.48133333333334</v>
      </c>
      <c r="P589" s="16">
        <f>E589/L589</f>
        <v>38.504230769230773</v>
      </c>
      <c r="Q589" t="s">
        <v>8316</v>
      </c>
      <c r="R589" t="s">
        <v>8317</v>
      </c>
      <c r="S589" s="10">
        <f>(((I589/60)/60)/24)+DATE(1970,1,1)</f>
        <v>40926.958333333336</v>
      </c>
      <c r="T589" s="10">
        <f>(((J589/60)/60)/24)+DATE(1970,1,1)</f>
        <v>40884.066678240742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>(E590/D590)*100</f>
        <v>133.46666666666667</v>
      </c>
      <c r="P590" s="16">
        <f>E590/L590</f>
        <v>52.684210526315788</v>
      </c>
      <c r="Q590" t="s">
        <v>8324</v>
      </c>
      <c r="R590" t="s">
        <v>8325</v>
      </c>
      <c r="S590" s="10">
        <f>(((I590/60)/60)/24)+DATE(1970,1,1)</f>
        <v>41676.709305555552</v>
      </c>
      <c r="T590" s="10">
        <f>(((J590/60)/60)/24)+DATE(1970,1,1)</f>
        <v>41655.709305555552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>(E591/D591)*100</f>
        <v>133.46666666666667</v>
      </c>
      <c r="P591" s="16">
        <f>E591/L591</f>
        <v>57.2</v>
      </c>
      <c r="Q591" t="s">
        <v>8316</v>
      </c>
      <c r="R591" t="s">
        <v>8317</v>
      </c>
      <c r="S591" s="10">
        <f>(((I591/60)/60)/24)+DATE(1970,1,1)</f>
        <v>42583.290972222225</v>
      </c>
      <c r="T591" s="10">
        <f>(((J591/60)/60)/24)+DATE(1970,1,1)</f>
        <v>42538.73583333334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>(E592/D592)*100</f>
        <v>133.44333333333333</v>
      </c>
      <c r="P592" s="16">
        <f>E592/L592</f>
        <v>25.020624999999999</v>
      </c>
      <c r="Q592" t="s">
        <v>8324</v>
      </c>
      <c r="R592" t="s">
        <v>8328</v>
      </c>
      <c r="S592" s="10">
        <f>(((I592/60)/60)/24)+DATE(1970,1,1)</f>
        <v>41118.083333333336</v>
      </c>
      <c r="T592" s="10">
        <f>(((J592/60)/60)/24)+DATE(1970,1,1)</f>
        <v>41107.726782407408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>(E593/D593)*100</f>
        <v>133.33333333333331</v>
      </c>
      <c r="P593" s="16">
        <f>E593/L593</f>
        <v>57.142857142857146</v>
      </c>
      <c r="Q593" t="s">
        <v>8309</v>
      </c>
      <c r="R593" t="s">
        <v>8310</v>
      </c>
      <c r="S593" s="10">
        <f>(((I593/60)/60)/24)+DATE(1970,1,1)</f>
        <v>42378.025011574078</v>
      </c>
      <c r="T593" s="10">
        <f>(((J593/60)/60)/24)+DATE(1970,1,1)</f>
        <v>42318.025011574078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>(E594/D594)*100</f>
        <v>133.33333333333331</v>
      </c>
      <c r="P594" s="16">
        <f>E594/L594</f>
        <v>86.956521739130437</v>
      </c>
      <c r="Q594" t="s">
        <v>8324</v>
      </c>
      <c r="R594" t="s">
        <v>8325</v>
      </c>
      <c r="S594" s="10">
        <f>(((I594/60)/60)/24)+DATE(1970,1,1)</f>
        <v>41897.18618055556</v>
      </c>
      <c r="T594" s="10">
        <f>(((J594/60)/60)/24)+DATE(1970,1,1)</f>
        <v>41876.18618055556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>(E595/D595)*100</f>
        <v>133.33333333333331</v>
      </c>
      <c r="P595" s="16">
        <f>E595/L595</f>
        <v>28.571428571428573</v>
      </c>
      <c r="Q595" t="s">
        <v>8324</v>
      </c>
      <c r="R595" t="s">
        <v>8328</v>
      </c>
      <c r="S595" s="10">
        <f>(((I595/60)/60)/24)+DATE(1970,1,1)</f>
        <v>42088.90006944444</v>
      </c>
      <c r="T595" s="10">
        <f>(((J595/60)/60)/24)+DATE(1970,1,1)</f>
        <v>42058.941736111112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>(E596/D596)*100</f>
        <v>133.33333333333331</v>
      </c>
      <c r="P596" s="16">
        <f>E596/L596</f>
        <v>36.363636363636367</v>
      </c>
      <c r="Q596" t="s">
        <v>8316</v>
      </c>
      <c r="R596" t="s">
        <v>8358</v>
      </c>
      <c r="S596" s="10">
        <f>(((I596/60)/60)/24)+DATE(1970,1,1)</f>
        <v>41833.457326388889</v>
      </c>
      <c r="T596" s="10">
        <f>(((J596/60)/60)/24)+DATE(1970,1,1)</f>
        <v>41803.457326388889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>(E597/D597)*100</f>
        <v>133.20000000000002</v>
      </c>
      <c r="P597" s="16">
        <f>E597/L597</f>
        <v>51.230769230769234</v>
      </c>
      <c r="Q597" t="s">
        <v>8316</v>
      </c>
      <c r="R597" t="s">
        <v>8317</v>
      </c>
      <c r="S597" s="10">
        <f>(((I597/60)/60)/24)+DATE(1970,1,1)</f>
        <v>41922.458333333336</v>
      </c>
      <c r="T597" s="10">
        <f>(((J597/60)/60)/24)+DATE(1970,1,1)</f>
        <v>41900.243159722224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>(E598/D598)*100</f>
        <v>133.15375</v>
      </c>
      <c r="P598" s="16">
        <f>E598/L598</f>
        <v>42.609200000000001</v>
      </c>
      <c r="Q598" t="s">
        <v>8324</v>
      </c>
      <c r="R598" t="s">
        <v>8325</v>
      </c>
      <c r="S598" s="10">
        <f>(((I598/60)/60)/24)+DATE(1970,1,1)</f>
        <v>41433.000856481485</v>
      </c>
      <c r="T598" s="10">
        <f>(((J598/60)/60)/24)+DATE(1970,1,1)</f>
        <v>41403.000856481485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>(E599/D599)*100</f>
        <v>133.10911999999999</v>
      </c>
      <c r="P599" s="16">
        <f>E599/L599</f>
        <v>100.08204511278196</v>
      </c>
      <c r="Q599" t="s">
        <v>8309</v>
      </c>
      <c r="R599" t="s">
        <v>8314</v>
      </c>
      <c r="S599" s="10">
        <f>(((I599/60)/60)/24)+DATE(1970,1,1)</f>
        <v>41579</v>
      </c>
      <c r="T599" s="10">
        <f>(((J599/60)/60)/24)+DATE(1970,1,1)</f>
        <v>41519.004733796297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>(E600/D600)*100</f>
        <v>133.04200000000003</v>
      </c>
      <c r="P600" s="16">
        <f>E600/L600</f>
        <v>26.608400000000003</v>
      </c>
      <c r="Q600" t="s">
        <v>8316</v>
      </c>
      <c r="R600" t="s">
        <v>8317</v>
      </c>
      <c r="S600" s="10">
        <f>(((I600/60)/60)/24)+DATE(1970,1,1)</f>
        <v>42786.368078703701</v>
      </c>
      <c r="T600" s="10">
        <f>(((J600/60)/60)/24)+DATE(1970,1,1)</f>
        <v>42758.368078703701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>(E601/D601)*100</f>
        <v>133</v>
      </c>
      <c r="P601" s="16">
        <f>E601/L601</f>
        <v>42.903225806451616</v>
      </c>
      <c r="Q601" t="s">
        <v>8316</v>
      </c>
      <c r="R601" t="s">
        <v>8317</v>
      </c>
      <c r="S601" s="10">
        <f>(((I601/60)/60)/24)+DATE(1970,1,1)</f>
        <v>42008.552847222221</v>
      </c>
      <c r="T601" s="10">
        <f>(((J601/60)/60)/24)+DATE(1970,1,1)</f>
        <v>41948.552847222221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>(E602/D602)*100</f>
        <v>132.89249999999998</v>
      </c>
      <c r="P602" s="16">
        <f>E602/L602</f>
        <v>81.654377880184327</v>
      </c>
      <c r="Q602" t="s">
        <v>8332</v>
      </c>
      <c r="R602" t="s">
        <v>8350</v>
      </c>
      <c r="S602" s="10">
        <f>(((I602/60)/60)/24)+DATE(1970,1,1)</f>
        <v>42322.555555555555</v>
      </c>
      <c r="T602" s="10">
        <f>(((J602/60)/60)/24)+DATE(1970,1,1)</f>
        <v>42292.513888888891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>(E603/D603)*100</f>
        <v>132.86666666666667</v>
      </c>
      <c r="P603" s="16">
        <f>E603/L603</f>
        <v>27.301369863013697</v>
      </c>
      <c r="Q603" t="s">
        <v>8324</v>
      </c>
      <c r="R603" t="s">
        <v>8329</v>
      </c>
      <c r="S603" s="10">
        <f>(((I603/60)/60)/24)+DATE(1970,1,1)</f>
        <v>41342.311562499999</v>
      </c>
      <c r="T603" s="10">
        <f>(((J603/60)/60)/24)+DATE(1970,1,1)</f>
        <v>41312.311562499999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>(E604/D604)*100</f>
        <v>132.70650000000001</v>
      </c>
      <c r="P604" s="16">
        <f>E604/L604</f>
        <v>82.941562500000003</v>
      </c>
      <c r="Q604" t="s">
        <v>8316</v>
      </c>
      <c r="R604" t="s">
        <v>8356</v>
      </c>
      <c r="S604" s="10">
        <f>(((I604/60)/60)/24)+DATE(1970,1,1)</f>
        <v>41873.155729166669</v>
      </c>
      <c r="T604" s="10">
        <f>(((J604/60)/60)/24)+DATE(1970,1,1)</f>
        <v>41843.155729166669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>(E605/D605)*100</f>
        <v>132.6</v>
      </c>
      <c r="P605" s="16">
        <f>E605/L605</f>
        <v>120.54545454545455</v>
      </c>
      <c r="Q605" t="s">
        <v>8316</v>
      </c>
      <c r="R605" t="s">
        <v>8358</v>
      </c>
      <c r="S605" s="10">
        <f>(((I605/60)/60)/24)+DATE(1970,1,1)</f>
        <v>42462.993900462956</v>
      </c>
      <c r="T605" s="10">
        <f>(((J605/60)/60)/24)+DATE(1970,1,1)</f>
        <v>42403.035567129627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>(E606/D606)*100</f>
        <v>132.42499999999998</v>
      </c>
      <c r="P606" s="16">
        <f>E606/L606</f>
        <v>48.154545454545456</v>
      </c>
      <c r="Q606" t="s">
        <v>8337</v>
      </c>
      <c r="R606" t="s">
        <v>8338</v>
      </c>
      <c r="S606" s="10">
        <f>(((I606/60)/60)/24)+DATE(1970,1,1)</f>
        <v>42513.916666666672</v>
      </c>
      <c r="T606" s="10">
        <f>(((J606/60)/60)/24)+DATE(1970,1,1)</f>
        <v>42484.829062500001</v>
      </c>
    </row>
    <row r="607" spans="1:20" ht="15.75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>(E607/D607)*100</f>
        <v>132.36666666666667</v>
      </c>
      <c r="P607" s="16">
        <f>E607/L607</f>
        <v>63.031746031746032</v>
      </c>
      <c r="Q607" t="s">
        <v>8324</v>
      </c>
      <c r="R607" t="s">
        <v>8328</v>
      </c>
      <c r="S607" s="10">
        <f>(((I607/60)/60)/24)+DATE(1970,1,1)</f>
        <v>42187.152777777781</v>
      </c>
      <c r="T607" s="10">
        <f>(((J607/60)/60)/24)+DATE(1970,1,1)</f>
        <v>42173.746342592596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>(E608/D608)*100</f>
        <v>132.23333333333335</v>
      </c>
      <c r="P608" s="16">
        <f>E608/L608</f>
        <v>74.149532710280369</v>
      </c>
      <c r="Q608" t="s">
        <v>8324</v>
      </c>
      <c r="R608" t="s">
        <v>8345</v>
      </c>
      <c r="S608" s="10">
        <f>(((I608/60)/60)/24)+DATE(1970,1,1)</f>
        <v>41261.597222222219</v>
      </c>
      <c r="T608" s="10">
        <f>(((J608/60)/60)/24)+DATE(1970,1,1)</f>
        <v>41223.22184027778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>(E609/D609)*100</f>
        <v>132.20000000000002</v>
      </c>
      <c r="P609" s="16">
        <f>E609/L609</f>
        <v>75.11363636363636</v>
      </c>
      <c r="Q609" t="s">
        <v>8324</v>
      </c>
      <c r="R609" t="s">
        <v>8325</v>
      </c>
      <c r="S609" s="10">
        <f>(((I609/60)/60)/24)+DATE(1970,1,1)</f>
        <v>42163.159722222219</v>
      </c>
      <c r="T609" s="10">
        <f>(((J609/60)/60)/24)+DATE(1970,1,1)</f>
        <v>42111.899537037039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>(E610/D610)*100</f>
        <v>132.19</v>
      </c>
      <c r="P610" s="16">
        <f>E610/L610</f>
        <v>99.766037735849054</v>
      </c>
      <c r="Q610" t="s">
        <v>8321</v>
      </c>
      <c r="R610" t="s">
        <v>8322</v>
      </c>
      <c r="S610" s="10">
        <f>(((I610/60)/60)/24)+DATE(1970,1,1)</f>
        <v>40884.745266203703</v>
      </c>
      <c r="T610" s="10">
        <f>(((J610/60)/60)/24)+DATE(1970,1,1)</f>
        <v>40854.745266203703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>(E611/D611)*100</f>
        <v>132.024</v>
      </c>
      <c r="P611" s="16">
        <f>E611/L611</f>
        <v>215.72549019607843</v>
      </c>
      <c r="Q611" t="s">
        <v>8321</v>
      </c>
      <c r="R611" t="s">
        <v>8322</v>
      </c>
      <c r="S611" s="10">
        <f>(((I611/60)/60)/24)+DATE(1970,1,1)</f>
        <v>41007.76363425926</v>
      </c>
      <c r="T611" s="10">
        <f>(((J611/60)/60)/24)+DATE(1970,1,1)</f>
        <v>40977.805300925924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>(E612/D612)*100</f>
        <v>132</v>
      </c>
      <c r="P612" s="16">
        <f>E612/L612</f>
        <v>36.666666666666664</v>
      </c>
      <c r="Q612" t="s">
        <v>8316</v>
      </c>
      <c r="R612" t="s">
        <v>8317</v>
      </c>
      <c r="S612" s="10">
        <f>(((I612/60)/60)/24)+DATE(1970,1,1)</f>
        <v>42198.041666666672</v>
      </c>
      <c r="T612" s="10">
        <f>(((J612/60)/60)/24)+DATE(1970,1,1)</f>
        <v>42177.761782407411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>(E613/D613)*100</f>
        <v>131.93789333333334</v>
      </c>
      <c r="P613" s="16">
        <f>E613/L613</f>
        <v>105.04609341825902</v>
      </c>
      <c r="Q613" t="s">
        <v>8309</v>
      </c>
      <c r="R613" t="s">
        <v>8314</v>
      </c>
      <c r="S613" s="10">
        <f>(((I613/60)/60)/24)+DATE(1970,1,1)</f>
        <v>42102.738067129627</v>
      </c>
      <c r="T613" s="10">
        <f>(((J613/60)/60)/24)+DATE(1970,1,1)</f>
        <v>42072.738067129627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>(E614/D614)*100</f>
        <v>131.87625</v>
      </c>
      <c r="P614" s="16">
        <f>E614/L614</f>
        <v>39.074444444444445</v>
      </c>
      <c r="Q614" t="s">
        <v>8318</v>
      </c>
      <c r="R614" t="s">
        <v>8320</v>
      </c>
      <c r="S614" s="10">
        <f>(((I614/60)/60)/24)+DATE(1970,1,1)</f>
        <v>41862.852627314816</v>
      </c>
      <c r="T614" s="10">
        <f>(((J614/60)/60)/24)+DATE(1970,1,1)</f>
        <v>41832.852627314816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>(E615/D615)*100</f>
        <v>131.83333333333334</v>
      </c>
      <c r="P615" s="16">
        <f>E615/L615</f>
        <v>70.625</v>
      </c>
      <c r="Q615" t="s">
        <v>8324</v>
      </c>
      <c r="R615" t="s">
        <v>8325</v>
      </c>
      <c r="S615" s="10">
        <f>(((I615/60)/60)/24)+DATE(1970,1,1)</f>
        <v>40808.770011574074</v>
      </c>
      <c r="T615" s="10">
        <f>(((J615/60)/60)/24)+DATE(1970,1,1)</f>
        <v>40778.770011574074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>(E616/D616)*100</f>
        <v>131.80000000000001</v>
      </c>
      <c r="P616" s="16">
        <f>E616/L616</f>
        <v>105.44</v>
      </c>
      <c r="Q616" t="s">
        <v>8337</v>
      </c>
      <c r="R616" t="s">
        <v>8338</v>
      </c>
      <c r="S616" s="10">
        <f>(((I616/60)/60)/24)+DATE(1970,1,1)</f>
        <v>42164.840335648143</v>
      </c>
      <c r="T616" s="10">
        <f>(((J616/60)/60)/24)+DATE(1970,1,1)</f>
        <v>42104.840335648143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>(E617/D617)*100</f>
        <v>131.66833333333335</v>
      </c>
      <c r="P617" s="16">
        <f>E617/L617</f>
        <v>46.580778301886795</v>
      </c>
      <c r="Q617" t="s">
        <v>8318</v>
      </c>
      <c r="R617" t="s">
        <v>8348</v>
      </c>
      <c r="S617" s="10">
        <f>(((I617/60)/60)/24)+DATE(1970,1,1)</f>
        <v>41768.864803240744</v>
      </c>
      <c r="T617" s="10">
        <f>(((J617/60)/60)/24)+DATE(1970,1,1)</f>
        <v>41738.864803240744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>(E618/D618)*100</f>
        <v>131.62883248730967</v>
      </c>
      <c r="P618" s="16">
        <f>E618/L618</f>
        <v>78.578424242424248</v>
      </c>
      <c r="Q618" t="s">
        <v>8309</v>
      </c>
      <c r="R618" t="s">
        <v>8314</v>
      </c>
      <c r="S618" s="10">
        <f>(((I618/60)/60)/24)+DATE(1970,1,1)</f>
        <v>41815.452534722222</v>
      </c>
      <c r="T618" s="10">
        <f>(((J618/60)/60)/24)+DATE(1970,1,1)</f>
        <v>41785.452534722222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>(E619/D619)*100</f>
        <v>131.44</v>
      </c>
      <c r="P619" s="16">
        <f>E619/L619</f>
        <v>164.3</v>
      </c>
      <c r="Q619" t="s">
        <v>8316</v>
      </c>
      <c r="R619" t="s">
        <v>8356</v>
      </c>
      <c r="S619" s="10">
        <f>(((I619/60)/60)/24)+DATE(1970,1,1)</f>
        <v>42083.662627314814</v>
      </c>
      <c r="T619" s="10">
        <f>(((J619/60)/60)/24)+DATE(1970,1,1)</f>
        <v>42053.704293981486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>(E620/D620)*100</f>
        <v>131.42857142857142</v>
      </c>
      <c r="P620" s="16">
        <f>E620/L620</f>
        <v>21.904761904761905</v>
      </c>
      <c r="Q620" t="s">
        <v>8309</v>
      </c>
      <c r="R620" t="s">
        <v>8311</v>
      </c>
      <c r="S620" s="10">
        <f>(((I620/60)/60)/24)+DATE(1970,1,1)</f>
        <v>40965.005104166667</v>
      </c>
      <c r="T620" s="10">
        <f>(((J620/60)/60)/24)+DATE(1970,1,1)</f>
        <v>40935.005104166667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>(E621/D621)*100</f>
        <v>131.38181818181818</v>
      </c>
      <c r="P621" s="16">
        <f>E621/L621</f>
        <v>50.531468531468533</v>
      </c>
      <c r="Q621" t="s">
        <v>8316</v>
      </c>
      <c r="R621" t="s">
        <v>8356</v>
      </c>
      <c r="S621" s="10">
        <f>(((I621/60)/60)/24)+DATE(1970,1,1)</f>
        <v>41468.75</v>
      </c>
      <c r="T621" s="10">
        <f>(((J621/60)/60)/24)+DATE(1970,1,1)</f>
        <v>41432.062037037038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>(E622/D622)*100</f>
        <v>131.28333333333333</v>
      </c>
      <c r="P622" s="16">
        <f>E622/L622</f>
        <v>48.325153374233132</v>
      </c>
      <c r="Q622" t="s">
        <v>8316</v>
      </c>
      <c r="R622" t="s">
        <v>8317</v>
      </c>
      <c r="S622" s="10">
        <f>(((I622/60)/60)/24)+DATE(1970,1,1)</f>
        <v>42167.875</v>
      </c>
      <c r="T622" s="10">
        <f>(((J622/60)/60)/24)+DATE(1970,1,1)</f>
        <v>42136.536134259266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>(E623/D623)*100</f>
        <v>131.20499999999998</v>
      </c>
      <c r="P623" s="16">
        <f>E623/L623</f>
        <v>546.6875</v>
      </c>
      <c r="Q623" t="s">
        <v>8318</v>
      </c>
      <c r="R623" t="s">
        <v>8348</v>
      </c>
      <c r="S623" s="10">
        <f>(((I623/60)/60)/24)+DATE(1970,1,1)</f>
        <v>42722.771493055552</v>
      </c>
      <c r="T623" s="10">
        <f>(((J623/60)/60)/24)+DATE(1970,1,1)</f>
        <v>42692.771493055552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>(E624/D624)*100</f>
        <v>131.20000000000002</v>
      </c>
      <c r="P624" s="16">
        <f>E624/L624</f>
        <v>50.46153846153846</v>
      </c>
      <c r="Q624" t="s">
        <v>8316</v>
      </c>
      <c r="R624" t="s">
        <v>8317</v>
      </c>
      <c r="S624" s="10">
        <f>(((I624/60)/60)/24)+DATE(1970,1,1)</f>
        <v>42494.165972222225</v>
      </c>
      <c r="T624" s="10">
        <f>(((J624/60)/60)/24)+DATE(1970,1,1)</f>
        <v>42463.81385416667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>(E625/D625)*100</f>
        <v>131.184</v>
      </c>
      <c r="P625" s="16">
        <f>E625/L625</f>
        <v>26.591351351351353</v>
      </c>
      <c r="Q625" t="s">
        <v>8318</v>
      </c>
      <c r="R625" t="s">
        <v>8354</v>
      </c>
      <c r="S625" s="10">
        <f>(((I625/60)/60)/24)+DATE(1970,1,1)</f>
        <v>42734.74324074074</v>
      </c>
      <c r="T625" s="10">
        <f>(((J625/60)/60)/24)+DATE(1970,1,1)</f>
        <v>42689.74324074074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>(E626/D626)*100</f>
        <v>131.16666666666669</v>
      </c>
      <c r="P626" s="16">
        <f>E626/L626</f>
        <v>41.421052631578945</v>
      </c>
      <c r="Q626" t="s">
        <v>8316</v>
      </c>
      <c r="R626" t="s">
        <v>8317</v>
      </c>
      <c r="S626" s="10">
        <f>(((I626/60)/60)/24)+DATE(1970,1,1)</f>
        <v>41913.166666666664</v>
      </c>
      <c r="T626" s="10">
        <f>(((J626/60)/60)/24)+DATE(1970,1,1)</f>
        <v>41891.665324074071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>(E627/D627)*100</f>
        <v>131.0181818181818</v>
      </c>
      <c r="P627" s="16">
        <f>E627/L627</f>
        <v>96.08</v>
      </c>
      <c r="Q627" t="s">
        <v>8324</v>
      </c>
      <c r="R627" t="s">
        <v>8325</v>
      </c>
      <c r="S627" s="10">
        <f>(((I627/60)/60)/24)+DATE(1970,1,1)</f>
        <v>41456.165972222225</v>
      </c>
      <c r="T627" s="10">
        <f>(((J627/60)/60)/24)+DATE(1970,1,1)</f>
        <v>41422.822824074072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>(E628/D628)*100</f>
        <v>130.98000000000002</v>
      </c>
      <c r="P628" s="16">
        <f>E628/L628</f>
        <v>150.89861751152074</v>
      </c>
      <c r="Q628" t="s">
        <v>8309</v>
      </c>
      <c r="R628" t="s">
        <v>8310</v>
      </c>
      <c r="S628" s="10">
        <f>(((I628/60)/60)/24)+DATE(1970,1,1)</f>
        <v>41784.957638888889</v>
      </c>
      <c r="T628" s="10">
        <f>(((J628/60)/60)/24)+DATE(1970,1,1)</f>
        <v>41754.047083333331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>(E629/D629)*100</f>
        <v>130.83333333333334</v>
      </c>
      <c r="P629" s="16">
        <f>E629/L629</f>
        <v>112.14285714285714</v>
      </c>
      <c r="Q629" t="s">
        <v>8316</v>
      </c>
      <c r="R629" t="s">
        <v>8358</v>
      </c>
      <c r="S629" s="10">
        <f>(((I629/60)/60)/24)+DATE(1970,1,1)</f>
        <v>41835.208333333336</v>
      </c>
      <c r="T629" s="10">
        <f>(((J629/60)/60)/24)+DATE(1970,1,1)</f>
        <v>41806.669317129628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>(E630/D630)*100</f>
        <v>130.76923076923077</v>
      </c>
      <c r="P630" s="16">
        <f>E630/L630</f>
        <v>65.384615384615387</v>
      </c>
      <c r="Q630" t="s">
        <v>8309</v>
      </c>
      <c r="R630" t="s">
        <v>8311</v>
      </c>
      <c r="S630" s="10">
        <f>(((I630/60)/60)/24)+DATE(1970,1,1)</f>
        <v>41592.249305555553</v>
      </c>
      <c r="T630" s="10">
        <f>(((J630/60)/60)/24)+DATE(1970,1,1)</f>
        <v>41557.949687500004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>(E631/D631)*100</f>
        <v>130.65</v>
      </c>
      <c r="P631" s="16">
        <f>E631/L631</f>
        <v>45.051724137931032</v>
      </c>
      <c r="Q631" t="s">
        <v>8309</v>
      </c>
      <c r="R631" t="s">
        <v>8314</v>
      </c>
      <c r="S631" s="10">
        <f>(((I631/60)/60)/24)+DATE(1970,1,1)</f>
        <v>40802.889247685183</v>
      </c>
      <c r="T631" s="10">
        <f>(((J631/60)/60)/24)+DATE(1970,1,1)</f>
        <v>40757.889247685183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>(E632/D632)*100</f>
        <v>130.65</v>
      </c>
      <c r="P632" s="16">
        <f>E632/L632</f>
        <v>43.55</v>
      </c>
      <c r="Q632" t="s">
        <v>8321</v>
      </c>
      <c r="R632" t="s">
        <v>8322</v>
      </c>
      <c r="S632" s="10">
        <f>(((I632/60)/60)/24)+DATE(1970,1,1)</f>
        <v>41171.185891203706</v>
      </c>
      <c r="T632" s="10">
        <f>(((J632/60)/60)/24)+DATE(1970,1,1)</f>
        <v>41111.185891203706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>(E633/D633)*100</f>
        <v>130.55555555555557</v>
      </c>
      <c r="P633" s="16">
        <f>E633/L633</f>
        <v>97.916666666666671</v>
      </c>
      <c r="Q633" t="s">
        <v>8316</v>
      </c>
      <c r="R633" t="s">
        <v>8317</v>
      </c>
      <c r="S633" s="10">
        <f>(((I633/60)/60)/24)+DATE(1970,1,1)</f>
        <v>42004.743148148147</v>
      </c>
      <c r="T633" s="10">
        <f>(((J633/60)/60)/24)+DATE(1970,1,1)</f>
        <v>41974.743148148147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>(E634/D634)*100</f>
        <v>130.46153846153845</v>
      </c>
      <c r="P634" s="16">
        <f>E634/L634</f>
        <v>49.882352941176471</v>
      </c>
      <c r="Q634" t="s">
        <v>8309</v>
      </c>
      <c r="R634" t="s">
        <v>8310</v>
      </c>
      <c r="S634" s="10">
        <f>(((I634/60)/60)/24)+DATE(1970,1,1)</f>
        <v>41856.321770833332</v>
      </c>
      <c r="T634" s="10">
        <f>(((J634/60)/60)/24)+DATE(1970,1,1)</f>
        <v>41841.321770833332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>(E635/D635)*100</f>
        <v>130.44999999999999</v>
      </c>
      <c r="P635" s="16">
        <f>E635/L635</f>
        <v>37.271428571428572</v>
      </c>
      <c r="Q635" t="s">
        <v>8324</v>
      </c>
      <c r="R635" t="s">
        <v>8326</v>
      </c>
      <c r="S635" s="10">
        <f>(((I635/60)/60)/24)+DATE(1970,1,1)</f>
        <v>42582.822916666672</v>
      </c>
      <c r="T635" s="10">
        <f>(((J635/60)/60)/24)+DATE(1970,1,1)</f>
        <v>42522.880243055552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>(E636/D636)*100</f>
        <v>130.41666666666666</v>
      </c>
      <c r="P636" s="16">
        <f>E636/L636</f>
        <v>86.944444444444443</v>
      </c>
      <c r="Q636" t="s">
        <v>8316</v>
      </c>
      <c r="R636" t="s">
        <v>8317</v>
      </c>
      <c r="S636" s="10">
        <f>(((I636/60)/60)/24)+DATE(1970,1,1)</f>
        <v>42746.208333333328</v>
      </c>
      <c r="T636" s="10">
        <f>(((J636/60)/60)/24)+DATE(1970,1,1)</f>
        <v>42725.031180555554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>(E637/D637)*100</f>
        <v>130.36250000000001</v>
      </c>
      <c r="P637" s="16">
        <f>E637/L637</f>
        <v>43.095041322314053</v>
      </c>
      <c r="Q637" t="s">
        <v>8318</v>
      </c>
      <c r="R637" t="s">
        <v>8348</v>
      </c>
      <c r="S637" s="10">
        <f>(((I637/60)/60)/24)+DATE(1970,1,1)</f>
        <v>41634.022418981483</v>
      </c>
      <c r="T637" s="10">
        <f>(((J637/60)/60)/24)+DATE(1970,1,1)</f>
        <v>41604.022418981483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>(E638/D638)*100</f>
        <v>130.33333333333331</v>
      </c>
      <c r="P638" s="16">
        <f>E638/L638</f>
        <v>51.719576719576722</v>
      </c>
      <c r="Q638" t="s">
        <v>8309</v>
      </c>
      <c r="R638" t="s">
        <v>8314</v>
      </c>
      <c r="S638" s="10">
        <f>(((I638/60)/60)/24)+DATE(1970,1,1)</f>
        <v>40978.630196759259</v>
      </c>
      <c r="T638" s="10">
        <f>(((J638/60)/60)/24)+DATE(1970,1,1)</f>
        <v>40948.630196759259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>(E639/D639)*100</f>
        <v>130.26666666666665</v>
      </c>
      <c r="P639" s="16">
        <f>E639/L639</f>
        <v>61.0625</v>
      </c>
      <c r="Q639" t="s">
        <v>8316</v>
      </c>
      <c r="R639" t="s">
        <v>8317</v>
      </c>
      <c r="S639" s="10">
        <f>(((I639/60)/60)/24)+DATE(1970,1,1)</f>
        <v>42596.604826388888</v>
      </c>
      <c r="T639" s="10">
        <f>(((J639/60)/60)/24)+DATE(1970,1,1)</f>
        <v>42566.604826388888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>(E640/D640)*100</f>
        <v>130.26085714285716</v>
      </c>
      <c r="P640" s="16">
        <f>E640/L640</f>
        <v>42.214166666666671</v>
      </c>
      <c r="Q640" t="s">
        <v>8316</v>
      </c>
      <c r="R640" t="s">
        <v>8317</v>
      </c>
      <c r="S640" s="10">
        <f>(((I640/60)/60)/24)+DATE(1970,1,1)</f>
        <v>42582.458333333328</v>
      </c>
      <c r="T640" s="10">
        <f>(((J640/60)/60)/24)+DATE(1970,1,1)</f>
        <v>42566.441203703704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>(E641/D641)*100</f>
        <v>130.25</v>
      </c>
      <c r="P641" s="16">
        <f>E641/L641</f>
        <v>24.421875</v>
      </c>
      <c r="Q641" t="s">
        <v>8321</v>
      </c>
      <c r="R641" t="s">
        <v>8322</v>
      </c>
      <c r="S641" s="10">
        <f>(((I641/60)/60)/24)+DATE(1970,1,1)</f>
        <v>42532.807627314818</v>
      </c>
      <c r="T641" s="10">
        <f>(((J641/60)/60)/24)+DATE(1970,1,1)</f>
        <v>42502.807627314818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>(E642/D642)*100</f>
        <v>130.0018</v>
      </c>
      <c r="P642" s="16">
        <f>E642/L642</f>
        <v>39.157168674698795</v>
      </c>
      <c r="Q642" t="s">
        <v>8324</v>
      </c>
      <c r="R642" t="s">
        <v>8329</v>
      </c>
      <c r="S642" s="10">
        <f>(((I642/60)/60)/24)+DATE(1970,1,1)</f>
        <v>42587.165972222225</v>
      </c>
      <c r="T642" s="10">
        <f>(((J642/60)/60)/24)+DATE(1970,1,1)</f>
        <v>42555.166712962964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>(E643/D643)*100</f>
        <v>130</v>
      </c>
      <c r="P643" s="16">
        <f>E643/L643</f>
        <v>23.636363636363637</v>
      </c>
      <c r="Q643" t="s">
        <v>8316</v>
      </c>
      <c r="R643" t="s">
        <v>8317</v>
      </c>
      <c r="S643" s="10">
        <f>(((I643/60)/60)/24)+DATE(1970,1,1)</f>
        <v>42063.634976851856</v>
      </c>
      <c r="T643" s="10">
        <f>(((J643/60)/60)/24)+DATE(1970,1,1)</f>
        <v>42023.634976851856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>(E644/D644)*100</f>
        <v>130</v>
      </c>
      <c r="P644" s="16">
        <f>E644/L644</f>
        <v>38.235294117647058</v>
      </c>
      <c r="Q644" t="s">
        <v>8316</v>
      </c>
      <c r="R644" t="s">
        <v>8317</v>
      </c>
      <c r="S644" s="10">
        <f>(((I644/60)/60)/24)+DATE(1970,1,1)</f>
        <v>41945.478877314818</v>
      </c>
      <c r="T644" s="10">
        <f>(((J644/60)/60)/24)+DATE(1970,1,1)</f>
        <v>41915.437210648146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>(E645/D645)*100</f>
        <v>130</v>
      </c>
      <c r="P645" s="16">
        <f>E645/L645</f>
        <v>50</v>
      </c>
      <c r="Q645" t="s">
        <v>8316</v>
      </c>
      <c r="R645" t="s">
        <v>8317</v>
      </c>
      <c r="S645" s="10">
        <f>(((I645/60)/60)/24)+DATE(1970,1,1)</f>
        <v>42112.025694444441</v>
      </c>
      <c r="T645" s="10">
        <f>(((J645/60)/60)/24)+DATE(1970,1,1)</f>
        <v>42053.106111111112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>(E646/D646)*100</f>
        <v>130</v>
      </c>
      <c r="P646" s="16">
        <f>E646/L646</f>
        <v>46.428571428571431</v>
      </c>
      <c r="Q646" t="s">
        <v>8316</v>
      </c>
      <c r="R646" t="s">
        <v>8317</v>
      </c>
      <c r="S646" s="10">
        <f>(((I646/60)/60)/24)+DATE(1970,1,1)</f>
        <v>42063.207638888889</v>
      </c>
      <c r="T646" s="10">
        <f>(((J646/60)/60)/24)+DATE(1970,1,1)</f>
        <v>42053.733078703706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>(E647/D647)*100</f>
        <v>130</v>
      </c>
      <c r="P647" s="16">
        <f>E647/L647</f>
        <v>16.25</v>
      </c>
      <c r="Q647" t="s">
        <v>8316</v>
      </c>
      <c r="R647" t="s">
        <v>8317</v>
      </c>
      <c r="S647" s="10">
        <f>(((I647/60)/60)/24)+DATE(1970,1,1)</f>
        <v>42676.021539351852</v>
      </c>
      <c r="T647" s="10">
        <f>(((J647/60)/60)/24)+DATE(1970,1,1)</f>
        <v>42662.021539351852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>(E648/D648)*100</f>
        <v>130</v>
      </c>
      <c r="P648" s="16">
        <f>E648/L648</f>
        <v>28.888888888888889</v>
      </c>
      <c r="Q648" t="s">
        <v>8316</v>
      </c>
      <c r="R648" t="s">
        <v>8317</v>
      </c>
      <c r="S648" s="10">
        <f>(((I648/60)/60)/24)+DATE(1970,1,1)</f>
        <v>42120.26944444445</v>
      </c>
      <c r="T648" s="10">
        <f>(((J648/60)/60)/24)+DATE(1970,1,1)</f>
        <v>42093.786840277782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>(E649/D649)*100</f>
        <v>130</v>
      </c>
      <c r="P649" s="16">
        <f>E649/L649</f>
        <v>3.25</v>
      </c>
      <c r="Q649" t="s">
        <v>8316</v>
      </c>
      <c r="R649" t="s">
        <v>8317</v>
      </c>
      <c r="S649" s="10">
        <f>(((I649/60)/60)/24)+DATE(1970,1,1)</f>
        <v>42656.849120370374</v>
      </c>
      <c r="T649" s="10">
        <f>(((J649/60)/60)/24)+DATE(1970,1,1)</f>
        <v>42628.849120370374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>(E650/D650)*100</f>
        <v>129.94800000000001</v>
      </c>
      <c r="P650" s="16">
        <f>E650/L650</f>
        <v>358.97237569060775</v>
      </c>
      <c r="Q650" t="s">
        <v>8337</v>
      </c>
      <c r="R650" t="s">
        <v>8338</v>
      </c>
      <c r="S650" s="10">
        <f>(((I650/60)/60)/24)+DATE(1970,1,1)</f>
        <v>42249.950729166667</v>
      </c>
      <c r="T650" s="10">
        <f>(((J650/60)/60)/24)+DATE(1970,1,1)</f>
        <v>42219.950729166667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>(E651/D651)*100</f>
        <v>129.63636363636363</v>
      </c>
      <c r="P651" s="16">
        <f>E651/L651</f>
        <v>25.464285714285715</v>
      </c>
      <c r="Q651" t="s">
        <v>8316</v>
      </c>
      <c r="R651" t="s">
        <v>8358</v>
      </c>
      <c r="S651" s="10">
        <f>(((I651/60)/60)/24)+DATE(1970,1,1)</f>
        <v>42475.866979166662</v>
      </c>
      <c r="T651" s="10">
        <f>(((J651/60)/60)/24)+DATE(1970,1,1)</f>
        <v>42445.866979166662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>(E652/D652)*100</f>
        <v>129.5</v>
      </c>
      <c r="P652" s="16">
        <f>E652/L652</f>
        <v>28</v>
      </c>
      <c r="Q652" t="s">
        <v>8324</v>
      </c>
      <c r="R652" t="s">
        <v>8328</v>
      </c>
      <c r="S652" s="10">
        <f>(((I652/60)/60)/24)+DATE(1970,1,1)</f>
        <v>41425</v>
      </c>
      <c r="T652" s="10">
        <f>(((J652/60)/60)/24)+DATE(1970,1,1)</f>
        <v>41394.074467592596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>(E653/D653)*100</f>
        <v>129.46666666666667</v>
      </c>
      <c r="P653" s="16">
        <f>E653/L653</f>
        <v>60.6875</v>
      </c>
      <c r="Q653" t="s">
        <v>8316</v>
      </c>
      <c r="R653" t="s">
        <v>8317</v>
      </c>
      <c r="S653" s="10">
        <f>(((I653/60)/60)/24)+DATE(1970,1,1)</f>
        <v>41932.249305555553</v>
      </c>
      <c r="T653" s="10">
        <f>(((J653/60)/60)/24)+DATE(1970,1,1)</f>
        <v>41922.640590277777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>(E654/D654)*100</f>
        <v>129.12912912912913</v>
      </c>
      <c r="P654" s="16">
        <f>E654/L654</f>
        <v>30.714285714285715</v>
      </c>
      <c r="Q654" t="s">
        <v>8316</v>
      </c>
      <c r="R654" t="s">
        <v>8317</v>
      </c>
      <c r="S654" s="10">
        <f>(((I654/60)/60)/24)+DATE(1970,1,1)</f>
        <v>42338.9375</v>
      </c>
      <c r="T654" s="10">
        <f>(((J654/60)/60)/24)+DATE(1970,1,1)</f>
        <v>42309.191307870366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>(E655/D655)*100</f>
        <v>129.04</v>
      </c>
      <c r="P655" s="16">
        <f>E655/L655</f>
        <v>38.867469879518069</v>
      </c>
      <c r="Q655" t="s">
        <v>8337</v>
      </c>
      <c r="R655" t="s">
        <v>8338</v>
      </c>
      <c r="S655" s="10">
        <f>(((I655/60)/60)/24)+DATE(1970,1,1)</f>
        <v>42335.041666666672</v>
      </c>
      <c r="T655" s="10">
        <f>(((J655/60)/60)/24)+DATE(1970,1,1)</f>
        <v>42318.950173611112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>(E656/D656)*100</f>
        <v>129</v>
      </c>
      <c r="P656" s="16">
        <f>E656/L656</f>
        <v>43</v>
      </c>
      <c r="Q656" t="s">
        <v>8316</v>
      </c>
      <c r="R656" t="s">
        <v>8358</v>
      </c>
      <c r="S656" s="10">
        <f>(((I656/60)/60)/24)+DATE(1970,1,1)</f>
        <v>41907.886620370373</v>
      </c>
      <c r="T656" s="10">
        <f>(((J656/60)/60)/24)+DATE(1970,1,1)</f>
        <v>41877.886620370373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>(E657/D657)*100</f>
        <v>128.95348837209301</v>
      </c>
      <c r="P657" s="16">
        <f>E657/L657</f>
        <v>128.95348837209303</v>
      </c>
      <c r="Q657" t="s">
        <v>8309</v>
      </c>
      <c r="R657" t="s">
        <v>8310</v>
      </c>
      <c r="S657" s="10">
        <f>(((I657/60)/60)/24)+DATE(1970,1,1)</f>
        <v>42517.968935185185</v>
      </c>
      <c r="T657" s="10">
        <f>(((J657/60)/60)/24)+DATE(1970,1,1)</f>
        <v>42496.968935185185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>(E658/D658)*100</f>
        <v>128.92500000000001</v>
      </c>
      <c r="P658" s="16">
        <f>E658/L658</f>
        <v>53.164948453608247</v>
      </c>
      <c r="Q658" t="s">
        <v>8316</v>
      </c>
      <c r="R658" t="s">
        <v>8356</v>
      </c>
      <c r="S658" s="10">
        <f>(((I658/60)/60)/24)+DATE(1970,1,1)</f>
        <v>42270.559675925921</v>
      </c>
      <c r="T658" s="10">
        <f>(((J658/60)/60)/24)+DATE(1970,1,1)</f>
        <v>42225.559675925921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>(E659/D659)*100</f>
        <v>128.91666666666666</v>
      </c>
      <c r="P659" s="16">
        <f>E659/L659</f>
        <v>64.458333333333329</v>
      </c>
      <c r="Q659" t="s">
        <v>8316</v>
      </c>
      <c r="R659" t="s">
        <v>8358</v>
      </c>
      <c r="S659" s="10">
        <f>(((I659/60)/60)/24)+DATE(1970,1,1)</f>
        <v>42444.666666666672</v>
      </c>
      <c r="T659" s="10">
        <f>(((J659/60)/60)/24)+DATE(1970,1,1)</f>
        <v>42420.140277777777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>(E660/D660)*100</f>
        <v>128.75</v>
      </c>
      <c r="P660" s="16">
        <f>E660/L660</f>
        <v>64.375</v>
      </c>
      <c r="Q660" t="s">
        <v>8316</v>
      </c>
      <c r="R660" t="s">
        <v>8317</v>
      </c>
      <c r="S660" s="10">
        <f>(((I660/60)/60)/24)+DATE(1970,1,1)</f>
        <v>41894.815787037034</v>
      </c>
      <c r="T660" s="10">
        <f>(((J660/60)/60)/24)+DATE(1970,1,1)</f>
        <v>41876.815787037034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>(E661/D661)*100</f>
        <v>128.69999999999999</v>
      </c>
      <c r="P661" s="16">
        <f>E661/L661</f>
        <v>99.382239382239376</v>
      </c>
      <c r="Q661" t="s">
        <v>8324</v>
      </c>
      <c r="R661" t="s">
        <v>8328</v>
      </c>
      <c r="S661" s="10">
        <f>(((I661/60)/60)/24)+DATE(1970,1,1)</f>
        <v>41393.168287037035</v>
      </c>
      <c r="T661" s="10">
        <f>(((J661/60)/60)/24)+DATE(1970,1,1)</f>
        <v>41348.168287037035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>(E662/D662)*100</f>
        <v>128.44999999999999</v>
      </c>
      <c r="P662" s="16">
        <f>E662/L662</f>
        <v>30.951807228915662</v>
      </c>
      <c r="Q662" t="s">
        <v>8316</v>
      </c>
      <c r="R662" t="s">
        <v>8317</v>
      </c>
      <c r="S662" s="10">
        <f>(((I662/60)/60)/24)+DATE(1970,1,1)</f>
        <v>42599.420601851853</v>
      </c>
      <c r="T662" s="10">
        <f>(((J662/60)/60)/24)+DATE(1970,1,1)</f>
        <v>42571.420601851853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>(E663/D663)*100</f>
        <v>128.40666000000002</v>
      </c>
      <c r="P663" s="16">
        <f>E663/L663</f>
        <v>244.11912547528519</v>
      </c>
      <c r="Q663" t="s">
        <v>8318</v>
      </c>
      <c r="R663" t="s">
        <v>8348</v>
      </c>
      <c r="S663" s="10">
        <f>(((I663/60)/60)/24)+DATE(1970,1,1)</f>
        <v>42371.972118055557</v>
      </c>
      <c r="T663" s="10">
        <f>(((J663/60)/60)/24)+DATE(1970,1,1)</f>
        <v>42340.972118055557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>(E664/D664)*100</f>
        <v>128.33333333333334</v>
      </c>
      <c r="P664" s="16">
        <f>E664/L664</f>
        <v>27.5</v>
      </c>
      <c r="Q664" t="s">
        <v>8316</v>
      </c>
      <c r="R664" t="s">
        <v>8317</v>
      </c>
      <c r="S664" s="10">
        <f>(((I664/60)/60)/24)+DATE(1970,1,1)</f>
        <v>42595.97865740741</v>
      </c>
      <c r="T664" s="10">
        <f>(((J664/60)/60)/24)+DATE(1970,1,1)</f>
        <v>42535.97865740741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>(E665/D665)*100</f>
        <v>128.29999999999998</v>
      </c>
      <c r="P665" s="16">
        <f>E665/L665</f>
        <v>183.28571428571428</v>
      </c>
      <c r="Q665" t="s">
        <v>8309</v>
      </c>
      <c r="R665" t="s">
        <v>8314</v>
      </c>
      <c r="S665" s="10">
        <f>(((I665/60)/60)/24)+DATE(1970,1,1)</f>
        <v>42173.981446759266</v>
      </c>
      <c r="T665" s="10">
        <f>(((J665/60)/60)/24)+DATE(1970,1,1)</f>
        <v>42113.981446759266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>(E666/D666)*100</f>
        <v>128.19999999999999</v>
      </c>
      <c r="P666" s="16">
        <f>E666/L666</f>
        <v>21.366666666666667</v>
      </c>
      <c r="Q666" t="s">
        <v>8324</v>
      </c>
      <c r="R666" t="s">
        <v>8329</v>
      </c>
      <c r="S666" s="10">
        <f>(((I666/60)/60)/24)+DATE(1970,1,1)</f>
        <v>42717.332638888889</v>
      </c>
      <c r="T666" s="10">
        <f>(((J666/60)/60)/24)+DATE(1970,1,1)</f>
        <v>42692.109328703707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>(E667/D667)*100</f>
        <v>128.09523809523807</v>
      </c>
      <c r="P667" s="16">
        <f>E667/L667</f>
        <v>45.593220338983052</v>
      </c>
      <c r="Q667" t="s">
        <v>8324</v>
      </c>
      <c r="R667" t="s">
        <v>8345</v>
      </c>
      <c r="S667" s="10">
        <f>(((I667/60)/60)/24)+DATE(1970,1,1)</f>
        <v>42069.878379629634</v>
      </c>
      <c r="T667" s="10">
        <f>(((J667/60)/60)/24)+DATE(1970,1,1)</f>
        <v>42039.878379629634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>(E668/D668)*100</f>
        <v>128.06</v>
      </c>
      <c r="P668" s="16">
        <f>E668/L668</f>
        <v>72.76136363636364</v>
      </c>
      <c r="Q668" t="s">
        <v>8316</v>
      </c>
      <c r="R668" t="s">
        <v>8317</v>
      </c>
      <c r="S668" s="10">
        <f>(((I668/60)/60)/24)+DATE(1970,1,1)</f>
        <v>42166.165972222225</v>
      </c>
      <c r="T668" s="10">
        <f>(((J668/60)/60)/24)+DATE(1970,1,1)</f>
        <v>42144.573807870373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>(E669/D669)*100</f>
        <v>128.02668</v>
      </c>
      <c r="P669" s="16">
        <f>E669/L669</f>
        <v>75.133028169014082</v>
      </c>
      <c r="Q669" t="s">
        <v>8332</v>
      </c>
      <c r="R669" t="s">
        <v>8350</v>
      </c>
      <c r="S669" s="10">
        <f>(((I669/60)/60)/24)+DATE(1970,1,1)</f>
        <v>41609.168055555558</v>
      </c>
      <c r="T669" s="10">
        <f>(((J669/60)/60)/24)+DATE(1970,1,1)</f>
        <v>41572.958495370374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>(E670/D670)*100</f>
        <v>128.0181818181818</v>
      </c>
      <c r="P670" s="16">
        <f>E670/L670</f>
        <v>118.33613445378151</v>
      </c>
      <c r="Q670" t="s">
        <v>8309</v>
      </c>
      <c r="R670" t="s">
        <v>8310</v>
      </c>
      <c r="S670" s="10">
        <f>(((I670/60)/60)/24)+DATE(1970,1,1)</f>
        <v>42226.928668981483</v>
      </c>
      <c r="T670" s="10">
        <f>(((J670/60)/60)/24)+DATE(1970,1,1)</f>
        <v>42196.928668981483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>(E671/D671)*100</f>
        <v>128</v>
      </c>
      <c r="P671" s="16">
        <f>E671/L671</f>
        <v>492.30769230769232</v>
      </c>
      <c r="Q671" t="s">
        <v>8321</v>
      </c>
      <c r="R671" t="s">
        <v>8322</v>
      </c>
      <c r="S671" s="10">
        <f>(((I671/60)/60)/24)+DATE(1970,1,1)</f>
        <v>42049.590173611112</v>
      </c>
      <c r="T671" s="10">
        <f>(((J671/60)/60)/24)+DATE(1970,1,1)</f>
        <v>42019.590173611112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>(E672/D672)*100</f>
        <v>128</v>
      </c>
      <c r="P672" s="16">
        <f>E672/L672</f>
        <v>37.647058823529413</v>
      </c>
      <c r="Q672" t="s">
        <v>8324</v>
      </c>
      <c r="R672" t="s">
        <v>8328</v>
      </c>
      <c r="S672" s="10">
        <f>(((I672/60)/60)/24)+DATE(1970,1,1)</f>
        <v>40933.992962962962</v>
      </c>
      <c r="T672" s="10">
        <f>(((J672/60)/60)/24)+DATE(1970,1,1)</f>
        <v>40893.992962962962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>(E673/D673)*100</f>
        <v>128</v>
      </c>
      <c r="P673" s="16">
        <f>E673/L673</f>
        <v>37.647058823529413</v>
      </c>
      <c r="Q673" t="s">
        <v>8316</v>
      </c>
      <c r="R673" t="s">
        <v>8358</v>
      </c>
      <c r="S673" s="10">
        <f>(((I673/60)/60)/24)+DATE(1970,1,1)</f>
        <v>41925.207638888889</v>
      </c>
      <c r="T673" s="10">
        <f>(((J673/60)/60)/24)+DATE(1970,1,1)</f>
        <v>41912.650729166664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>(E674/D674)*100</f>
        <v>128</v>
      </c>
      <c r="P674" s="16">
        <f>E674/L674</f>
        <v>51.891891891891895</v>
      </c>
      <c r="Q674" t="s">
        <v>8316</v>
      </c>
      <c r="R674" t="s">
        <v>8356</v>
      </c>
      <c r="S674" s="10">
        <f>(((I674/60)/60)/24)+DATE(1970,1,1)</f>
        <v>42283.688043981485</v>
      </c>
      <c r="T674" s="10">
        <f>(((J674/60)/60)/24)+DATE(1970,1,1)</f>
        <v>42253.688043981485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>(E675/D675)*100</f>
        <v>128</v>
      </c>
      <c r="P675" s="16">
        <f>E675/L675</f>
        <v>60.952380952380949</v>
      </c>
      <c r="Q675" t="s">
        <v>8316</v>
      </c>
      <c r="R675" t="s">
        <v>8317</v>
      </c>
      <c r="S675" s="10">
        <f>(((I675/60)/60)/24)+DATE(1970,1,1)</f>
        <v>42606.90425925926</v>
      </c>
      <c r="T675" s="10">
        <f>(((J675/60)/60)/24)+DATE(1970,1,1)</f>
        <v>42590.90425925926</v>
      </c>
    </row>
    <row r="676" spans="1:20" ht="15.75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>(E676/D676)*100</f>
        <v>128</v>
      </c>
      <c r="P676" s="16">
        <f>E676/L676</f>
        <v>49.230769230769234</v>
      </c>
      <c r="Q676" t="s">
        <v>8316</v>
      </c>
      <c r="R676" t="s">
        <v>8317</v>
      </c>
      <c r="S676" s="10">
        <f>(((I676/60)/60)/24)+DATE(1970,1,1)</f>
        <v>42551.654328703706</v>
      </c>
      <c r="T676" s="10">
        <f>(((J676/60)/60)/24)+DATE(1970,1,1)</f>
        <v>42521.654328703706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>(E677/D677)*100</f>
        <v>127.96000000000001</v>
      </c>
      <c r="P677" s="16">
        <f>E677/L677</f>
        <v>186.80291970802921</v>
      </c>
      <c r="Q677" t="s">
        <v>8316</v>
      </c>
      <c r="R677" t="s">
        <v>8317</v>
      </c>
      <c r="S677" s="10">
        <f>(((I677/60)/60)/24)+DATE(1970,1,1)</f>
        <v>42065.207638888889</v>
      </c>
      <c r="T677" s="10">
        <f>(((J677/60)/60)/24)+DATE(1970,1,1)</f>
        <v>42020.700567129628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>(E678/D678)*100</f>
        <v>127.95</v>
      </c>
      <c r="P678" s="16">
        <f>E678/L678</f>
        <v>90.744680851063833</v>
      </c>
      <c r="Q678" t="s">
        <v>8316</v>
      </c>
      <c r="R678" t="s">
        <v>8317</v>
      </c>
      <c r="S678" s="10">
        <f>(((I678/60)/60)/24)+DATE(1970,1,1)</f>
        <v>42201</v>
      </c>
      <c r="T678" s="10">
        <f>(((J678/60)/60)/24)+DATE(1970,1,1)</f>
        <v>42158.065694444449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>(E679/D679)*100</f>
        <v>127.86666666666666</v>
      </c>
      <c r="P679" s="16">
        <f>E679/L679</f>
        <v>34.25</v>
      </c>
      <c r="Q679" t="s">
        <v>8316</v>
      </c>
      <c r="R679" t="s">
        <v>8317</v>
      </c>
      <c r="S679" s="10">
        <f>(((I679/60)/60)/24)+DATE(1970,1,1)</f>
        <v>41811.855092592588</v>
      </c>
      <c r="T679" s="10">
        <f>(((J679/60)/60)/24)+DATE(1970,1,1)</f>
        <v>41781.855092592588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>(E680/D680)*100</f>
        <v>127.82222222222221</v>
      </c>
      <c r="P680" s="16">
        <f>E680/L680</f>
        <v>57.52</v>
      </c>
      <c r="Q680" t="s">
        <v>8316</v>
      </c>
      <c r="R680" t="s">
        <v>8317</v>
      </c>
      <c r="S680" s="10">
        <f>(((I680/60)/60)/24)+DATE(1970,1,1)</f>
        <v>42620.472685185188</v>
      </c>
      <c r="T680" s="10">
        <f>(((J680/60)/60)/24)+DATE(1970,1,1)</f>
        <v>42590.472685185188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>(E681/D681)*100</f>
        <v>127.8</v>
      </c>
      <c r="P681">
        <f>E681/L681</f>
        <v>29.045454545454547</v>
      </c>
      <c r="Q681" t="s">
        <v>8316</v>
      </c>
      <c r="R681" t="s">
        <v>8317</v>
      </c>
      <c r="S681" s="12">
        <f>(((I681/60)/60)/24)+DATE(1970,1,1)</f>
        <v>42825.957638888889</v>
      </c>
      <c r="T681" s="10">
        <f>(((J681/60)/60)/24)+DATE(1970,1,1)</f>
        <v>42789.462430555555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>(E682/D682)*100</f>
        <v>127.75000000000001</v>
      </c>
      <c r="P682" s="16">
        <f>E682/L682</f>
        <v>117.92307692307692</v>
      </c>
      <c r="Q682" t="s">
        <v>8309</v>
      </c>
      <c r="R682" t="s">
        <v>8311</v>
      </c>
      <c r="S682" s="10">
        <f>(((I682/60)/60)/24)+DATE(1970,1,1)</f>
        <v>40535.131168981483</v>
      </c>
      <c r="T682" s="10">
        <f>(((J682/60)/60)/24)+DATE(1970,1,1)</f>
        <v>40505.131168981483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>(E683/D683)*100</f>
        <v>127.75000000000001</v>
      </c>
      <c r="P683" s="16">
        <f>E683/L683</f>
        <v>38.712121212121211</v>
      </c>
      <c r="Q683" t="s">
        <v>8316</v>
      </c>
      <c r="R683" t="s">
        <v>8317</v>
      </c>
      <c r="S683" s="10">
        <f>(((I683/60)/60)/24)+DATE(1970,1,1)</f>
        <v>42179.940416666665</v>
      </c>
      <c r="T683" s="10">
        <f>(((J683/60)/60)/24)+DATE(1970,1,1)</f>
        <v>42149.940416666665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>(E684/D684)*100</f>
        <v>127.74000000000001</v>
      </c>
      <c r="P684" s="16">
        <f>E684/L684</f>
        <v>63.87</v>
      </c>
      <c r="Q684" t="s">
        <v>8318</v>
      </c>
      <c r="R684" t="s">
        <v>8354</v>
      </c>
      <c r="S684" s="10">
        <f>(((I684/60)/60)/24)+DATE(1970,1,1)</f>
        <v>42138.538449074069</v>
      </c>
      <c r="T684" s="10">
        <f>(((J684/60)/60)/24)+DATE(1970,1,1)</f>
        <v>42108.538449074069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>(E685/D685)*100</f>
        <v>127.57571428571428</v>
      </c>
      <c r="P685" s="16">
        <f>E685/L685</f>
        <v>37.209583333333335</v>
      </c>
      <c r="Q685" t="s">
        <v>8316</v>
      </c>
      <c r="R685" t="s">
        <v>8317</v>
      </c>
      <c r="S685" s="10">
        <f>(((I685/60)/60)/24)+DATE(1970,1,1)</f>
        <v>42718.742604166662</v>
      </c>
      <c r="T685" s="10">
        <f>(((J685/60)/60)/24)+DATE(1970,1,1)</f>
        <v>42693.742604166662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>(E686/D686)*100</f>
        <v>127.53666666666665</v>
      </c>
      <c r="P686" s="16">
        <f>E686/L686</f>
        <v>45.548809523809524</v>
      </c>
      <c r="Q686" t="s">
        <v>8324</v>
      </c>
      <c r="R686" t="s">
        <v>8328</v>
      </c>
      <c r="S686" s="10">
        <f>(((I686/60)/60)/24)+DATE(1970,1,1)</f>
        <v>41066.946469907409</v>
      </c>
      <c r="T686" s="10">
        <f>(((J686/60)/60)/24)+DATE(1970,1,1)</f>
        <v>41036.946469907409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>(E687/D687)*100</f>
        <v>127.49999999999999</v>
      </c>
      <c r="P687" s="16">
        <f>E687/L687</f>
        <v>129.1139240506329</v>
      </c>
      <c r="Q687" t="s">
        <v>8324</v>
      </c>
      <c r="R687" t="s">
        <v>8328</v>
      </c>
      <c r="S687" s="10">
        <f>(((I687/60)/60)/24)+DATE(1970,1,1)</f>
        <v>41287.950381944444</v>
      </c>
      <c r="T687" s="10">
        <f>(((J687/60)/60)/24)+DATE(1970,1,1)</f>
        <v>41257.950381944444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>(E688/D688)*100</f>
        <v>127.49999999999999</v>
      </c>
      <c r="P688" s="16">
        <f>E688/L688</f>
        <v>47.222222222222221</v>
      </c>
      <c r="Q688" t="s">
        <v>8316</v>
      </c>
      <c r="R688" t="s">
        <v>8317</v>
      </c>
      <c r="S688" s="10">
        <f>(((I688/60)/60)/24)+DATE(1970,1,1)</f>
        <v>42473.802361111113</v>
      </c>
      <c r="T688" s="10">
        <f>(((J688/60)/60)/24)+DATE(1970,1,1)</f>
        <v>42443.802361111113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>(E689/D689)*100</f>
        <v>127.49999999999999</v>
      </c>
      <c r="P689" s="16">
        <f>E689/L689</f>
        <v>82.258064516129039</v>
      </c>
      <c r="Q689" t="s">
        <v>8316</v>
      </c>
      <c r="R689" t="s">
        <v>8317</v>
      </c>
      <c r="S689" s="10">
        <f>(((I689/60)/60)/24)+DATE(1970,1,1)</f>
        <v>42150.647534722222</v>
      </c>
      <c r="T689" s="10">
        <f>(((J689/60)/60)/24)+DATE(1970,1,1)</f>
        <v>42125.647534722222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>(E690/D690)*100</f>
        <v>127.34117647058822</v>
      </c>
      <c r="P690" s="16">
        <f>E690/L690</f>
        <v>44.912863070539416</v>
      </c>
      <c r="Q690" t="s">
        <v>8309</v>
      </c>
      <c r="R690" t="s">
        <v>8314</v>
      </c>
      <c r="S690" s="10">
        <f>(((I690/60)/60)/24)+DATE(1970,1,1)</f>
        <v>42467.923078703709</v>
      </c>
      <c r="T690" s="10">
        <f>(((J690/60)/60)/24)+DATE(1970,1,1)</f>
        <v>42427.964745370366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>(E691/D691)*100</f>
        <v>127.30419999999999</v>
      </c>
      <c r="P691" s="16">
        <f>E691/L691</f>
        <v>69.56513661202186</v>
      </c>
      <c r="Q691" t="s">
        <v>8316</v>
      </c>
      <c r="R691" t="s">
        <v>8317</v>
      </c>
      <c r="S691" s="10">
        <f>(((I691/60)/60)/24)+DATE(1970,1,1)</f>
        <v>41901.755694444444</v>
      </c>
      <c r="T691" s="10">
        <f>(((J691/60)/60)/24)+DATE(1970,1,1)</f>
        <v>41871.755694444444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>(E692/D692)*100</f>
        <v>127.3</v>
      </c>
      <c r="P692" s="16">
        <f>E692/L692</f>
        <v>45.464285714285715</v>
      </c>
      <c r="Q692" t="s">
        <v>8324</v>
      </c>
      <c r="R692" t="s">
        <v>8325</v>
      </c>
      <c r="S692" s="10">
        <f>(((I692/60)/60)/24)+DATE(1970,1,1)</f>
        <v>40694.75277777778</v>
      </c>
      <c r="T692" s="10">
        <f>(((J692/60)/60)/24)+DATE(1970,1,1)</f>
        <v>40679.743067129632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>(E693/D693)*100</f>
        <v>127.25</v>
      </c>
      <c r="P693" s="16">
        <f>E693/L693</f>
        <v>72.714285714285708</v>
      </c>
      <c r="Q693" t="s">
        <v>8316</v>
      </c>
      <c r="R693" t="s">
        <v>8317</v>
      </c>
      <c r="S693" s="10">
        <f>(((I693/60)/60)/24)+DATE(1970,1,1)</f>
        <v>42046.207638888889</v>
      </c>
      <c r="T693" s="10">
        <f>(((J693/60)/60)/24)+DATE(1970,1,1)</f>
        <v>41988.829942129625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>(E694/D694)*100</f>
        <v>127.2</v>
      </c>
      <c r="P694" s="16">
        <f>E694/L694</f>
        <v>37.411764705882355</v>
      </c>
      <c r="Q694" t="s">
        <v>8309</v>
      </c>
      <c r="R694" t="s">
        <v>8311</v>
      </c>
      <c r="S694" s="10">
        <f>(((I694/60)/60)/24)+DATE(1970,1,1)</f>
        <v>40790.896354166667</v>
      </c>
      <c r="T694" s="10">
        <f>(((J694/60)/60)/24)+DATE(1970,1,1)</f>
        <v>40730.896354166667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>(E695/D695)*100</f>
        <v>127.2</v>
      </c>
      <c r="P695" s="16">
        <f>E695/L695</f>
        <v>50.88</v>
      </c>
      <c r="Q695" t="s">
        <v>8316</v>
      </c>
      <c r="R695" t="s">
        <v>8356</v>
      </c>
      <c r="S695" s="10">
        <f>(((I695/60)/60)/24)+DATE(1970,1,1)</f>
        <v>42258.044664351852</v>
      </c>
      <c r="T695" s="10">
        <f>(((J695/60)/60)/24)+DATE(1970,1,1)</f>
        <v>42228.044664351852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>(E696/D696)*100</f>
        <v>127.16666666666667</v>
      </c>
      <c r="P696" s="16">
        <f>E696/L696</f>
        <v>21.194444444444443</v>
      </c>
      <c r="Q696" t="s">
        <v>8309</v>
      </c>
      <c r="R696" t="s">
        <v>8311</v>
      </c>
      <c r="S696" s="10">
        <f>(((I696/60)/60)/24)+DATE(1970,1,1)</f>
        <v>41693.569340277776</v>
      </c>
      <c r="T696" s="10">
        <f>(((J696/60)/60)/24)+DATE(1970,1,1)</f>
        <v>41663.569340277776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>(E697/D697)*100</f>
        <v>127.15</v>
      </c>
      <c r="P697" s="16">
        <f>E697/L697</f>
        <v>80.730158730158735</v>
      </c>
      <c r="Q697" t="s">
        <v>8316</v>
      </c>
      <c r="R697" t="s">
        <v>8317</v>
      </c>
      <c r="S697" s="10">
        <f>(((I697/60)/60)/24)+DATE(1970,1,1)</f>
        <v>41827.083333333336</v>
      </c>
      <c r="T697" s="10">
        <f>(((J697/60)/60)/24)+DATE(1970,1,1)</f>
        <v>41799.685902777775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>(E698/D698)*100</f>
        <v>127.14285714285714</v>
      </c>
      <c r="P698" s="16">
        <f>E698/L698</f>
        <v>72.950819672131146</v>
      </c>
      <c r="Q698" t="s">
        <v>8316</v>
      </c>
      <c r="R698" t="s">
        <v>8317</v>
      </c>
      <c r="S698" s="10">
        <f>(((I698/60)/60)/24)+DATE(1970,1,1)</f>
        <v>42479.977430555555</v>
      </c>
      <c r="T698" s="10">
        <f>(((J698/60)/60)/24)+DATE(1970,1,1)</f>
        <v>42420.019097222219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>(E699/D699)*100</f>
        <v>127</v>
      </c>
      <c r="P699" s="16">
        <f>E699/L699</f>
        <v>40.268292682926827</v>
      </c>
      <c r="Q699" t="s">
        <v>8309</v>
      </c>
      <c r="R699" t="s">
        <v>8311</v>
      </c>
      <c r="S699" s="10">
        <f>(((I699/60)/60)/24)+DATE(1970,1,1)</f>
        <v>41754.776539351849</v>
      </c>
      <c r="T699" s="10">
        <f>(((J699/60)/60)/24)+DATE(1970,1,1)</f>
        <v>41724.776539351849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>(E700/D700)*100</f>
        <v>127</v>
      </c>
      <c r="P700" s="16">
        <f>E700/L700</f>
        <v>48.846153846153847</v>
      </c>
      <c r="Q700" t="s">
        <v>8324</v>
      </c>
      <c r="R700" t="s">
        <v>8328</v>
      </c>
      <c r="S700" s="10">
        <f>(((I700/60)/60)/24)+DATE(1970,1,1)</f>
        <v>41462.558819444443</v>
      </c>
      <c r="T700" s="10">
        <f>(((J700/60)/60)/24)+DATE(1970,1,1)</f>
        <v>41402.558819444443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>(E701/D701)*100</f>
        <v>127</v>
      </c>
      <c r="P701" s="16">
        <f>E701/L701</f>
        <v>25.4</v>
      </c>
      <c r="Q701" t="s">
        <v>8316</v>
      </c>
      <c r="R701" t="s">
        <v>8317</v>
      </c>
      <c r="S701" s="10">
        <f>(((I701/60)/60)/24)+DATE(1970,1,1)</f>
        <v>42418.895833333328</v>
      </c>
      <c r="T701" s="10">
        <f>(((J701/60)/60)/24)+DATE(1970,1,1)</f>
        <v>42401.945219907408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>(E702/D702)*100</f>
        <v>126.92857142857143</v>
      </c>
      <c r="P702" s="16">
        <f>E702/L702</f>
        <v>59.233333333333334</v>
      </c>
      <c r="Q702" t="s">
        <v>8324</v>
      </c>
      <c r="R702" t="s">
        <v>8325</v>
      </c>
      <c r="S702" s="10">
        <f>(((I702/60)/60)/24)+DATE(1970,1,1)</f>
        <v>41527.165972222225</v>
      </c>
      <c r="T702" s="10">
        <f>(((J702/60)/60)/24)+DATE(1970,1,1)</f>
        <v>41495.692627314813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>(E703/D703)*100</f>
        <v>126.8842105263158</v>
      </c>
      <c r="P703" s="16">
        <f>E703/L703</f>
        <v>117.6</v>
      </c>
      <c r="Q703" t="s">
        <v>8318</v>
      </c>
      <c r="R703" t="s">
        <v>8348</v>
      </c>
      <c r="S703" s="10">
        <f>(((I703/60)/60)/24)+DATE(1970,1,1)</f>
        <v>41898.429791666669</v>
      </c>
      <c r="T703" s="10">
        <f>(((J703/60)/60)/24)+DATE(1970,1,1)</f>
        <v>41863.429791666669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>(E704/D704)*100</f>
        <v>126.86868686868686</v>
      </c>
      <c r="P704" s="16">
        <f>E704/L704</f>
        <v>62.8</v>
      </c>
      <c r="Q704" t="s">
        <v>8318</v>
      </c>
      <c r="R704" t="s">
        <v>8348</v>
      </c>
      <c r="S704" s="10">
        <f>(((I704/60)/60)/24)+DATE(1970,1,1)</f>
        <v>42148.853888888887</v>
      </c>
      <c r="T704" s="10">
        <f>(((J704/60)/60)/24)+DATE(1970,1,1)</f>
        <v>42115.853888888887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>(E705/D705)*100</f>
        <v>126.85294117647059</v>
      </c>
      <c r="P705" s="16">
        <f>E705/L705</f>
        <v>52.597560975609753</v>
      </c>
      <c r="Q705" t="s">
        <v>8324</v>
      </c>
      <c r="R705" t="s">
        <v>8345</v>
      </c>
      <c r="S705" s="10">
        <f>(((I705/60)/60)/24)+DATE(1970,1,1)</f>
        <v>41709.290972222225</v>
      </c>
      <c r="T705" s="10">
        <f>(((J705/60)/60)/24)+DATE(1970,1,1)</f>
        <v>41682.0705787037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>(E706/D706)*100</f>
        <v>126.84</v>
      </c>
      <c r="P706" s="16">
        <f>E706/L706</f>
        <v>57.654545454545456</v>
      </c>
      <c r="Q706" t="s">
        <v>8309</v>
      </c>
      <c r="R706" t="s">
        <v>8314</v>
      </c>
      <c r="S706" s="10">
        <f>(((I706/60)/60)/24)+DATE(1970,1,1)</f>
        <v>41115.742800925924</v>
      </c>
      <c r="T706" s="10">
        <f>(((J706/60)/60)/24)+DATE(1970,1,1)</f>
        <v>41099.742800925924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>(E707/D707)*100</f>
        <v>126.82285714285715</v>
      </c>
      <c r="P707" s="16">
        <f>E707/L707</f>
        <v>1644</v>
      </c>
      <c r="Q707" t="s">
        <v>8318</v>
      </c>
      <c r="R707" t="s">
        <v>8320</v>
      </c>
      <c r="S707" s="10">
        <f>(((I707/60)/60)/24)+DATE(1970,1,1)</f>
        <v>41926.693379629629</v>
      </c>
      <c r="T707" s="10">
        <f>(((J707/60)/60)/24)+DATE(1970,1,1)</f>
        <v>41891.693379629629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>(E708/D708)*100</f>
        <v>126.732</v>
      </c>
      <c r="P708" s="16">
        <f>E708/L708</f>
        <v>96.300911854103347</v>
      </c>
      <c r="Q708" t="s">
        <v>8316</v>
      </c>
      <c r="R708" t="s">
        <v>8356</v>
      </c>
      <c r="S708" s="10">
        <f>(((I708/60)/60)/24)+DATE(1970,1,1)</f>
        <v>41502.499305555553</v>
      </c>
      <c r="T708" s="10">
        <f>(((J708/60)/60)/24)+DATE(1970,1,1)</f>
        <v>41466.785231481481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>(E709/D709)*100</f>
        <v>126.6</v>
      </c>
      <c r="P709" s="16">
        <f>E709/L709</f>
        <v>22.607142857142858</v>
      </c>
      <c r="Q709" t="s">
        <v>8316</v>
      </c>
      <c r="R709" t="s">
        <v>8317</v>
      </c>
      <c r="S709" s="10">
        <f>(((I709/60)/60)/24)+DATE(1970,1,1)</f>
        <v>42548.791666666672</v>
      </c>
      <c r="T709" s="10">
        <f>(((J709/60)/60)/24)+DATE(1970,1,1)</f>
        <v>42503.539976851855</v>
      </c>
    </row>
    <row r="710" spans="1:20" ht="15.75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>(E710/D710)*100</f>
        <v>126.48920000000001</v>
      </c>
      <c r="P710" s="16">
        <f>E710/L710</f>
        <v>64.535306122448986</v>
      </c>
      <c r="Q710" t="s">
        <v>8324</v>
      </c>
      <c r="R710" t="s">
        <v>8325</v>
      </c>
      <c r="S710" s="10">
        <f>(((I710/60)/60)/24)+DATE(1970,1,1)</f>
        <v>41970.037766203706</v>
      </c>
      <c r="T710" s="10">
        <f>(((J710/60)/60)/24)+DATE(1970,1,1)</f>
        <v>41924.996099537035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>(E711/D711)*100</f>
        <v>126.28571428571429</v>
      </c>
      <c r="P711" s="16">
        <f>E711/L711</f>
        <v>147.33333333333334</v>
      </c>
      <c r="Q711" t="s">
        <v>8316</v>
      </c>
      <c r="R711" t="s">
        <v>8317</v>
      </c>
      <c r="S711" s="10">
        <f>(((I711/60)/60)/24)+DATE(1970,1,1)</f>
        <v>42500.470138888893</v>
      </c>
      <c r="T711" s="10">
        <f>(((J711/60)/60)/24)+DATE(1970,1,1)</f>
        <v>42489.619525462964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>(E712/D712)*100</f>
        <v>126.25</v>
      </c>
      <c r="P712" s="16">
        <f>E712/L712</f>
        <v>53.723404255319146</v>
      </c>
      <c r="Q712" t="s">
        <v>8316</v>
      </c>
      <c r="R712" t="s">
        <v>8317</v>
      </c>
      <c r="S712" s="10">
        <f>(((I712/60)/60)/24)+DATE(1970,1,1)</f>
        <v>41859.795729166668</v>
      </c>
      <c r="T712" s="10">
        <f>(((J712/60)/60)/24)+DATE(1970,1,1)</f>
        <v>41829.795729166668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>(E713/D713)*100</f>
        <v>126.2</v>
      </c>
      <c r="P713" s="16">
        <f>E713/L713</f>
        <v>17.527777777777779</v>
      </c>
      <c r="Q713" t="s">
        <v>8316</v>
      </c>
      <c r="R713" t="s">
        <v>8317</v>
      </c>
      <c r="S713" s="10">
        <f>(((I713/60)/60)/24)+DATE(1970,1,1)</f>
        <v>42510.479861111111</v>
      </c>
      <c r="T713" s="10">
        <f>(((J713/60)/60)/24)+DATE(1970,1,1)</f>
        <v>42480.479861111111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>(E714/D714)*100</f>
        <v>126.2</v>
      </c>
      <c r="P714" s="16">
        <f>E714/L714</f>
        <v>78.875</v>
      </c>
      <c r="Q714" t="s">
        <v>8316</v>
      </c>
      <c r="R714" t="s">
        <v>8317</v>
      </c>
      <c r="S714" s="10">
        <f>(((I714/60)/60)/24)+DATE(1970,1,1)</f>
        <v>42319.802858796291</v>
      </c>
      <c r="T714" s="10">
        <f>(((J714/60)/60)/24)+DATE(1970,1,1)</f>
        <v>42289.761192129634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>(E715/D715)*100</f>
        <v>126.16666666666667</v>
      </c>
      <c r="P715" s="16">
        <f>E715/L715</f>
        <v>47.911392405063289</v>
      </c>
      <c r="Q715" t="s">
        <v>8318</v>
      </c>
      <c r="R715" t="s">
        <v>8348</v>
      </c>
      <c r="S715" s="10">
        <f>(((I715/60)/60)/24)+DATE(1970,1,1)</f>
        <v>40252.913194444445</v>
      </c>
      <c r="T715" s="10">
        <f>(((J715/60)/60)/24)+DATE(1970,1,1)</f>
        <v>40215.919050925928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>(E716/D716)*100</f>
        <v>126.16000000000001</v>
      </c>
      <c r="P716" s="16">
        <f>E716/L716</f>
        <v>88.845070422535215</v>
      </c>
      <c r="Q716" t="s">
        <v>8309</v>
      </c>
      <c r="R716" t="s">
        <v>8314</v>
      </c>
      <c r="S716" s="10">
        <f>(((I716/60)/60)/24)+DATE(1970,1,1)</f>
        <v>42579.076157407413</v>
      </c>
      <c r="T716" s="10">
        <f>(((J716/60)/60)/24)+DATE(1970,1,1)</f>
        <v>42549.076157407413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>(E717/D717)*100</f>
        <v>126.14444444444443</v>
      </c>
      <c r="P717" s="16">
        <f>E717/L717</f>
        <v>61.701086956521742</v>
      </c>
      <c r="Q717" t="s">
        <v>8324</v>
      </c>
      <c r="R717" t="s">
        <v>8325</v>
      </c>
      <c r="S717" s="10">
        <f>(((I717/60)/60)/24)+DATE(1970,1,1)</f>
        <v>41919.004317129627</v>
      </c>
      <c r="T717" s="10">
        <f>(((J717/60)/60)/24)+DATE(1970,1,1)</f>
        <v>41889.004317129627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>(E718/D718)*100</f>
        <v>126.125</v>
      </c>
      <c r="P718" s="16">
        <f>E718/L718</f>
        <v>84.083333333333329</v>
      </c>
      <c r="Q718" t="s">
        <v>8324</v>
      </c>
      <c r="R718" t="s">
        <v>8353</v>
      </c>
      <c r="S718" s="10">
        <f>(((I718/60)/60)/24)+DATE(1970,1,1)</f>
        <v>41137.849143518521</v>
      </c>
      <c r="T718" s="10">
        <f>(((J718/60)/60)/24)+DATE(1970,1,1)</f>
        <v>41107.849143518521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>(E719/D719)*100</f>
        <v>126.11835600000001</v>
      </c>
      <c r="P719" s="16">
        <f>E719/L719</f>
        <v>64.570118779438872</v>
      </c>
      <c r="Q719" t="s">
        <v>8318</v>
      </c>
      <c r="R719" t="s">
        <v>8348</v>
      </c>
      <c r="S719" s="10">
        <f>(((I719/60)/60)/24)+DATE(1970,1,1)</f>
        <v>41774.290868055556</v>
      </c>
      <c r="T719" s="10">
        <f>(((J719/60)/60)/24)+DATE(1970,1,1)</f>
        <v>41744.290868055556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>(E720/D720)*100</f>
        <v>126.02</v>
      </c>
      <c r="P720" s="16">
        <f>E720/L720</f>
        <v>88.74647887323944</v>
      </c>
      <c r="Q720" t="s">
        <v>8324</v>
      </c>
      <c r="R720" t="s">
        <v>8325</v>
      </c>
      <c r="S720" s="10">
        <f>(((I720/60)/60)/24)+DATE(1970,1,1)</f>
        <v>42126.633206018523</v>
      </c>
      <c r="T720" s="10">
        <f>(((J720/60)/60)/24)+DATE(1970,1,1)</f>
        <v>42096.633206018523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>(E721/D721)*100</f>
        <v>126</v>
      </c>
      <c r="P721" s="16">
        <f>E721/L721</f>
        <v>88.732394366197184</v>
      </c>
      <c r="Q721" t="s">
        <v>8321</v>
      </c>
      <c r="R721" t="s">
        <v>8322</v>
      </c>
      <c r="S721" s="10">
        <f>(((I721/60)/60)/24)+DATE(1970,1,1)</f>
        <v>40930.25</v>
      </c>
      <c r="T721" s="10">
        <f>(((J721/60)/60)/24)+DATE(1970,1,1)</f>
        <v>40879.795682870368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>(E722/D722)*100</f>
        <v>126</v>
      </c>
      <c r="P722" s="16">
        <f>E722/L722</f>
        <v>67.741935483870961</v>
      </c>
      <c r="Q722" t="s">
        <v>8316</v>
      </c>
      <c r="R722" t="s">
        <v>8317</v>
      </c>
      <c r="S722" s="10">
        <f>(((I722/60)/60)/24)+DATE(1970,1,1)</f>
        <v>42184.873124999998</v>
      </c>
      <c r="T722" s="10">
        <f>(((J722/60)/60)/24)+DATE(1970,1,1)</f>
        <v>42154.873124999998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>(E723/D723)*100</f>
        <v>126</v>
      </c>
      <c r="P723" s="16">
        <f>E723/L723</f>
        <v>74.117647058823536</v>
      </c>
      <c r="Q723" t="s">
        <v>8316</v>
      </c>
      <c r="R723" t="s">
        <v>8317</v>
      </c>
      <c r="S723" s="10">
        <f>(((I723/60)/60)/24)+DATE(1970,1,1)</f>
        <v>41901</v>
      </c>
      <c r="T723" s="10">
        <f>(((J723/60)/60)/24)+DATE(1970,1,1)</f>
        <v>41891.96503472222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>(E724/D724)*100</f>
        <v>125.998</v>
      </c>
      <c r="P724" s="16">
        <f>E724/L724</f>
        <v>31.499500000000001</v>
      </c>
      <c r="Q724" t="s">
        <v>8309</v>
      </c>
      <c r="R724" t="s">
        <v>8310</v>
      </c>
      <c r="S724" s="10">
        <f>(((I724/60)/60)/24)+DATE(1970,1,1)</f>
        <v>42477.103518518517</v>
      </c>
      <c r="T724" s="10">
        <f>(((J724/60)/60)/24)+DATE(1970,1,1)</f>
        <v>42447.103518518517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>(E725/D725)*100</f>
        <v>125.98333333333333</v>
      </c>
      <c r="P725" s="16">
        <f>E725/L725</f>
        <v>28.632575757575758</v>
      </c>
      <c r="Q725" t="s">
        <v>8321</v>
      </c>
      <c r="R725" t="s">
        <v>8322</v>
      </c>
      <c r="S725" s="10">
        <f>(((I725/60)/60)/24)+DATE(1970,1,1)</f>
        <v>41811.717268518521</v>
      </c>
      <c r="T725" s="10">
        <f>(((J725/60)/60)/24)+DATE(1970,1,1)</f>
        <v>41781.717268518521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>(E726/D726)*100</f>
        <v>125.95294117647057</v>
      </c>
      <c r="P726" s="16">
        <f>E726/L726</f>
        <v>21.497991967871485</v>
      </c>
      <c r="Q726" t="s">
        <v>8332</v>
      </c>
      <c r="R726" t="s">
        <v>8350</v>
      </c>
      <c r="S726" s="10">
        <f>(((I726/60)/60)/24)+DATE(1970,1,1)</f>
        <v>41754.881099537037</v>
      </c>
      <c r="T726" s="10">
        <f>(((J726/60)/60)/24)+DATE(1970,1,1)</f>
        <v>41724.881099537037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>(E727/D727)*100</f>
        <v>125.94166666666666</v>
      </c>
      <c r="P727" s="16">
        <f>E727/L727</f>
        <v>81.252688172043008</v>
      </c>
      <c r="Q727" t="s">
        <v>8335</v>
      </c>
      <c r="R727" t="s">
        <v>8351</v>
      </c>
      <c r="S727" s="10">
        <f>(((I727/60)/60)/24)+DATE(1970,1,1)</f>
        <v>42082.625324074077</v>
      </c>
      <c r="T727" s="10">
        <f>(((J727/60)/60)/24)+DATE(1970,1,1)</f>
        <v>42052.666990740734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>(E728/D728)*100</f>
        <v>125.93749999999999</v>
      </c>
      <c r="P728" s="16">
        <f>E728/L728</f>
        <v>55.972222222222221</v>
      </c>
      <c r="Q728" t="s">
        <v>8316</v>
      </c>
      <c r="R728" t="s">
        <v>8317</v>
      </c>
      <c r="S728" s="10">
        <f>(((I728/60)/60)/24)+DATE(1970,1,1)</f>
        <v>42617.066921296297</v>
      </c>
      <c r="T728" s="10">
        <f>(((J728/60)/60)/24)+DATE(1970,1,1)</f>
        <v>42592.066921296297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>(E729/D729)*100</f>
        <v>125.89999999999999</v>
      </c>
      <c r="P729" s="16">
        <f>E729/L729</f>
        <v>25.693877551020407</v>
      </c>
      <c r="Q729" t="s">
        <v>8316</v>
      </c>
      <c r="R729" t="s">
        <v>8317</v>
      </c>
      <c r="S729" s="10">
        <f>(((I729/60)/60)/24)+DATE(1970,1,1)</f>
        <v>42638.36583333333</v>
      </c>
      <c r="T729" s="10">
        <f>(((J729/60)/60)/24)+DATE(1970,1,1)</f>
        <v>42608.36583333333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>(E730/D730)*100</f>
        <v>125.76666666666667</v>
      </c>
      <c r="P730" s="16">
        <f>E730/L730</f>
        <v>62.883333333333333</v>
      </c>
      <c r="Q730" t="s">
        <v>8316</v>
      </c>
      <c r="R730" t="s">
        <v>8317</v>
      </c>
      <c r="S730" s="10">
        <f>(((I730/60)/60)/24)+DATE(1970,1,1)</f>
        <v>41061.165972222225</v>
      </c>
      <c r="T730" s="10">
        <f>(((J730/60)/60)/24)+DATE(1970,1,1)</f>
        <v>41013.936562499999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>(E731/D731)*100</f>
        <v>125.69999999999999</v>
      </c>
      <c r="P731" s="16">
        <f>E731/L731</f>
        <v>190.45454545454547</v>
      </c>
      <c r="Q731" t="s">
        <v>8318</v>
      </c>
      <c r="R731" t="s">
        <v>8320</v>
      </c>
      <c r="S731" s="10">
        <f>(((I731/60)/60)/24)+DATE(1970,1,1)</f>
        <v>42361.84574074074</v>
      </c>
      <c r="T731" s="10">
        <f>(((J731/60)/60)/24)+DATE(1970,1,1)</f>
        <v>42331.84574074074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>(E732/D732)*100</f>
        <v>125.60416666666667</v>
      </c>
      <c r="P732" s="16">
        <f>E732/L732</f>
        <v>58.533980582524272</v>
      </c>
      <c r="Q732" t="s">
        <v>8337</v>
      </c>
      <c r="R732" t="s">
        <v>8338</v>
      </c>
      <c r="S732" s="10">
        <f>(((I732/60)/60)/24)+DATE(1970,1,1)</f>
        <v>42110.477500000001</v>
      </c>
      <c r="T732" s="10">
        <f>(((J732/60)/60)/24)+DATE(1970,1,1)</f>
        <v>42089.477500000001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>(E733/D733)*100</f>
        <v>125.6</v>
      </c>
      <c r="P733" s="16">
        <f>E733/L733</f>
        <v>78.5</v>
      </c>
      <c r="Q733" t="s">
        <v>8316</v>
      </c>
      <c r="R733" t="s">
        <v>8317</v>
      </c>
      <c r="S733" s="10">
        <f>(((I733/60)/60)/24)+DATE(1970,1,1)</f>
        <v>42471.104166666672</v>
      </c>
      <c r="T733" s="10">
        <f>(((J733/60)/60)/24)+DATE(1970,1,1)</f>
        <v>42431.302002314813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>(E734/D734)*100</f>
        <v>125.57142857142858</v>
      </c>
      <c r="P734" s="16">
        <f>E734/L734</f>
        <v>57.077922077922075</v>
      </c>
      <c r="Q734" t="s">
        <v>8309</v>
      </c>
      <c r="R734" t="s">
        <v>8314</v>
      </c>
      <c r="S734" s="10">
        <f>(((I734/60)/60)/24)+DATE(1970,1,1)</f>
        <v>41045.791666666664</v>
      </c>
      <c r="T734" s="10">
        <f>(((J734/60)/60)/24)+DATE(1970,1,1)</f>
        <v>41013.787569444445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>(E735/D735)*100</f>
        <v>125.52941176470588</v>
      </c>
      <c r="P735" s="16">
        <f>E735/L735</f>
        <v>187.19298245614036</v>
      </c>
      <c r="Q735" t="s">
        <v>8321</v>
      </c>
      <c r="R735" t="s">
        <v>8322</v>
      </c>
      <c r="S735" s="10">
        <f>(((I735/60)/60)/24)+DATE(1970,1,1)</f>
        <v>42133.208333333328</v>
      </c>
      <c r="T735" s="10">
        <f>(((J735/60)/60)/24)+DATE(1970,1,1)</f>
        <v>42102.164583333331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>(E736/D736)*100</f>
        <v>125.49999999999999</v>
      </c>
      <c r="P736" s="16">
        <f>E736/L736</f>
        <v>71.714285714285708</v>
      </c>
      <c r="Q736" t="s">
        <v>8309</v>
      </c>
      <c r="R736" t="s">
        <v>8311</v>
      </c>
      <c r="S736" s="10">
        <f>(((I736/60)/60)/24)+DATE(1970,1,1)</f>
        <v>40809.125428240739</v>
      </c>
      <c r="T736" s="10">
        <f>(((J736/60)/60)/24)+DATE(1970,1,1)</f>
        <v>40779.125428240739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>(E737/D737)*100</f>
        <v>125.41538461538462</v>
      </c>
      <c r="P737" s="16">
        <f>E737/L737</f>
        <v>77.638095238095232</v>
      </c>
      <c r="Q737" t="s">
        <v>8324</v>
      </c>
      <c r="R737" t="s">
        <v>8325</v>
      </c>
      <c r="S737" s="10">
        <f>(((I737/60)/60)/24)+DATE(1970,1,1)</f>
        <v>41686.762638888889</v>
      </c>
      <c r="T737" s="10">
        <f>(((J737/60)/60)/24)+DATE(1970,1,1)</f>
        <v>41656.762638888889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>(E738/D738)*100</f>
        <v>125.33333333333334</v>
      </c>
      <c r="P738" s="16">
        <f>E738/L738</f>
        <v>41.777777777777779</v>
      </c>
      <c r="Q738" t="s">
        <v>8309</v>
      </c>
      <c r="R738" t="s">
        <v>8314</v>
      </c>
      <c r="S738" s="10">
        <f>(((I738/60)/60)/24)+DATE(1970,1,1)</f>
        <v>42465.666666666672</v>
      </c>
      <c r="T738" s="10">
        <f>(((J738/60)/60)/24)+DATE(1970,1,1)</f>
        <v>42425.576898148152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>(E739/D739)*100</f>
        <v>125.29999999999998</v>
      </c>
      <c r="P739" s="16">
        <f>E739/L739</f>
        <v>38.553846153846152</v>
      </c>
      <c r="Q739" t="s">
        <v>8321</v>
      </c>
      <c r="R739" t="s">
        <v>8322</v>
      </c>
      <c r="S739" s="10">
        <f>(((I739/60)/60)/24)+DATE(1970,1,1)</f>
        <v>41334.249305555553</v>
      </c>
      <c r="T739" s="10">
        <f>(((J739/60)/60)/24)+DATE(1970,1,1)</f>
        <v>41304.962233796294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>(E740/D740)*100</f>
        <v>125.29999999999998</v>
      </c>
      <c r="P740" s="16">
        <f>E740/L740</f>
        <v>67.729729729729726</v>
      </c>
      <c r="Q740" t="s">
        <v>8324</v>
      </c>
      <c r="R740" t="s">
        <v>8325</v>
      </c>
      <c r="S740" s="10">
        <f>(((I740/60)/60)/24)+DATE(1970,1,1)</f>
        <v>42562.868761574078</v>
      </c>
      <c r="T740" s="10">
        <f>(((J740/60)/60)/24)+DATE(1970,1,1)</f>
        <v>42502.868761574078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>(E741/D741)*100</f>
        <v>125.26086956521738</v>
      </c>
      <c r="P741" s="16">
        <f>E741/L741</f>
        <v>32.011111111111113</v>
      </c>
      <c r="Q741" t="s">
        <v>8324</v>
      </c>
      <c r="R741" t="s">
        <v>8345</v>
      </c>
      <c r="S741" s="10">
        <f>(((I741/60)/60)/24)+DATE(1970,1,1)</f>
        <v>40622.662986111114</v>
      </c>
      <c r="T741" s="10">
        <f>(((J741/60)/60)/24)+DATE(1970,1,1)</f>
        <v>40592.704652777778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>(E742/D742)*100</f>
        <v>125.25</v>
      </c>
      <c r="P742" s="16">
        <f>E742/L742</f>
        <v>119.28571428571429</v>
      </c>
      <c r="Q742" t="s">
        <v>8324</v>
      </c>
      <c r="R742" t="s">
        <v>8325</v>
      </c>
      <c r="S742" s="10">
        <f>(((I742/60)/60)/24)+DATE(1970,1,1)</f>
        <v>42065.249305555553</v>
      </c>
      <c r="T742" s="10">
        <f>(((J742/60)/60)/24)+DATE(1970,1,1)</f>
        <v>42031.631724537037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>(E743/D743)*100</f>
        <v>125.25</v>
      </c>
      <c r="P743" s="16">
        <f>E743/L743</f>
        <v>44.205882352941174</v>
      </c>
      <c r="Q743" t="s">
        <v>8324</v>
      </c>
      <c r="R743" t="s">
        <v>8325</v>
      </c>
      <c r="S743" s="10">
        <f>(((I743/60)/60)/24)+DATE(1970,1,1)</f>
        <v>41300.954351851848</v>
      </c>
      <c r="T743" s="10">
        <f>(((J743/60)/60)/24)+DATE(1970,1,1)</f>
        <v>41270.954351851848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>(E744/D744)*100</f>
        <v>125.22750000000001</v>
      </c>
      <c r="P744" s="16">
        <f>E744/L744</f>
        <v>188.31203007518798</v>
      </c>
      <c r="Q744" t="s">
        <v>8309</v>
      </c>
      <c r="R744" t="s">
        <v>8314</v>
      </c>
      <c r="S744" s="10">
        <f>(((I744/60)/60)/24)+DATE(1970,1,1)</f>
        <v>42467.59480324074</v>
      </c>
      <c r="T744" s="10">
        <f>(((J744/60)/60)/24)+DATE(1970,1,1)</f>
        <v>42437.636469907404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>(E745/D745)*100</f>
        <v>125.16000000000001</v>
      </c>
      <c r="P745" s="16">
        <f>E745/L745</f>
        <v>140.1044776119403</v>
      </c>
      <c r="Q745" t="s">
        <v>8309</v>
      </c>
      <c r="R745" t="s">
        <v>8314</v>
      </c>
      <c r="S745" s="10">
        <f>(((I745/60)/60)/24)+DATE(1970,1,1)</f>
        <v>42123.793124999997</v>
      </c>
      <c r="T745" s="10">
        <f>(((J745/60)/60)/24)+DATE(1970,1,1)</f>
        <v>42078.793124999997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>(E746/D746)*100</f>
        <v>125.13700000000001</v>
      </c>
      <c r="P746" s="16">
        <f>E746/L746</f>
        <v>385.03692307692307</v>
      </c>
      <c r="Q746" t="s">
        <v>8318</v>
      </c>
      <c r="R746" t="s">
        <v>8348</v>
      </c>
      <c r="S746" s="10">
        <f>(((I746/60)/60)/24)+DATE(1970,1,1)</f>
        <v>42532.569120370375</v>
      </c>
      <c r="T746" s="10">
        <f>(((J746/60)/60)/24)+DATE(1970,1,1)</f>
        <v>42502.569120370375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>(E747/D747)*100</f>
        <v>125.13333333333334</v>
      </c>
      <c r="P747" s="16">
        <f>E747/L747</f>
        <v>23.172839506172838</v>
      </c>
      <c r="Q747" t="s">
        <v>8321</v>
      </c>
      <c r="R747" t="s">
        <v>8341</v>
      </c>
      <c r="S747" s="10">
        <f>(((I747/60)/60)/24)+DATE(1970,1,1)</f>
        <v>41271.827118055553</v>
      </c>
      <c r="T747" s="10">
        <f>(((J747/60)/60)/24)+DATE(1970,1,1)</f>
        <v>41250.827118055553</v>
      </c>
    </row>
    <row r="748" spans="1:20" ht="15.75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>(E748/D748)*100</f>
        <v>125.125</v>
      </c>
      <c r="P748" s="16">
        <f>E748/L748</f>
        <v>37.074074074074076</v>
      </c>
      <c r="Q748" t="s">
        <v>8324</v>
      </c>
      <c r="R748" t="s">
        <v>8325</v>
      </c>
      <c r="S748" s="10">
        <f>(((I748/60)/60)/24)+DATE(1970,1,1)</f>
        <v>41430.00037037037</v>
      </c>
      <c r="T748" s="10">
        <f>(((J748/60)/60)/24)+DATE(1970,1,1)</f>
        <v>41409.00037037037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>(E749/D749)*100</f>
        <v>125.125</v>
      </c>
      <c r="P749" s="16">
        <f>E749/L749</f>
        <v>91</v>
      </c>
      <c r="Q749" t="s">
        <v>8318</v>
      </c>
      <c r="R749" t="s">
        <v>8355</v>
      </c>
      <c r="S749" s="10">
        <f>(((I749/60)/60)/24)+DATE(1970,1,1)</f>
        <v>42379.035833333335</v>
      </c>
      <c r="T749" s="10">
        <f>(((J749/60)/60)/24)+DATE(1970,1,1)</f>
        <v>42319.035833333335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>(E750/D750)*100</f>
        <v>125.10239999999999</v>
      </c>
      <c r="P750" s="16">
        <f>E750/L750</f>
        <v>73.416901408450698</v>
      </c>
      <c r="Q750" t="s">
        <v>8318</v>
      </c>
      <c r="R750" t="s">
        <v>8348</v>
      </c>
      <c r="S750" s="10">
        <f>(((I750/60)/60)/24)+DATE(1970,1,1)</f>
        <v>40992.166666666664</v>
      </c>
      <c r="T750" s="10">
        <f>(((J750/60)/60)/24)+DATE(1970,1,1)</f>
        <v>40961.057349537034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>(E751/D751)*100</f>
        <v>125.06666666666666</v>
      </c>
      <c r="P751" s="16">
        <f>E751/L751</f>
        <v>36.07692307692308</v>
      </c>
      <c r="Q751" t="s">
        <v>8316</v>
      </c>
      <c r="R751" t="s">
        <v>8317</v>
      </c>
      <c r="S751" s="10">
        <f>(((I751/60)/60)/24)+DATE(1970,1,1)</f>
        <v>42739.134780092587</v>
      </c>
      <c r="T751" s="10">
        <f>(((J751/60)/60)/24)+DATE(1970,1,1)</f>
        <v>42709.134780092587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>(E752/D752)*100</f>
        <v>125.02285714285715</v>
      </c>
      <c r="P752" s="16">
        <f>E752/L752</f>
        <v>146.34782608695653</v>
      </c>
      <c r="Q752" t="s">
        <v>8309</v>
      </c>
      <c r="R752" t="s">
        <v>8314</v>
      </c>
      <c r="S752" s="10">
        <f>(((I752/60)/60)/24)+DATE(1970,1,1)</f>
        <v>42802.875</v>
      </c>
      <c r="T752" s="10">
        <f>(((J752/60)/60)/24)+DATE(1970,1,1)</f>
        <v>42772.669062500005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>(E753/D753)*100</f>
        <v>125</v>
      </c>
      <c r="P753" s="16">
        <f>E753/L753</f>
        <v>53.571428571428569</v>
      </c>
      <c r="Q753" t="s">
        <v>8321</v>
      </c>
      <c r="R753" t="s">
        <v>8322</v>
      </c>
      <c r="S753" s="10">
        <f>(((I753/60)/60)/24)+DATE(1970,1,1)</f>
        <v>41834.814340277779</v>
      </c>
      <c r="T753" s="10">
        <f>(((J753/60)/60)/24)+DATE(1970,1,1)</f>
        <v>41799.814340277779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>(E754/D754)*100</f>
        <v>125</v>
      </c>
      <c r="P754" s="16">
        <f>E754/L754</f>
        <v>27.777777777777779</v>
      </c>
      <c r="Q754" t="s">
        <v>8324</v>
      </c>
      <c r="R754" t="s">
        <v>8328</v>
      </c>
      <c r="S754" s="10">
        <f>(((I754/60)/60)/24)+DATE(1970,1,1)</f>
        <v>41076.415972222225</v>
      </c>
      <c r="T754" s="10">
        <f>(((J754/60)/60)/24)+DATE(1970,1,1)</f>
        <v>41024.985972222225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>(E755/D755)*100</f>
        <v>125</v>
      </c>
      <c r="P755" s="16">
        <f>E755/L755</f>
        <v>75</v>
      </c>
      <c r="Q755" t="s">
        <v>8316</v>
      </c>
      <c r="R755" t="s">
        <v>8358</v>
      </c>
      <c r="S755" s="10">
        <f>(((I755/60)/60)/24)+DATE(1970,1,1)</f>
        <v>42058.765960648147</v>
      </c>
      <c r="T755" s="10">
        <f>(((J755/60)/60)/24)+DATE(1970,1,1)</f>
        <v>42044.765960648147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>(E756/D756)*100</f>
        <v>125</v>
      </c>
      <c r="P756" s="16">
        <f>E756/L756</f>
        <v>50</v>
      </c>
      <c r="Q756" t="s">
        <v>8316</v>
      </c>
      <c r="R756" t="s">
        <v>8317</v>
      </c>
      <c r="S756" s="10">
        <f>(((I756/60)/60)/24)+DATE(1970,1,1)</f>
        <v>42752.882361111115</v>
      </c>
      <c r="T756" s="10">
        <f>(((J756/60)/60)/24)+DATE(1970,1,1)</f>
        <v>42722.882361111115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>(E757/D757)*100</f>
        <v>124.84324324324325</v>
      </c>
      <c r="P757" s="16">
        <f>E757/L757</f>
        <v>95.834024896265561</v>
      </c>
      <c r="Q757" t="s">
        <v>8337</v>
      </c>
      <c r="R757" t="s">
        <v>8338</v>
      </c>
      <c r="S757" s="10">
        <f>(((I757/60)/60)/24)+DATE(1970,1,1)</f>
        <v>41996</v>
      </c>
      <c r="T757" s="10">
        <f>(((J757/60)/60)/24)+DATE(1970,1,1)</f>
        <v>41964.751342592594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>(E758/D758)*100</f>
        <v>124.8</v>
      </c>
      <c r="P758" s="16">
        <f>E758/L758</f>
        <v>37.142857142857146</v>
      </c>
      <c r="Q758" t="s">
        <v>8316</v>
      </c>
      <c r="R758" t="s">
        <v>8317</v>
      </c>
      <c r="S758" s="10">
        <f>(((I758/60)/60)/24)+DATE(1970,1,1)</f>
        <v>42301.895138888889</v>
      </c>
      <c r="T758" s="10">
        <f>(((J758/60)/60)/24)+DATE(1970,1,1)</f>
        <v>42270.582141203704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>(E759/D759)*100</f>
        <v>124.8</v>
      </c>
      <c r="P759" s="16">
        <f>E759/L759</f>
        <v>69.333333333333329</v>
      </c>
      <c r="Q759" t="s">
        <v>8316</v>
      </c>
      <c r="R759" t="s">
        <v>8317</v>
      </c>
      <c r="S759" s="10">
        <f>(((I759/60)/60)/24)+DATE(1970,1,1)</f>
        <v>42082.908148148148</v>
      </c>
      <c r="T759" s="10">
        <f>(((J759/60)/60)/24)+DATE(1970,1,1)</f>
        <v>42052.949814814812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>(E760/D760)*100</f>
        <v>124.70000000000002</v>
      </c>
      <c r="P760" s="16">
        <f>E760/L760</f>
        <v>168.51351351351352</v>
      </c>
      <c r="Q760" t="s">
        <v>8324</v>
      </c>
      <c r="R760" t="s">
        <v>8345</v>
      </c>
      <c r="S760" s="10">
        <f>(((I760/60)/60)/24)+DATE(1970,1,1)</f>
        <v>41176.824212962965</v>
      </c>
      <c r="T760" s="10">
        <f>(((J760/60)/60)/24)+DATE(1970,1,1)</f>
        <v>41146.824212962965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>(E761/D761)*100</f>
        <v>124.4</v>
      </c>
      <c r="P761" s="16">
        <f>E761/L761</f>
        <v>47.846153846153847</v>
      </c>
      <c r="Q761" t="s">
        <v>8316</v>
      </c>
      <c r="R761" t="s">
        <v>8317</v>
      </c>
      <c r="S761" s="10">
        <f>(((I761/60)/60)/24)+DATE(1970,1,1)</f>
        <v>42624.846828703703</v>
      </c>
      <c r="T761" s="10">
        <f>(((J761/60)/60)/24)+DATE(1970,1,1)</f>
        <v>42584.846828703703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>(E762/D762)*100</f>
        <v>124.33537832310839</v>
      </c>
      <c r="P762" s="16">
        <f>E762/L762</f>
        <v>45.037037037037038</v>
      </c>
      <c r="Q762" t="s">
        <v>8316</v>
      </c>
      <c r="R762" t="s">
        <v>8317</v>
      </c>
      <c r="S762" s="10">
        <f>(((I762/60)/60)/24)+DATE(1970,1,1)</f>
        <v>42038.185416666667</v>
      </c>
      <c r="T762" s="10">
        <f>(((J762/60)/60)/24)+DATE(1970,1,1)</f>
        <v>42011.202581018515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>(E763/D763)*100</f>
        <v>124.2</v>
      </c>
      <c r="P763" s="16">
        <f>E763/L763</f>
        <v>50.901639344262293</v>
      </c>
      <c r="Q763" t="s">
        <v>8316</v>
      </c>
      <c r="R763" t="s">
        <v>8317</v>
      </c>
      <c r="S763" s="10">
        <f>(((I763/60)/60)/24)+DATE(1970,1,1)</f>
        <v>41803.916666666664</v>
      </c>
      <c r="T763" s="10">
        <f>(((J763/60)/60)/24)+DATE(1970,1,1)</f>
        <v>41772.105937500004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>(E764/D764)*100</f>
        <v>124.15933781686496</v>
      </c>
      <c r="P764" s="16">
        <f>E764/L764</f>
        <v>139.53488372093022</v>
      </c>
      <c r="Q764" t="s">
        <v>8309</v>
      </c>
      <c r="R764" t="s">
        <v>8314</v>
      </c>
      <c r="S764" s="10">
        <f>(((I764/60)/60)/24)+DATE(1970,1,1)</f>
        <v>41859</v>
      </c>
      <c r="T764" s="10">
        <f>(((J764/60)/60)/24)+DATE(1970,1,1)</f>
        <v>41837.210543981484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>(E765/D765)*100</f>
        <v>124.08571428571429</v>
      </c>
      <c r="P765" s="16">
        <f>E765/L765</f>
        <v>68.936507936507937</v>
      </c>
      <c r="Q765" t="s">
        <v>8324</v>
      </c>
      <c r="R765" t="s">
        <v>8325</v>
      </c>
      <c r="S765" s="10">
        <f>(((I765/60)/60)/24)+DATE(1970,1,1)</f>
        <v>42190.735208333332</v>
      </c>
      <c r="T765" s="10">
        <f>(((J765/60)/60)/24)+DATE(1970,1,1)</f>
        <v>42160.735208333332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>(E766/D766)*100</f>
        <v>124.0061</v>
      </c>
      <c r="P766" s="16">
        <f>E766/L766</f>
        <v>92.541865671641801</v>
      </c>
      <c r="Q766" t="s">
        <v>8324</v>
      </c>
      <c r="R766" t="s">
        <v>8325</v>
      </c>
      <c r="S766" s="10">
        <f>(((I766/60)/60)/24)+DATE(1970,1,1)</f>
        <v>40594.994837962964</v>
      </c>
      <c r="T766" s="10">
        <f>(((J766/60)/60)/24)+DATE(1970,1,1)</f>
        <v>40564.994837962964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>(E767/D767)*100</f>
        <v>124</v>
      </c>
      <c r="P767" s="16">
        <f>E767/L767</f>
        <v>135.625</v>
      </c>
      <c r="Q767" t="s">
        <v>8316</v>
      </c>
      <c r="R767" t="s">
        <v>8317</v>
      </c>
      <c r="S767" s="10">
        <f>(((I767/60)/60)/24)+DATE(1970,1,1)</f>
        <v>42199.814340277779</v>
      </c>
      <c r="T767" s="10">
        <f>(((J767/60)/60)/24)+DATE(1970,1,1)</f>
        <v>42169.814340277779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>(E768/D768)*100</f>
        <v>124</v>
      </c>
      <c r="P768" s="16">
        <f>E768/L768</f>
        <v>38.75</v>
      </c>
      <c r="Q768" t="s">
        <v>8324</v>
      </c>
      <c r="R768" t="s">
        <v>8325</v>
      </c>
      <c r="S768" s="10">
        <f>(((I768/60)/60)/24)+DATE(1970,1,1)</f>
        <v>41102.739953703705</v>
      </c>
      <c r="T768" s="10">
        <f>(((J768/60)/60)/24)+DATE(1970,1,1)</f>
        <v>41072.739953703705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>(E769/D769)*100</f>
        <v>124</v>
      </c>
      <c r="P769" s="16">
        <f>E769/L769</f>
        <v>8.8571428571428577</v>
      </c>
      <c r="Q769" t="s">
        <v>8316</v>
      </c>
      <c r="R769" t="s">
        <v>8317</v>
      </c>
      <c r="S769" s="10">
        <f>(((I769/60)/60)/24)+DATE(1970,1,1)</f>
        <v>42094.957638888889</v>
      </c>
      <c r="T769" s="10">
        <f>(((J769/60)/60)/24)+DATE(1970,1,1)</f>
        <v>42067.011643518519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>(E770/D770)*100</f>
        <v>123.94678492239468</v>
      </c>
      <c r="P770" s="16">
        <f>E770/L770</f>
        <v>43</v>
      </c>
      <c r="Q770" t="s">
        <v>8324</v>
      </c>
      <c r="R770" t="s">
        <v>8328</v>
      </c>
      <c r="S770" s="10">
        <f>(((I770/60)/60)/24)+DATE(1970,1,1)</f>
        <v>41011.710243055553</v>
      </c>
      <c r="T770" s="10">
        <f>(((J770/60)/60)/24)+DATE(1970,1,1)</f>
        <v>40981.710243055553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>(E771/D771)*100</f>
        <v>123.94444444444443</v>
      </c>
      <c r="P771" s="16">
        <f>E771/L771</f>
        <v>69.71875</v>
      </c>
      <c r="Q771" t="s">
        <v>8309</v>
      </c>
      <c r="R771" t="s">
        <v>8311</v>
      </c>
      <c r="S771" s="10">
        <f>(((I771/60)/60)/24)+DATE(1970,1,1)</f>
        <v>41057.271493055552</v>
      </c>
      <c r="T771" s="10">
        <f>(((J771/60)/60)/24)+DATE(1970,1,1)</f>
        <v>40997.271493055552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>(E772/D772)*100</f>
        <v>123.68010000000001</v>
      </c>
      <c r="P772" s="16">
        <f>E772/L772</f>
        <v>194.26193717277485</v>
      </c>
      <c r="Q772" t="s">
        <v>8318</v>
      </c>
      <c r="R772" t="s">
        <v>8348</v>
      </c>
      <c r="S772" s="10">
        <f>(((I772/60)/60)/24)+DATE(1970,1,1)</f>
        <v>41563.165972222225</v>
      </c>
      <c r="T772" s="10">
        <f>(((J772/60)/60)/24)+DATE(1970,1,1)</f>
        <v>41535.812708333331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>(E773/D773)*100</f>
        <v>123.66666666666666</v>
      </c>
      <c r="P773" s="16">
        <f>E773/L773</f>
        <v>14.84</v>
      </c>
      <c r="Q773" t="s">
        <v>8316</v>
      </c>
      <c r="R773" t="s">
        <v>8356</v>
      </c>
      <c r="S773" s="10">
        <f>(((I773/60)/60)/24)+DATE(1970,1,1)</f>
        <v>42361.957638888889</v>
      </c>
      <c r="T773" s="10">
        <f>(((J773/60)/60)/24)+DATE(1970,1,1)</f>
        <v>42334.468935185185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>(E774/D774)*100</f>
        <v>123.64125714285714</v>
      </c>
      <c r="P774" s="16">
        <f>E774/L774</f>
        <v>110.39397959183674</v>
      </c>
      <c r="Q774" t="s">
        <v>8337</v>
      </c>
      <c r="R774" t="s">
        <v>8338</v>
      </c>
      <c r="S774" s="10">
        <f>(((I774/60)/60)/24)+DATE(1970,1,1)</f>
        <v>42780.957638888889</v>
      </c>
      <c r="T774" s="10">
        <f>(((J774/60)/60)/24)+DATE(1970,1,1)</f>
        <v>42751.533391203702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>(E775/D775)*100</f>
        <v>123.61999999999999</v>
      </c>
      <c r="P775" s="16">
        <f>E775/L775</f>
        <v>80.272727272727266</v>
      </c>
      <c r="Q775" t="s">
        <v>8324</v>
      </c>
      <c r="R775" t="s">
        <v>8328</v>
      </c>
      <c r="S775" s="10">
        <f>(((I775/60)/60)/24)+DATE(1970,1,1)</f>
        <v>40902.208333333336</v>
      </c>
      <c r="T775" s="10">
        <f>(((J775/60)/60)/24)+DATE(1970,1,1)</f>
        <v>40865.867141203707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>(E776/D776)*100</f>
        <v>123.61333333333333</v>
      </c>
      <c r="P776" s="16">
        <f>E776/L776</f>
        <v>67.671532846715323</v>
      </c>
      <c r="Q776" t="s">
        <v>8324</v>
      </c>
      <c r="R776" t="s">
        <v>8325</v>
      </c>
      <c r="S776" s="10">
        <f>(((I776/60)/60)/24)+DATE(1970,1,1)</f>
        <v>41617.207638888889</v>
      </c>
      <c r="T776" s="10">
        <f>(((J776/60)/60)/24)+DATE(1970,1,1)</f>
        <v>41586.475173611114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>(E777/D777)*100</f>
        <v>123.6</v>
      </c>
      <c r="P777" s="16">
        <f>E777/L777</f>
        <v>29.428571428571427</v>
      </c>
      <c r="Q777" t="s">
        <v>8316</v>
      </c>
      <c r="R777" t="s">
        <v>8317</v>
      </c>
      <c r="S777" s="10">
        <f>(((I777/60)/60)/24)+DATE(1970,1,1)</f>
        <v>42582.873611111107</v>
      </c>
      <c r="T777" s="10">
        <f>(((J777/60)/60)/24)+DATE(1970,1,1)</f>
        <v>42544.814328703709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>(E778/D778)*100</f>
        <v>123.53333333333335</v>
      </c>
      <c r="P778" s="16">
        <f>E778/L778</f>
        <v>89.301204819277103</v>
      </c>
      <c r="Q778" t="s">
        <v>8324</v>
      </c>
      <c r="R778" t="s">
        <v>8328</v>
      </c>
      <c r="S778" s="10">
        <f>(((I778/60)/60)/24)+DATE(1970,1,1)</f>
        <v>41105.835497685184</v>
      </c>
      <c r="T778" s="10">
        <f>(((J778/60)/60)/24)+DATE(1970,1,1)</f>
        <v>41075.835497685184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>(E779/D779)*100</f>
        <v>123.53</v>
      </c>
      <c r="P779" s="16">
        <f>E779/L779</f>
        <v>88.23571428571428</v>
      </c>
      <c r="Q779" t="s">
        <v>8318</v>
      </c>
      <c r="R779" t="s">
        <v>8348</v>
      </c>
      <c r="S779" s="10">
        <f>(((I779/60)/60)/24)+DATE(1970,1,1)</f>
        <v>42391.708032407405</v>
      </c>
      <c r="T779" s="10">
        <f>(((J779/60)/60)/24)+DATE(1970,1,1)</f>
        <v>42331.708032407405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>(E780/D780)*100</f>
        <v>123.48756218905473</v>
      </c>
      <c r="P780" s="16">
        <f>E780/L780</f>
        <v>94.736641221374043</v>
      </c>
      <c r="Q780" t="s">
        <v>8337</v>
      </c>
      <c r="R780" t="s">
        <v>8338</v>
      </c>
      <c r="S780" s="10">
        <f>(((I780/60)/60)/24)+DATE(1970,1,1)</f>
        <v>42795.791666666672</v>
      </c>
      <c r="T780" s="10">
        <f>(((J780/60)/60)/24)+DATE(1970,1,1)</f>
        <v>42758.975937499999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>(E781/D781)*100</f>
        <v>123.42857142857142</v>
      </c>
      <c r="P781" s="16">
        <f>E781/L781</f>
        <v>43.2</v>
      </c>
      <c r="Q781" t="s">
        <v>8316</v>
      </c>
      <c r="R781" t="s">
        <v>8317</v>
      </c>
      <c r="S781" s="10">
        <f>(((I781/60)/60)/24)+DATE(1970,1,1)</f>
        <v>42595.290972222225</v>
      </c>
      <c r="T781" s="10">
        <f>(((J781/60)/60)/24)+DATE(1970,1,1)</f>
        <v>42556.504490740743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>(E782/D782)*100</f>
        <v>123.33333333333334</v>
      </c>
      <c r="P782" s="16">
        <f>E782/L782</f>
        <v>31.623931623931625</v>
      </c>
      <c r="Q782" t="s">
        <v>8309</v>
      </c>
      <c r="R782" t="s">
        <v>8310</v>
      </c>
      <c r="S782" s="10">
        <f>(((I782/60)/60)/24)+DATE(1970,1,1)</f>
        <v>41842.67324074074</v>
      </c>
      <c r="T782" s="10">
        <f>(((J782/60)/60)/24)+DATE(1970,1,1)</f>
        <v>41812.67324074074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>(E783/D783)*100</f>
        <v>123.27586206896552</v>
      </c>
      <c r="P783" s="16">
        <f>E783/L783</f>
        <v>99.860335195530723</v>
      </c>
      <c r="Q783" t="s">
        <v>8309</v>
      </c>
      <c r="R783" t="s">
        <v>8314</v>
      </c>
      <c r="S783" s="10">
        <f>(((I783/60)/60)/24)+DATE(1970,1,1)</f>
        <v>42144.944328703699</v>
      </c>
      <c r="T783" s="10">
        <f>(((J783/60)/60)/24)+DATE(1970,1,1)</f>
        <v>42114.944328703699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>(E784/D784)*100</f>
        <v>123.2608695652174</v>
      </c>
      <c r="P784" s="16">
        <f>E784/L784</f>
        <v>74.60526315789474</v>
      </c>
      <c r="Q784" t="s">
        <v>8324</v>
      </c>
      <c r="R784" t="s">
        <v>8325</v>
      </c>
      <c r="S784" s="10">
        <f>(((I784/60)/60)/24)+DATE(1970,1,1)</f>
        <v>40692.041666666664</v>
      </c>
      <c r="T784" s="10">
        <f>(((J784/60)/60)/24)+DATE(1970,1,1)</f>
        <v>40665.949976851851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>(E785/D785)*100</f>
        <v>123.25</v>
      </c>
      <c r="P785" s="16">
        <f>E785/L785</f>
        <v>71.242774566473983</v>
      </c>
      <c r="Q785" t="s">
        <v>8316</v>
      </c>
      <c r="R785" t="s">
        <v>8317</v>
      </c>
      <c r="S785" s="10">
        <f>(((I785/60)/60)/24)+DATE(1970,1,1)</f>
        <v>42503.007037037038</v>
      </c>
      <c r="T785" s="10">
        <f>(((J785/60)/60)/24)+DATE(1970,1,1)</f>
        <v>42473.007037037038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>(E786/D786)*100</f>
        <v>123.14285714285715</v>
      </c>
      <c r="P786" s="16">
        <f>E786/L786</f>
        <v>93.695652173913047</v>
      </c>
      <c r="Q786" t="s">
        <v>8318</v>
      </c>
      <c r="R786" t="s">
        <v>8355</v>
      </c>
      <c r="S786" s="10">
        <f>(((I786/60)/60)/24)+DATE(1970,1,1)</f>
        <v>42128.895532407405</v>
      </c>
      <c r="T786" s="10">
        <f>(((J786/60)/60)/24)+DATE(1970,1,1)</f>
        <v>42083.895532407405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>(E787/D787)*100</f>
        <v>123.07407407407408</v>
      </c>
      <c r="P787" s="16">
        <f>E787/L787</f>
        <v>114.58620689655173</v>
      </c>
      <c r="Q787" t="s">
        <v>8309</v>
      </c>
      <c r="R787" t="s">
        <v>8314</v>
      </c>
      <c r="S787" s="10">
        <f>(((I787/60)/60)/24)+DATE(1970,1,1)</f>
        <v>42725.332638888889</v>
      </c>
      <c r="T787" s="10">
        <f>(((J787/60)/60)/24)+DATE(1970,1,1)</f>
        <v>42697.32136574074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>(E788/D788)*100</f>
        <v>123</v>
      </c>
      <c r="P788" s="16">
        <f>E788/L788</f>
        <v>46.125</v>
      </c>
      <c r="Q788" t="s">
        <v>8316</v>
      </c>
      <c r="R788" t="s">
        <v>8317</v>
      </c>
      <c r="S788" s="10">
        <f>(((I788/60)/60)/24)+DATE(1970,1,1)</f>
        <v>42547.003368055557</v>
      </c>
      <c r="T788" s="10">
        <f>(((J788/60)/60)/24)+DATE(1970,1,1)</f>
        <v>42517.003368055557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>(E789/D789)*100</f>
        <v>122.99154545454545</v>
      </c>
      <c r="P789" s="16">
        <f>E789/L789</f>
        <v>190.55028169014085</v>
      </c>
      <c r="Q789" t="s">
        <v>8309</v>
      </c>
      <c r="R789" t="s">
        <v>8310</v>
      </c>
      <c r="S789" s="10">
        <f>(((I789/60)/60)/24)+DATE(1970,1,1)</f>
        <v>42357.834247685183</v>
      </c>
      <c r="T789" s="10">
        <f>(((J789/60)/60)/24)+DATE(1970,1,1)</f>
        <v>42327.834247685183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>(E790/D790)*100</f>
        <v>122.9</v>
      </c>
      <c r="P790" s="16">
        <f>E790/L790</f>
        <v>169.51724137931035</v>
      </c>
      <c r="Q790" t="s">
        <v>8318</v>
      </c>
      <c r="R790" t="s">
        <v>8348</v>
      </c>
      <c r="S790" s="10">
        <f>(((I790/60)/60)/24)+DATE(1970,1,1)</f>
        <v>41752.666354166664</v>
      </c>
      <c r="T790" s="10">
        <f>(((J790/60)/60)/24)+DATE(1970,1,1)</f>
        <v>41722.666354166664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>(E791/D791)*100</f>
        <v>122.833</v>
      </c>
      <c r="P791" s="16">
        <f>E791/L791</f>
        <v>32.324473684210524</v>
      </c>
      <c r="Q791" t="s">
        <v>8324</v>
      </c>
      <c r="R791" t="s">
        <v>8329</v>
      </c>
      <c r="S791" s="10">
        <f>(((I791/60)/60)/24)+DATE(1970,1,1)</f>
        <v>41150</v>
      </c>
      <c r="T791" s="10">
        <f>(((J791/60)/60)/24)+DATE(1970,1,1)</f>
        <v>41127.812303240738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>(E792/D792)*100</f>
        <v>122.8</v>
      </c>
      <c r="P792" s="16">
        <f>E792/L792</f>
        <v>54.985074626865675</v>
      </c>
      <c r="Q792" t="s">
        <v>8324</v>
      </c>
      <c r="R792" t="s">
        <v>8353</v>
      </c>
      <c r="S792" s="10">
        <f>(((I792/60)/60)/24)+DATE(1970,1,1)</f>
        <v>42156.165972222225</v>
      </c>
      <c r="T792" s="10">
        <f>(((J792/60)/60)/24)+DATE(1970,1,1)</f>
        <v>42125.078275462962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>(E793/D793)*100</f>
        <v>122.67999999999999</v>
      </c>
      <c r="P793" s="16">
        <f>E793/L793</f>
        <v>25.347107438016529</v>
      </c>
      <c r="Q793" t="s">
        <v>8321</v>
      </c>
      <c r="R793" t="s">
        <v>8322</v>
      </c>
      <c r="S793" s="10">
        <f>(((I793/60)/60)/24)+DATE(1970,1,1)</f>
        <v>41243.416666666664</v>
      </c>
      <c r="T793" s="10">
        <f>(((J793/60)/60)/24)+DATE(1970,1,1)</f>
        <v>41213.254687499997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>(E794/D794)*100</f>
        <v>122.40879999999999</v>
      </c>
      <c r="P794" s="16">
        <f>E794/L794</f>
        <v>34.384494382022467</v>
      </c>
      <c r="Q794" t="s">
        <v>8324</v>
      </c>
      <c r="R794" t="s">
        <v>8345</v>
      </c>
      <c r="S794" s="10">
        <f>(((I794/60)/60)/24)+DATE(1970,1,1)</f>
        <v>40984.165972222225</v>
      </c>
      <c r="T794" s="10">
        <f>(((J794/60)/60)/24)+DATE(1970,1,1)</f>
        <v>40939.761782407404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>(E795/D795)*100</f>
        <v>122.39999999999999</v>
      </c>
      <c r="P795" s="16">
        <f>E795/L795</f>
        <v>56.666666666666664</v>
      </c>
      <c r="Q795" t="s">
        <v>8321</v>
      </c>
      <c r="R795" t="s">
        <v>8322</v>
      </c>
      <c r="S795" s="10">
        <f>(((I795/60)/60)/24)+DATE(1970,1,1)</f>
        <v>41684.833333333336</v>
      </c>
      <c r="T795" s="10">
        <f>(((J795/60)/60)/24)+DATE(1970,1,1)</f>
        <v>41667.275312500002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>(E796/D796)*100</f>
        <v>122.28571428571429</v>
      </c>
      <c r="P796" s="16">
        <f>E796/L796</f>
        <v>75.087719298245617</v>
      </c>
      <c r="Q796" t="s">
        <v>8316</v>
      </c>
      <c r="R796" t="s">
        <v>8317</v>
      </c>
      <c r="S796" s="10">
        <f>(((I796/60)/60)/24)+DATE(1970,1,1)</f>
        <v>42473.876909722225</v>
      </c>
      <c r="T796" s="10">
        <f>(((J796/60)/60)/24)+DATE(1970,1,1)</f>
        <v>42452.876909722225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>(E797/D797)*100</f>
        <v>122.14285714285715</v>
      </c>
      <c r="P797" s="16">
        <f>E797/L797</f>
        <v>85.5</v>
      </c>
      <c r="Q797" t="s">
        <v>8324</v>
      </c>
      <c r="R797" t="s">
        <v>8325</v>
      </c>
      <c r="S797" s="10">
        <f>(((I797/60)/60)/24)+DATE(1970,1,1)</f>
        <v>41400.292303240742</v>
      </c>
      <c r="T797" s="10">
        <f>(((J797/60)/60)/24)+DATE(1970,1,1)</f>
        <v>41370.292303240742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>(E798/D798)*100</f>
        <v>122.13333333333334</v>
      </c>
      <c r="P798" s="16">
        <f>E798/L798</f>
        <v>53.882352941176471</v>
      </c>
      <c r="Q798" t="s">
        <v>8324</v>
      </c>
      <c r="R798" t="s">
        <v>8325</v>
      </c>
      <c r="S798" s="10">
        <f>(((I798/60)/60)/24)+DATE(1970,1,1)</f>
        <v>42795.125</v>
      </c>
      <c r="T798" s="10">
        <f>(((J798/60)/60)/24)+DATE(1970,1,1)</f>
        <v>42752.144976851851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>(E799/D799)*100</f>
        <v>122.10975609756099</v>
      </c>
      <c r="P799" s="16">
        <f>E799/L799</f>
        <v>84.142857142857139</v>
      </c>
      <c r="Q799" t="s">
        <v>8321</v>
      </c>
      <c r="R799" t="s">
        <v>8322</v>
      </c>
      <c r="S799" s="10">
        <f>(((I799/60)/60)/24)+DATE(1970,1,1)</f>
        <v>41852.571840277778</v>
      </c>
      <c r="T799" s="10">
        <f>(((J799/60)/60)/24)+DATE(1970,1,1)</f>
        <v>41807.571840277778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>(E800/D800)*100</f>
        <v>122.10714285714286</v>
      </c>
      <c r="P800" s="16">
        <f>E800/L800</f>
        <v>48.842857142857142</v>
      </c>
      <c r="Q800" t="s">
        <v>8324</v>
      </c>
      <c r="R800" t="s">
        <v>8325</v>
      </c>
      <c r="S800" s="10">
        <f>(((I800/60)/60)/24)+DATE(1970,1,1)</f>
        <v>40985.80364583333</v>
      </c>
      <c r="T800" s="10">
        <f>(((J800/60)/60)/24)+DATE(1970,1,1)</f>
        <v>40945.845312500001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>(E801/D801)*100</f>
        <v>122.06666666666666</v>
      </c>
      <c r="P801" s="16">
        <f>E801/L801</f>
        <v>73.239999999999995</v>
      </c>
      <c r="Q801" t="s">
        <v>8316</v>
      </c>
      <c r="R801" t="s">
        <v>8317</v>
      </c>
      <c r="S801" s="10">
        <f>(((I801/60)/60)/24)+DATE(1970,1,1)</f>
        <v>41942.858946759261</v>
      </c>
      <c r="T801" s="10">
        <f>(((J801/60)/60)/24)+DATE(1970,1,1)</f>
        <v>41912.858946759261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>(E802/D802)*100</f>
        <v>122.02</v>
      </c>
      <c r="P802" s="16">
        <f>E802/L802</f>
        <v>709.41860465116281</v>
      </c>
      <c r="Q802" t="s">
        <v>8309</v>
      </c>
      <c r="R802" t="s">
        <v>8314</v>
      </c>
      <c r="S802" s="10">
        <f>(((I802/60)/60)/24)+DATE(1970,1,1)</f>
        <v>42741.795138888891</v>
      </c>
      <c r="T802" s="10">
        <f>(((J802/60)/60)/24)+DATE(1970,1,1)</f>
        <v>42711.795138888891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>(E803/D803)*100</f>
        <v>122.00090909090908</v>
      </c>
      <c r="P803" s="16">
        <f>E803/L803</f>
        <v>28.553404255319148</v>
      </c>
      <c r="Q803" t="s">
        <v>8324</v>
      </c>
      <c r="R803" t="s">
        <v>8326</v>
      </c>
      <c r="S803" s="10">
        <f>(((I803/60)/60)/24)+DATE(1970,1,1)</f>
        <v>41708.583333333336</v>
      </c>
      <c r="T803" s="10">
        <f>(((J803/60)/60)/24)+DATE(1970,1,1)</f>
        <v>41694.391840277778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>(E804/D804)*100</f>
        <v>122</v>
      </c>
      <c r="P804" s="16">
        <f>E804/L804</f>
        <v>27.727272727272727</v>
      </c>
      <c r="Q804" t="s">
        <v>8316</v>
      </c>
      <c r="R804" t="s">
        <v>8317</v>
      </c>
      <c r="S804" s="10">
        <f>(((I804/60)/60)/24)+DATE(1970,1,1)</f>
        <v>42296.458333333328</v>
      </c>
      <c r="T804" s="10">
        <f>(((J804/60)/60)/24)+DATE(1970,1,1)</f>
        <v>42278.453668981485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>(E805/D805)*100</f>
        <v>122</v>
      </c>
      <c r="P805" s="16">
        <f>E805/L805</f>
        <v>203.33333333333334</v>
      </c>
      <c r="Q805" t="s">
        <v>8316</v>
      </c>
      <c r="R805" t="s">
        <v>8317</v>
      </c>
      <c r="S805" s="10">
        <f>(((I805/60)/60)/24)+DATE(1970,1,1)</f>
        <v>42172.503495370373</v>
      </c>
      <c r="T805" s="10">
        <f>(((J805/60)/60)/24)+DATE(1970,1,1)</f>
        <v>42152.503495370373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>(E806/D806)*100</f>
        <v>121.8</v>
      </c>
      <c r="P806" s="16">
        <f>E806/L806</f>
        <v>49.112903225806448</v>
      </c>
      <c r="Q806" t="s">
        <v>8324</v>
      </c>
      <c r="R806" t="s">
        <v>8325</v>
      </c>
      <c r="S806" s="10">
        <f>(((I806/60)/60)/24)+DATE(1970,1,1)</f>
        <v>41760.998402777775</v>
      </c>
      <c r="T806" s="10">
        <f>(((J806/60)/60)/24)+DATE(1970,1,1)</f>
        <v>41730.998402777775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>(E807/D807)*100</f>
        <v>121.8</v>
      </c>
      <c r="P807" s="16">
        <f>E807/L807</f>
        <v>60.9</v>
      </c>
      <c r="Q807" t="s">
        <v>8316</v>
      </c>
      <c r="R807" t="s">
        <v>8317</v>
      </c>
      <c r="S807" s="10">
        <f>(((I807/60)/60)/24)+DATE(1970,1,1)</f>
        <v>42064.290972222225</v>
      </c>
      <c r="T807" s="10">
        <f>(((J807/60)/60)/24)+DATE(1970,1,1)</f>
        <v>42036.24428240741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>(E808/D808)*100</f>
        <v>121.78</v>
      </c>
      <c r="P808" s="16">
        <f>E808/L808</f>
        <v>716.35294117647061</v>
      </c>
      <c r="Q808" t="s">
        <v>8316</v>
      </c>
      <c r="R808" t="s">
        <v>8317</v>
      </c>
      <c r="S808" s="10">
        <f>(((I808/60)/60)/24)+DATE(1970,1,1)</f>
        <v>42634.125</v>
      </c>
      <c r="T808" s="10">
        <f>(((J808/60)/60)/24)+DATE(1970,1,1)</f>
        <v>42605.765381944439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>(E809/D809)*100</f>
        <v>121.73333333333333</v>
      </c>
      <c r="P809" s="16">
        <f>E809/L809</f>
        <v>70.230769230769226</v>
      </c>
      <c r="Q809" t="s">
        <v>8316</v>
      </c>
      <c r="R809" t="s">
        <v>8317</v>
      </c>
      <c r="S809" s="10">
        <f>(((I809/60)/60)/24)+DATE(1970,1,1)</f>
        <v>42084.807384259257</v>
      </c>
      <c r="T809" s="10">
        <f>(((J809/60)/60)/24)+DATE(1970,1,1)</f>
        <v>42054.849050925928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>(E810/D810)*100</f>
        <v>121.64999999999999</v>
      </c>
      <c r="P810" s="16">
        <f>E810/L810</f>
        <v>109.5945945945946</v>
      </c>
      <c r="Q810" t="s">
        <v>8316</v>
      </c>
      <c r="R810" t="s">
        <v>8356</v>
      </c>
      <c r="S810" s="10">
        <f>(((I810/60)/60)/24)+DATE(1970,1,1)</f>
        <v>42674.166666666672</v>
      </c>
      <c r="T810" s="10">
        <f>(((J810/60)/60)/24)+DATE(1970,1,1)</f>
        <v>42654.973703703698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>(E811/D811)*100</f>
        <v>121.6</v>
      </c>
      <c r="P811" s="16">
        <f>E811/L811</f>
        <v>129.36170212765958</v>
      </c>
      <c r="Q811" t="s">
        <v>8316</v>
      </c>
      <c r="R811" t="s">
        <v>8317</v>
      </c>
      <c r="S811" s="10">
        <f>(((I811/60)/60)/24)+DATE(1970,1,1)</f>
        <v>42249.019733796296</v>
      </c>
      <c r="T811" s="10">
        <f>(((J811/60)/60)/24)+DATE(1970,1,1)</f>
        <v>42219.019733796296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>(E812/D812)*100</f>
        <v>121.5816111111111</v>
      </c>
      <c r="P812" s="16">
        <f>E812/L812</f>
        <v>64.366735294117646</v>
      </c>
      <c r="Q812" t="s">
        <v>8324</v>
      </c>
      <c r="R812" t="s">
        <v>8325</v>
      </c>
      <c r="S812" s="10">
        <f>(((I812/60)/60)/24)+DATE(1970,1,1)</f>
        <v>42776.208333333328</v>
      </c>
      <c r="T812" s="10">
        <f>(((J812/60)/60)/24)+DATE(1970,1,1)</f>
        <v>42745.600243055553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>(E813/D813)*100</f>
        <v>121.39999999999999</v>
      </c>
      <c r="P813" s="16">
        <f>E813/L813</f>
        <v>37.9375</v>
      </c>
      <c r="Q813" t="s">
        <v>8324</v>
      </c>
      <c r="R813" t="s">
        <v>8328</v>
      </c>
      <c r="S813" s="10">
        <f>(((I813/60)/60)/24)+DATE(1970,1,1)</f>
        <v>41083.227731481478</v>
      </c>
      <c r="T813" s="10">
        <f>(((J813/60)/60)/24)+DATE(1970,1,1)</f>
        <v>41023.227731481478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>(E814/D814)*100</f>
        <v>121.36666666666667</v>
      </c>
      <c r="P814" s="16">
        <f>E814/L814</f>
        <v>46.088607594936711</v>
      </c>
      <c r="Q814" t="s">
        <v>8324</v>
      </c>
      <c r="R814" t="s">
        <v>8325</v>
      </c>
      <c r="S814" s="10">
        <f>(((I814/60)/60)/24)+DATE(1970,1,1)</f>
        <v>41089.185682870368</v>
      </c>
      <c r="T814" s="10">
        <f>(((J814/60)/60)/24)+DATE(1970,1,1)</f>
        <v>41059.185682870368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>(E815/D815)*100</f>
        <v>121.33333333333334</v>
      </c>
      <c r="P815" s="16">
        <f>E815/L815</f>
        <v>140</v>
      </c>
      <c r="Q815" t="s">
        <v>8316</v>
      </c>
      <c r="R815" t="s">
        <v>8317</v>
      </c>
      <c r="S815" s="10">
        <f>(((I815/60)/60)/24)+DATE(1970,1,1)</f>
        <v>41894.913761574076</v>
      </c>
      <c r="T815" s="10">
        <f>(((J815/60)/60)/24)+DATE(1970,1,1)</f>
        <v>41879.913761574076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>(E816/D816)*100</f>
        <v>121.23333333333332</v>
      </c>
      <c r="P816" s="16">
        <f>E816/L816</f>
        <v>80.464601769911511</v>
      </c>
      <c r="Q816" t="s">
        <v>8316</v>
      </c>
      <c r="R816" t="s">
        <v>8356</v>
      </c>
      <c r="S816" s="10">
        <f>(((I816/60)/60)/24)+DATE(1970,1,1)</f>
        <v>41786.125</v>
      </c>
      <c r="T816" s="10">
        <f>(((J816/60)/60)/24)+DATE(1970,1,1)</f>
        <v>41758.833564814813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>(E817/D817)*100</f>
        <v>121.2</v>
      </c>
      <c r="P817" s="16">
        <f>E817/L817</f>
        <v>163.78378378378378</v>
      </c>
      <c r="Q817" t="s">
        <v>8324</v>
      </c>
      <c r="R817" t="s">
        <v>8325</v>
      </c>
      <c r="S817" s="10">
        <f>(((I817/60)/60)/24)+DATE(1970,1,1)</f>
        <v>41057.165972222225</v>
      </c>
      <c r="T817" s="10">
        <f>(((J817/60)/60)/24)+DATE(1970,1,1)</f>
        <v>41003.60665509259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>(E818/D818)*100</f>
        <v>121.2</v>
      </c>
      <c r="P818" s="16">
        <f>E818/L818</f>
        <v>33.666666666666664</v>
      </c>
      <c r="Q818" t="s">
        <v>8316</v>
      </c>
      <c r="R818" t="s">
        <v>8317</v>
      </c>
      <c r="S818" s="10">
        <f>(((I818/60)/60)/24)+DATE(1970,1,1)</f>
        <v>42805.51494212963</v>
      </c>
      <c r="T818" s="10">
        <f>(((J818/60)/60)/24)+DATE(1970,1,1)</f>
        <v>42775.51494212963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>(E819/D819)*100</f>
        <v>121.2</v>
      </c>
      <c r="P819" s="16">
        <f>E819/L819</f>
        <v>125.37931034482759</v>
      </c>
      <c r="Q819" t="s">
        <v>8316</v>
      </c>
      <c r="R819" t="s">
        <v>8317</v>
      </c>
      <c r="S819" s="10">
        <f>(((I819/60)/60)/24)+DATE(1970,1,1)</f>
        <v>42111.666666666672</v>
      </c>
      <c r="T819" s="10">
        <f>(((J819/60)/60)/24)+DATE(1970,1,1)</f>
        <v>42087.768055555556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>(E820/D820)*100</f>
        <v>121.2</v>
      </c>
      <c r="P820" s="16">
        <f>E820/L820</f>
        <v>33.666666666666664</v>
      </c>
      <c r="Q820" t="s">
        <v>8316</v>
      </c>
      <c r="R820" t="s">
        <v>8317</v>
      </c>
      <c r="S820" s="10">
        <f>(((I820/60)/60)/24)+DATE(1970,1,1)</f>
        <v>41912.666666666664</v>
      </c>
      <c r="T820" s="10">
        <f>(((J820/60)/60)/24)+DATE(1970,1,1)</f>
        <v>41882.585648148146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>(E821/D821)*100</f>
        <v>121.10000000000001</v>
      </c>
      <c r="P821" s="16">
        <f>E821/L821</f>
        <v>55.806451612903224</v>
      </c>
      <c r="Q821" t="s">
        <v>8318</v>
      </c>
      <c r="R821" t="s">
        <v>8348</v>
      </c>
      <c r="S821" s="10">
        <f>(((I821/60)/60)/24)+DATE(1970,1,1)</f>
        <v>41417.171805555554</v>
      </c>
      <c r="T821" s="10">
        <f>(((J821/60)/60)/24)+DATE(1970,1,1)</f>
        <v>41387.171805555554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>(E822/D822)*100</f>
        <v>121.05999999999999</v>
      </c>
      <c r="P822" s="16">
        <f>E822/L822</f>
        <v>37.134969325153371</v>
      </c>
      <c r="Q822" t="s">
        <v>8324</v>
      </c>
      <c r="R822" t="s">
        <v>8328</v>
      </c>
      <c r="S822" s="10">
        <f>(((I822/60)/60)/24)+DATE(1970,1,1)</f>
        <v>40082.165972222225</v>
      </c>
      <c r="T822" s="10">
        <f>(((J822/60)/60)/24)+DATE(1970,1,1)</f>
        <v>40050.643680555557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>(E823/D823)*100</f>
        <v>120.88000000000001</v>
      </c>
      <c r="P823" s="16">
        <f>E823/L823</f>
        <v>79.526315789473685</v>
      </c>
      <c r="Q823" t="s">
        <v>8324</v>
      </c>
      <c r="R823" t="s">
        <v>8325</v>
      </c>
      <c r="S823" s="10">
        <f>(((I823/60)/60)/24)+DATE(1970,1,1)</f>
        <v>42115.236481481479</v>
      </c>
      <c r="T823" s="10">
        <f>(((J823/60)/60)/24)+DATE(1970,1,1)</f>
        <v>42094.236481481479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>(E824/D824)*100</f>
        <v>120.601</v>
      </c>
      <c r="P824" s="16">
        <f>E824/L824</f>
        <v>48.240400000000001</v>
      </c>
      <c r="Q824" t="s">
        <v>8324</v>
      </c>
      <c r="R824" t="s">
        <v>8328</v>
      </c>
      <c r="S824" s="10">
        <f>(((I824/60)/60)/24)+DATE(1970,1,1)</f>
        <v>41051.145833333336</v>
      </c>
      <c r="T824" s="10">
        <f>(((J824/60)/60)/24)+DATE(1970,1,1)</f>
        <v>41037.892465277779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>(E825/D825)*100</f>
        <v>120.6</v>
      </c>
      <c r="P825" s="16">
        <f>E825/L825</f>
        <v>71.785714285714292</v>
      </c>
      <c r="Q825" t="s">
        <v>8316</v>
      </c>
      <c r="R825" t="s">
        <v>8317</v>
      </c>
      <c r="S825" s="10">
        <f>(((I825/60)/60)/24)+DATE(1970,1,1)</f>
        <v>42268.13282407407</v>
      </c>
      <c r="T825" s="10">
        <f>(((J825/60)/60)/24)+DATE(1970,1,1)</f>
        <v>42238.13282407407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>(E826/D826)*100</f>
        <v>120.58763636363636</v>
      </c>
      <c r="P826" s="16">
        <f>E826/L826</f>
        <v>83.953417721518989</v>
      </c>
      <c r="Q826" t="s">
        <v>8309</v>
      </c>
      <c r="R826" t="s">
        <v>8314</v>
      </c>
      <c r="S826" s="10">
        <f>(((I826/60)/60)/24)+DATE(1970,1,1)</f>
        <v>40035.80972222222</v>
      </c>
      <c r="T826" s="10">
        <f>(((J826/60)/60)/24)+DATE(1970,1,1)</f>
        <v>39950.163344907407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>(E827/D827)*100</f>
        <v>120.54285714285714</v>
      </c>
      <c r="P827" s="16">
        <f>E827/L827</f>
        <v>58.597222222222221</v>
      </c>
      <c r="Q827" t="s">
        <v>8324</v>
      </c>
      <c r="R827" t="s">
        <v>8328</v>
      </c>
      <c r="S827" s="10">
        <f>(((I827/60)/60)/24)+DATE(1970,1,1)</f>
        <v>40973.125</v>
      </c>
      <c r="T827" s="10">
        <f>(((J827/60)/60)/24)+DATE(1970,1,1)</f>
        <v>40939.02002314815</v>
      </c>
    </row>
    <row r="828" spans="1:20" ht="15.75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>(E828/D828)*100</f>
        <v>120.51600000000001</v>
      </c>
      <c r="P828" s="16">
        <f>E828/L828</f>
        <v>38.462553191489363</v>
      </c>
      <c r="Q828" t="s">
        <v>8321</v>
      </c>
      <c r="R828" t="s">
        <v>8341</v>
      </c>
      <c r="S828" s="10">
        <f>(((I828/60)/60)/24)+DATE(1970,1,1)</f>
        <v>40969.979618055557</v>
      </c>
      <c r="T828" s="10">
        <f>(((J828/60)/60)/24)+DATE(1970,1,1)</f>
        <v>40939.979618055557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>(E829/D829)*100</f>
        <v>120.5</v>
      </c>
      <c r="P829" s="16">
        <f>E829/L829</f>
        <v>80.333333333333329</v>
      </c>
      <c r="Q829" t="s">
        <v>8309</v>
      </c>
      <c r="R829" t="s">
        <v>8310</v>
      </c>
      <c r="S829" s="10">
        <f>(((I829/60)/60)/24)+DATE(1970,1,1)</f>
        <v>42604.125</v>
      </c>
      <c r="T829" s="10">
        <f>(((J829/60)/60)/24)+DATE(1970,1,1)</f>
        <v>42572.778495370367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>(E830/D830)*100</f>
        <v>120.5</v>
      </c>
      <c r="P830" s="16">
        <f>E830/L830</f>
        <v>40.847457627118644</v>
      </c>
      <c r="Q830" t="s">
        <v>8316</v>
      </c>
      <c r="R830" t="s">
        <v>8317</v>
      </c>
      <c r="S830" s="10">
        <f>(((I830/60)/60)/24)+DATE(1970,1,1)</f>
        <v>42312.810081018513</v>
      </c>
      <c r="T830" s="10">
        <f>(((J830/60)/60)/24)+DATE(1970,1,1)</f>
        <v>42282.768414351856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>(E831/D831)*100</f>
        <v>120.49622641509434</v>
      </c>
      <c r="P831" s="16">
        <f>E831/L831</f>
        <v>108.24237288135593</v>
      </c>
      <c r="Q831" t="s">
        <v>8316</v>
      </c>
      <c r="R831" t="s">
        <v>8356</v>
      </c>
      <c r="S831" s="10">
        <f>(((I831/60)/60)/24)+DATE(1970,1,1)</f>
        <v>41918.674826388888</v>
      </c>
      <c r="T831" s="10">
        <f>(((J831/60)/60)/24)+DATE(1970,1,1)</f>
        <v>41888.674826388888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>(E832/D832)*100</f>
        <v>120.48</v>
      </c>
      <c r="P832" s="16">
        <f>E832/L832</f>
        <v>17.822485207100591</v>
      </c>
      <c r="Q832" t="s">
        <v>8321</v>
      </c>
      <c r="R832" t="s">
        <v>8322</v>
      </c>
      <c r="S832" s="10">
        <f>(((I832/60)/60)/24)+DATE(1970,1,1)</f>
        <v>41628.420046296298</v>
      </c>
      <c r="T832" s="10">
        <f>(((J832/60)/60)/24)+DATE(1970,1,1)</f>
        <v>41598.420046296298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>(E833/D833)*100</f>
        <v>120.46777777777777</v>
      </c>
      <c r="P833" s="16">
        <f>E833/L833</f>
        <v>88.147154471544724</v>
      </c>
      <c r="Q833" t="s">
        <v>8324</v>
      </c>
      <c r="R833" t="s">
        <v>8328</v>
      </c>
      <c r="S833" s="10">
        <f>(((I833/60)/60)/24)+DATE(1970,1,1)</f>
        <v>40603.833333333336</v>
      </c>
      <c r="T833" s="10">
        <f>(((J833/60)/60)/24)+DATE(1970,1,1)</f>
        <v>40555.322662037033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>(E834/D834)*100</f>
        <v>120.4166</v>
      </c>
      <c r="P834" s="16">
        <f>E834/L834</f>
        <v>63.37715789473684</v>
      </c>
      <c r="Q834" t="s">
        <v>8324</v>
      </c>
      <c r="R834" t="s">
        <v>8326</v>
      </c>
      <c r="S834" s="10">
        <f>(((I834/60)/60)/24)+DATE(1970,1,1)</f>
        <v>42637.226701388892</v>
      </c>
      <c r="T834" s="10">
        <f>(((J834/60)/60)/24)+DATE(1970,1,1)</f>
        <v>42607.226701388892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>(E835/D835)*100</f>
        <v>120.4004</v>
      </c>
      <c r="P835" s="16">
        <f>E835/L835</f>
        <v>48.54854838709678</v>
      </c>
      <c r="Q835" t="s">
        <v>8324</v>
      </c>
      <c r="R835" t="s">
        <v>8328</v>
      </c>
      <c r="S835" s="10">
        <f>(((I835/60)/60)/24)+DATE(1970,1,1)</f>
        <v>41488.076319444444</v>
      </c>
      <c r="T835" s="10">
        <f>(((J835/60)/60)/24)+DATE(1970,1,1)</f>
        <v>41453.076319444444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>(E836/D836)*100</f>
        <v>120.3802</v>
      </c>
      <c r="P836" s="16">
        <f>E836/L836</f>
        <v>34.005706214689269</v>
      </c>
      <c r="Q836" t="s">
        <v>8324</v>
      </c>
      <c r="R836" t="s">
        <v>8326</v>
      </c>
      <c r="S836" s="10">
        <f>(((I836/60)/60)/24)+DATE(1970,1,1)</f>
        <v>42618.165972222225</v>
      </c>
      <c r="T836" s="10">
        <f>(((J836/60)/60)/24)+DATE(1970,1,1)</f>
        <v>42578.205972222218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>(E837/D837)*100</f>
        <v>120.35</v>
      </c>
      <c r="P837" s="16">
        <f>E837/L837</f>
        <v>118.45472440944881</v>
      </c>
      <c r="Q837" t="s">
        <v>8318</v>
      </c>
      <c r="R837" t="s">
        <v>8348</v>
      </c>
      <c r="S837" s="10">
        <f>(((I837/60)/60)/24)+DATE(1970,1,1)</f>
        <v>42013.041666666672</v>
      </c>
      <c r="T837" s="10">
        <f>(((J837/60)/60)/24)+DATE(1970,1,1)</f>
        <v>41975.329317129625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>(E838/D838)*100</f>
        <v>120.32608695652173</v>
      </c>
      <c r="P838" s="16">
        <f>E838/L838</f>
        <v>98.839285714285708</v>
      </c>
      <c r="Q838" t="s">
        <v>8337</v>
      </c>
      <c r="R838" t="s">
        <v>8338</v>
      </c>
      <c r="S838" s="10">
        <f>(((I838/60)/60)/24)+DATE(1970,1,1)</f>
        <v>42388.276006944448</v>
      </c>
      <c r="T838" s="10">
        <f>(((J838/60)/60)/24)+DATE(1970,1,1)</f>
        <v>42339.276006944448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>(E839/D839)*100</f>
        <v>120.32608695652173</v>
      </c>
      <c r="P839" s="16">
        <f>E839/L839</f>
        <v>48.130434782608695</v>
      </c>
      <c r="Q839" t="s">
        <v>8332</v>
      </c>
      <c r="R839" t="s">
        <v>8350</v>
      </c>
      <c r="S839" s="10">
        <f>(((I839/60)/60)/24)+DATE(1970,1,1)</f>
        <v>42227.771990740745</v>
      </c>
      <c r="T839" s="10">
        <f>(((J839/60)/60)/24)+DATE(1970,1,1)</f>
        <v>42197.771990740745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>(E840/D840)*100</f>
        <v>120.24999999999999</v>
      </c>
      <c r="P840" s="16">
        <f>E840/L840</f>
        <v>141.47058823529412</v>
      </c>
      <c r="Q840" t="s">
        <v>8324</v>
      </c>
      <c r="R840" t="s">
        <v>8325</v>
      </c>
      <c r="S840" s="10">
        <f>(((I840/60)/60)/24)+DATE(1970,1,1)</f>
        <v>41804.599930555552</v>
      </c>
      <c r="T840" s="10">
        <f>(((J840/60)/60)/24)+DATE(1970,1,1)</f>
        <v>41774.599930555552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>(E841/D841)*100</f>
        <v>120.24999999999999</v>
      </c>
      <c r="P841" s="16">
        <f>E841/L841</f>
        <v>104.56521739130434</v>
      </c>
      <c r="Q841" t="s">
        <v>8316</v>
      </c>
      <c r="R841" t="s">
        <v>8317</v>
      </c>
      <c r="S841" s="10">
        <f>(((I841/60)/60)/24)+DATE(1970,1,1)</f>
        <v>42524.6875</v>
      </c>
      <c r="T841" s="10">
        <f>(((J841/60)/60)/24)+DATE(1970,1,1)</f>
        <v>42494.683634259258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>(E842/D842)*100</f>
        <v>120.24999999999999</v>
      </c>
      <c r="P842" s="16">
        <f>E842/L842</f>
        <v>44.537037037037038</v>
      </c>
      <c r="Q842" t="s">
        <v>8316</v>
      </c>
      <c r="R842" t="s">
        <v>8317</v>
      </c>
      <c r="S842" s="10">
        <f>(((I842/60)/60)/24)+DATE(1970,1,1)</f>
        <v>41864.916666666664</v>
      </c>
      <c r="T842" s="10">
        <f>(((J842/60)/60)/24)+DATE(1970,1,1)</f>
        <v>41842.607592592591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>(E843/D843)*100</f>
        <v>120.24900000000001</v>
      </c>
      <c r="P843" s="16">
        <f>E843/L843</f>
        <v>223.09647495361781</v>
      </c>
      <c r="Q843" t="s">
        <v>8318</v>
      </c>
      <c r="R843" t="s">
        <v>8348</v>
      </c>
      <c r="S843" s="10">
        <f>(((I843/60)/60)/24)+DATE(1970,1,1)</f>
        <v>42093.772210648152</v>
      </c>
      <c r="T843" s="10">
        <f>(((J843/60)/60)/24)+DATE(1970,1,1)</f>
        <v>42048.813877314817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>(E844/D844)*100</f>
        <v>120.21700000000001</v>
      </c>
      <c r="P844" s="16">
        <f>E844/L844</f>
        <v>48.086800000000004</v>
      </c>
      <c r="Q844" t="s">
        <v>8309</v>
      </c>
      <c r="R844" t="s">
        <v>8314</v>
      </c>
      <c r="S844" s="10">
        <f>(((I844/60)/60)/24)+DATE(1970,1,1)</f>
        <v>41678.396192129629</v>
      </c>
      <c r="T844" s="10">
        <f>(((J844/60)/60)/24)+DATE(1970,1,1)</f>
        <v>41648.396192129629</v>
      </c>
    </row>
    <row r="845" spans="1:20" ht="15.75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>(E845/D845)*100</f>
        <v>120.19070000000001</v>
      </c>
      <c r="P845" s="16">
        <f>E845/L845</f>
        <v>80.991037735849048</v>
      </c>
      <c r="Q845" t="s">
        <v>8318</v>
      </c>
      <c r="R845" t="s">
        <v>8348</v>
      </c>
      <c r="S845" s="10">
        <f>(((I845/60)/60)/24)+DATE(1970,1,1)</f>
        <v>41610.957638888889</v>
      </c>
      <c r="T845" s="10">
        <f>(((J845/60)/60)/24)+DATE(1970,1,1)</f>
        <v>41575.527349537035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>(E846/D846)*100</f>
        <v>120.10400000000001</v>
      </c>
      <c r="P846" s="16">
        <f>E846/L846</f>
        <v>92.387692307692305</v>
      </c>
      <c r="Q846" t="s">
        <v>8316</v>
      </c>
      <c r="R846" t="s">
        <v>8356</v>
      </c>
      <c r="S846" s="10">
        <f>(((I846/60)/60)/24)+DATE(1970,1,1)</f>
        <v>41979.956585648149</v>
      </c>
      <c r="T846" s="10">
        <f>(((J846/60)/60)/24)+DATE(1970,1,1)</f>
        <v>41934.914918981485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>(E847/D847)*100</f>
        <v>120.02</v>
      </c>
      <c r="P847" s="16">
        <f>E847/L847</f>
        <v>46.8828125</v>
      </c>
      <c r="Q847" t="s">
        <v>8309</v>
      </c>
      <c r="R847" t="s">
        <v>8314</v>
      </c>
      <c r="S847" s="10">
        <f>(((I847/60)/60)/24)+DATE(1970,1,1)</f>
        <v>41395.000694444447</v>
      </c>
      <c r="T847" s="10">
        <f>(((J847/60)/60)/24)+DATE(1970,1,1)</f>
        <v>41376.769050925926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>(E848/D848)*100</f>
        <v>120</v>
      </c>
      <c r="P848" s="16">
        <f>E848/L848</f>
        <v>98.360655737704917</v>
      </c>
      <c r="Q848" t="s">
        <v>8309</v>
      </c>
      <c r="R848" t="s">
        <v>8310</v>
      </c>
      <c r="S848" s="10">
        <f>(((I848/60)/60)/24)+DATE(1970,1,1)</f>
        <v>42487.623923611114</v>
      </c>
      <c r="T848" s="10">
        <f>(((J848/60)/60)/24)+DATE(1970,1,1)</f>
        <v>42457.623923611114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>(E849/D849)*100</f>
        <v>120</v>
      </c>
      <c r="P849" s="16">
        <f>E849/L849</f>
        <v>78.260869565217391</v>
      </c>
      <c r="Q849" t="s">
        <v>8309</v>
      </c>
      <c r="R849" t="s">
        <v>8311</v>
      </c>
      <c r="S849" s="10">
        <f>(((I849/60)/60)/24)+DATE(1970,1,1)</f>
        <v>40680.402361111112</v>
      </c>
      <c r="T849" s="10">
        <f>(((J849/60)/60)/24)+DATE(1970,1,1)</f>
        <v>40619.402361111112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>(E850/D850)*100</f>
        <v>120</v>
      </c>
      <c r="P850" s="16">
        <f>E850/L850</f>
        <v>60</v>
      </c>
      <c r="Q850" t="s">
        <v>8309</v>
      </c>
      <c r="R850" t="s">
        <v>8311</v>
      </c>
      <c r="S850" s="10">
        <f>(((I850/60)/60)/24)+DATE(1970,1,1)</f>
        <v>40636.041666666664</v>
      </c>
      <c r="T850" s="10">
        <f>(((J850/60)/60)/24)+DATE(1970,1,1)</f>
        <v>40612.695208333331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>(E851/D851)*100</f>
        <v>120</v>
      </c>
      <c r="P851" s="16">
        <f>E851/L851</f>
        <v>42.857142857142854</v>
      </c>
      <c r="Q851" t="s">
        <v>8309</v>
      </c>
      <c r="R851" t="s">
        <v>8314</v>
      </c>
      <c r="S851" s="10">
        <f>(((I851/60)/60)/24)+DATE(1970,1,1)</f>
        <v>41699.720833333333</v>
      </c>
      <c r="T851" s="10">
        <f>(((J851/60)/60)/24)+DATE(1970,1,1)</f>
        <v>41657.985081018516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>(E852/D852)*100</f>
        <v>120</v>
      </c>
      <c r="P852" s="16">
        <f>E852/L852</f>
        <v>7.5</v>
      </c>
      <c r="Q852" t="s">
        <v>8337</v>
      </c>
      <c r="R852" t="s">
        <v>8338</v>
      </c>
      <c r="S852" s="10">
        <f>(((I852/60)/60)/24)+DATE(1970,1,1)</f>
        <v>42282.788900462961</v>
      </c>
      <c r="T852" s="10">
        <f>(((J852/60)/60)/24)+DATE(1970,1,1)</f>
        <v>42252.788900462961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>(E853/D853)*100</f>
        <v>120</v>
      </c>
      <c r="P853" s="16">
        <f>E853/L853</f>
        <v>22.5</v>
      </c>
      <c r="Q853" t="s">
        <v>8324</v>
      </c>
      <c r="R853" t="s">
        <v>8325</v>
      </c>
      <c r="S853" s="10">
        <f>(((I853/60)/60)/24)+DATE(1970,1,1)</f>
        <v>41167.066400462965</v>
      </c>
      <c r="T853" s="10">
        <f>(((J853/60)/60)/24)+DATE(1970,1,1)</f>
        <v>41153.066400462965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>(E854/D854)*100</f>
        <v>120</v>
      </c>
      <c r="P854" s="16">
        <f>E854/L854</f>
        <v>66.666666666666671</v>
      </c>
      <c r="Q854" t="s">
        <v>8316</v>
      </c>
      <c r="R854" t="s">
        <v>8317</v>
      </c>
      <c r="S854" s="10">
        <f>(((I854/60)/60)/24)+DATE(1970,1,1)</f>
        <v>42052.207638888889</v>
      </c>
      <c r="T854" s="10">
        <f>(((J854/60)/60)/24)+DATE(1970,1,1)</f>
        <v>42026.924976851849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>(E855/D855)*100</f>
        <v>120</v>
      </c>
      <c r="P855" s="16">
        <f>E855/L855</f>
        <v>88.235294117647058</v>
      </c>
      <c r="Q855" t="s">
        <v>8316</v>
      </c>
      <c r="R855" t="s">
        <v>8317</v>
      </c>
      <c r="S855" s="10">
        <f>(((I855/60)/60)/24)+DATE(1970,1,1)</f>
        <v>41846.291666666664</v>
      </c>
      <c r="T855" s="10">
        <f>(((J855/60)/60)/24)+DATE(1970,1,1)</f>
        <v>41828.736921296295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>(E856/D856)*100</f>
        <v>120</v>
      </c>
      <c r="P856" s="16">
        <f>E856/L856</f>
        <v>58.064516129032256</v>
      </c>
      <c r="Q856" t="s">
        <v>8316</v>
      </c>
      <c r="R856" t="s">
        <v>8317</v>
      </c>
      <c r="S856" s="10">
        <f>(((I856/60)/60)/24)+DATE(1970,1,1)</f>
        <v>41970.639849537038</v>
      </c>
      <c r="T856" s="10">
        <f>(((J856/60)/60)/24)+DATE(1970,1,1)</f>
        <v>41940.598182870373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>(E857/D857)*100</f>
        <v>120</v>
      </c>
      <c r="P857" s="16">
        <f>E857/L857</f>
        <v>111.11111111111111</v>
      </c>
      <c r="Q857" t="s">
        <v>8316</v>
      </c>
      <c r="R857" t="s">
        <v>8358</v>
      </c>
      <c r="S857" s="10">
        <f>(((I857/60)/60)/24)+DATE(1970,1,1)</f>
        <v>41846.207638888889</v>
      </c>
      <c r="T857" s="10">
        <f>(((J857/60)/60)/24)+DATE(1970,1,1)</f>
        <v>41808.881215277775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>(E858/D858)*100</f>
        <v>120</v>
      </c>
      <c r="P858" s="16">
        <f>E858/L858</f>
        <v>100</v>
      </c>
      <c r="Q858" t="s">
        <v>8316</v>
      </c>
      <c r="R858" t="s">
        <v>8358</v>
      </c>
      <c r="S858" s="10">
        <f>(((I858/60)/60)/24)+DATE(1970,1,1)</f>
        <v>42198.837499999994</v>
      </c>
      <c r="T858" s="10">
        <f>(((J858/60)/60)/24)+DATE(1970,1,1)</f>
        <v>42166.219733796301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>(E859/D859)*100</f>
        <v>119.98010000000001</v>
      </c>
      <c r="P859" s="16">
        <f>E859/L859</f>
        <v>64.160481283422456</v>
      </c>
      <c r="Q859" t="s">
        <v>8316</v>
      </c>
      <c r="R859" t="s">
        <v>8356</v>
      </c>
      <c r="S859" s="10">
        <f>(((I859/60)/60)/24)+DATE(1970,1,1)</f>
        <v>42285.333252314813</v>
      </c>
      <c r="T859" s="10">
        <f>(((J859/60)/60)/24)+DATE(1970,1,1)</f>
        <v>42255.333252314813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>(E860/D860)*100</f>
        <v>119.97755555555555</v>
      </c>
      <c r="P860" s="16">
        <f>E860/L860</f>
        <v>50.9338679245283</v>
      </c>
      <c r="Q860" t="s">
        <v>8324</v>
      </c>
      <c r="R860" t="s">
        <v>8325</v>
      </c>
      <c r="S860" s="10">
        <f>(((I860/60)/60)/24)+DATE(1970,1,1)</f>
        <v>41813.667361111111</v>
      </c>
      <c r="T860" s="10">
        <f>(((J860/60)/60)/24)+DATE(1970,1,1)</f>
        <v>41792.667361111111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>(E861/D861)*100</f>
        <v>119.90909090909089</v>
      </c>
      <c r="P861" s="16">
        <f>E861/L861</f>
        <v>38.794117647058826</v>
      </c>
      <c r="Q861" t="s">
        <v>8324</v>
      </c>
      <c r="R861" t="s">
        <v>8345</v>
      </c>
      <c r="S861" s="10">
        <f>(((I861/60)/60)/24)+DATE(1970,1,1)</f>
        <v>41017.890740740739</v>
      </c>
      <c r="T861" s="10">
        <f>(((J861/60)/60)/24)+DATE(1970,1,1)</f>
        <v>40987.890740740739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>(E862/D862)*100</f>
        <v>119.9</v>
      </c>
      <c r="P862" s="16">
        <f>E862/L862</f>
        <v>41.704347826086959</v>
      </c>
      <c r="Q862" t="s">
        <v>8324</v>
      </c>
      <c r="R862" t="s">
        <v>8326</v>
      </c>
      <c r="S862" s="10">
        <f>(((I862/60)/60)/24)+DATE(1970,1,1)</f>
        <v>42079.107222222221</v>
      </c>
      <c r="T862" s="10">
        <f>(((J862/60)/60)/24)+DATE(1970,1,1)</f>
        <v>42051.148888888885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>(E863/D863)*100</f>
        <v>119.85454545454546</v>
      </c>
      <c r="P863" s="16">
        <f>E863/L863</f>
        <v>49.194029850746269</v>
      </c>
      <c r="Q863" t="s">
        <v>8324</v>
      </c>
      <c r="R863" t="s">
        <v>8353</v>
      </c>
      <c r="S863" s="10">
        <f>(((I863/60)/60)/24)+DATE(1970,1,1)</f>
        <v>41003.731516203705</v>
      </c>
      <c r="T863" s="10">
        <f>(((J863/60)/60)/24)+DATE(1970,1,1)</f>
        <v>40973.773182870369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>(E864/D864)*100</f>
        <v>119.756</v>
      </c>
      <c r="P864" s="16">
        <f>E864/L864</f>
        <v>233.8984375</v>
      </c>
      <c r="Q864" t="s">
        <v>8316</v>
      </c>
      <c r="R864" t="s">
        <v>8356</v>
      </c>
      <c r="S864" s="10">
        <f>(((I864/60)/60)/24)+DATE(1970,1,1)</f>
        <v>41969.611574074079</v>
      </c>
      <c r="T864" s="10">
        <f>(((J864/60)/60)/24)+DATE(1970,1,1)</f>
        <v>41939.569907407407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>(E865/D865)*100</f>
        <v>119.75</v>
      </c>
      <c r="P865" s="16">
        <f>E865/L865</f>
        <v>31.933333333333334</v>
      </c>
      <c r="Q865" t="s">
        <v>8316</v>
      </c>
      <c r="R865" t="s">
        <v>8317</v>
      </c>
      <c r="S865" s="10">
        <f>(((I865/60)/60)/24)+DATE(1970,1,1)</f>
        <v>41810.412604166668</v>
      </c>
      <c r="T865" s="10">
        <f>(((J865/60)/60)/24)+DATE(1970,1,1)</f>
        <v>41780.412604166668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>(E866/D866)*100</f>
        <v>119.74347826086958</v>
      </c>
      <c r="P866" s="16">
        <f>E866/L866</f>
        <v>85.531055900621112</v>
      </c>
      <c r="Q866" t="s">
        <v>8316</v>
      </c>
      <c r="R866" t="s">
        <v>8317</v>
      </c>
      <c r="S866" s="10">
        <f>(((I866/60)/60)/24)+DATE(1970,1,1)</f>
        <v>41866.083333333336</v>
      </c>
      <c r="T866" s="10">
        <f>(((J866/60)/60)/24)+DATE(1970,1,1)</f>
        <v>41834.586574074077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>(E867/D867)*100</f>
        <v>119.73333333333333</v>
      </c>
      <c r="P867" s="16">
        <f>E867/L867</f>
        <v>35.92</v>
      </c>
      <c r="Q867" t="s">
        <v>8332</v>
      </c>
      <c r="R867" t="s">
        <v>8350</v>
      </c>
      <c r="S867" s="10">
        <f>(((I867/60)/60)/24)+DATE(1970,1,1)</f>
        <v>42780.833645833336</v>
      </c>
      <c r="T867" s="10">
        <f>(((J867/60)/60)/24)+DATE(1970,1,1)</f>
        <v>42768.833645833336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>(E868/D868)*100</f>
        <v>119.7</v>
      </c>
      <c r="P868" s="16">
        <f>E868/L868</f>
        <v>31.5</v>
      </c>
      <c r="Q868" t="s">
        <v>8316</v>
      </c>
      <c r="R868" t="s">
        <v>8317</v>
      </c>
      <c r="S868" s="10">
        <f>(((I868/60)/60)/24)+DATE(1970,1,1)</f>
        <v>41838.198518518519</v>
      </c>
      <c r="T868" s="10">
        <f>(((J868/60)/60)/24)+DATE(1970,1,1)</f>
        <v>41808.198518518519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>(E869/D869)*100</f>
        <v>119.66666666666667</v>
      </c>
      <c r="P869" s="16">
        <f>E869/L869</f>
        <v>55.230769230769234</v>
      </c>
      <c r="Q869" t="s">
        <v>8316</v>
      </c>
      <c r="R869" t="s">
        <v>8317</v>
      </c>
      <c r="S869" s="10">
        <f>(((I869/60)/60)/24)+DATE(1970,1,1)</f>
        <v>42621.756041666667</v>
      </c>
      <c r="T869" s="10">
        <f>(((J869/60)/60)/24)+DATE(1970,1,1)</f>
        <v>42600.756041666667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>(E870/D870)*100</f>
        <v>119.6</v>
      </c>
      <c r="P870" s="16">
        <f>E870/L870</f>
        <v>30.202020202020201</v>
      </c>
      <c r="Q870" t="s">
        <v>8332</v>
      </c>
      <c r="R870" t="s">
        <v>8350</v>
      </c>
      <c r="S870" s="10">
        <f>(((I870/60)/60)/24)+DATE(1970,1,1)</f>
        <v>41693.500659722224</v>
      </c>
      <c r="T870" s="10">
        <f>(((J870/60)/60)/24)+DATE(1970,1,1)</f>
        <v>41663.500659722224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>(E871/D871)*100</f>
        <v>119.6</v>
      </c>
      <c r="P871" s="16">
        <f>E871/L871</f>
        <v>159.46666666666667</v>
      </c>
      <c r="Q871" t="s">
        <v>8316</v>
      </c>
      <c r="R871" t="s">
        <v>8317</v>
      </c>
      <c r="S871" s="10">
        <f>(((I871/60)/60)/24)+DATE(1970,1,1)</f>
        <v>42117.770833333328</v>
      </c>
      <c r="T871" s="10">
        <f>(((J871/60)/60)/24)+DATE(1970,1,1)</f>
        <v>42089.412557870368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>(E872/D872)*100</f>
        <v>119.45714285714286</v>
      </c>
      <c r="P872" s="16">
        <f>E872/L872</f>
        <v>44.956989247311824</v>
      </c>
      <c r="Q872" t="s">
        <v>8324</v>
      </c>
      <c r="R872" t="s">
        <v>8345</v>
      </c>
      <c r="S872" s="10">
        <f>(((I872/60)/60)/24)+DATE(1970,1,1)</f>
        <v>40596.125</v>
      </c>
      <c r="T872" s="10">
        <f>(((J872/60)/60)/24)+DATE(1970,1,1)</f>
        <v>40564.649456018517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>(E873/D873)*100</f>
        <v>119.44999999999999</v>
      </c>
      <c r="P873" s="16">
        <f>E873/L873</f>
        <v>108.59090909090909</v>
      </c>
      <c r="Q873" t="s">
        <v>8316</v>
      </c>
      <c r="R873" t="s">
        <v>8317</v>
      </c>
      <c r="S873" s="10">
        <f>(((I873/60)/60)/24)+DATE(1970,1,1)</f>
        <v>42498.875</v>
      </c>
      <c r="T873" s="10">
        <f>(((J873/60)/60)/24)+DATE(1970,1,1)</f>
        <v>42484.551550925928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>(E874/D874)*100</f>
        <v>119.32315789473684</v>
      </c>
      <c r="P874" s="16">
        <f>E874/L874</f>
        <v>50.157964601769912</v>
      </c>
      <c r="Q874" t="s">
        <v>8316</v>
      </c>
      <c r="R874" t="s">
        <v>8317</v>
      </c>
      <c r="S874" s="10">
        <f>(((I874/60)/60)/24)+DATE(1970,1,1)</f>
        <v>41810.958333333336</v>
      </c>
      <c r="T874" s="10">
        <f>(((J874/60)/60)/24)+DATE(1970,1,1)</f>
        <v>41778.637245370373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>(E875/D875)*100</f>
        <v>119.31742857142855</v>
      </c>
      <c r="P875" s="16">
        <f>E875/L875</f>
        <v>46.401222222222216</v>
      </c>
      <c r="Q875" t="s">
        <v>8324</v>
      </c>
      <c r="R875" t="s">
        <v>8328</v>
      </c>
      <c r="S875" s="10">
        <f>(((I875/60)/60)/24)+DATE(1970,1,1)</f>
        <v>40801.916701388887</v>
      </c>
      <c r="T875" s="10">
        <f>(((J875/60)/60)/24)+DATE(1970,1,1)</f>
        <v>40771.916701388887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>(E876/D876)*100</f>
        <v>119.238</v>
      </c>
      <c r="P876" s="16">
        <f>E876/L876</f>
        <v>48.339729729729726</v>
      </c>
      <c r="Q876" t="s">
        <v>8316</v>
      </c>
      <c r="R876" t="s">
        <v>8317</v>
      </c>
      <c r="S876" s="10">
        <f>(((I876/60)/60)/24)+DATE(1970,1,1)</f>
        <v>41837.690081018518</v>
      </c>
      <c r="T876" s="10">
        <f>(((J876/60)/60)/24)+DATE(1970,1,1)</f>
        <v>41807.690081018518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>(E877/D877)*100</f>
        <v>119.16666666666667</v>
      </c>
      <c r="P877" s="16">
        <f>E877/L877</f>
        <v>51.811594202898547</v>
      </c>
      <c r="Q877" t="s">
        <v>8324</v>
      </c>
      <c r="R877" t="s">
        <v>8325</v>
      </c>
      <c r="S877" s="10">
        <f>(((I877/60)/60)/24)+DATE(1970,1,1)</f>
        <v>41187.947337962964</v>
      </c>
      <c r="T877" s="10">
        <f>(((J877/60)/60)/24)+DATE(1970,1,1)</f>
        <v>41157.947337962964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>(E878/D878)*100</f>
        <v>119.16666666666667</v>
      </c>
      <c r="P878" s="16">
        <f>E878/L878</f>
        <v>27.5</v>
      </c>
      <c r="Q878" t="s">
        <v>8316</v>
      </c>
      <c r="R878" t="s">
        <v>8317</v>
      </c>
      <c r="S878" s="10">
        <f>(((I878/60)/60)/24)+DATE(1970,1,1)</f>
        <v>42131.423541666663</v>
      </c>
      <c r="T878" s="10">
        <f>(((J878/60)/60)/24)+DATE(1970,1,1)</f>
        <v>42101.423541666663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>(E879/D879)*100</f>
        <v>119.16249999999999</v>
      </c>
      <c r="P879" s="16">
        <f>E879/L879</f>
        <v>151.31746031746033</v>
      </c>
      <c r="Q879" t="s">
        <v>8318</v>
      </c>
      <c r="R879" t="s">
        <v>8320</v>
      </c>
      <c r="S879" s="10">
        <f>(((I879/60)/60)/24)+DATE(1970,1,1)</f>
        <v>42229.57</v>
      </c>
      <c r="T879" s="10">
        <f>(((J879/60)/60)/24)+DATE(1970,1,1)</f>
        <v>42199.57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>(E880/D880)*100</f>
        <v>119.14771428571429</v>
      </c>
      <c r="P880" s="16">
        <f>E880/L880</f>
        <v>63.184393939393942</v>
      </c>
      <c r="Q880" t="s">
        <v>8324</v>
      </c>
      <c r="R880" t="s">
        <v>8325</v>
      </c>
      <c r="S880" s="10">
        <f>(((I880/60)/60)/24)+DATE(1970,1,1)</f>
        <v>40512.655266203699</v>
      </c>
      <c r="T880" s="10">
        <f>(((J880/60)/60)/24)+DATE(1970,1,1)</f>
        <v>40465.655266203699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>(E881/D881)*100</f>
        <v>119.11764705882352</v>
      </c>
      <c r="P881" s="16">
        <f>E881/L881</f>
        <v>176.08695652173913</v>
      </c>
      <c r="Q881" t="s">
        <v>8316</v>
      </c>
      <c r="R881" t="s">
        <v>8317</v>
      </c>
      <c r="S881" s="10">
        <f>(((I881/60)/60)/24)+DATE(1970,1,1)</f>
        <v>41994.716319444444</v>
      </c>
      <c r="T881" s="10">
        <f>(((J881/60)/60)/24)+DATE(1970,1,1)</f>
        <v>41964.716319444444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>(E882/D882)*100</f>
        <v>119</v>
      </c>
      <c r="P882" s="16">
        <f>E882/L882</f>
        <v>43.536585365853661</v>
      </c>
      <c r="Q882" t="s">
        <v>8324</v>
      </c>
      <c r="R882" t="s">
        <v>8325</v>
      </c>
      <c r="S882" s="10">
        <f>(((I882/60)/60)/24)+DATE(1970,1,1)</f>
        <v>41727.041666666664</v>
      </c>
      <c r="T882" s="10">
        <f>(((J882/60)/60)/24)+DATE(1970,1,1)</f>
        <v>41692.084143518521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>(E883/D883)*100</f>
        <v>119</v>
      </c>
      <c r="P883" s="16">
        <f>E883/L883</f>
        <v>66.111111111111114</v>
      </c>
      <c r="Q883" t="s">
        <v>8316</v>
      </c>
      <c r="R883" t="s">
        <v>8317</v>
      </c>
      <c r="S883" s="10">
        <f>(((I883/60)/60)/24)+DATE(1970,1,1)</f>
        <v>41941.787534722222</v>
      </c>
      <c r="T883" s="10">
        <f>(((J883/60)/60)/24)+DATE(1970,1,1)</f>
        <v>41920.787534722222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>(E884/D884)*100</f>
        <v>118.95833333333334</v>
      </c>
      <c r="P884" s="16">
        <f>E884/L884</f>
        <v>42.296296296296298</v>
      </c>
      <c r="Q884" t="s">
        <v>8316</v>
      </c>
      <c r="R884" t="s">
        <v>8317</v>
      </c>
      <c r="S884" s="10">
        <f>(((I884/60)/60)/24)+DATE(1970,1,1)</f>
        <v>41900.165972222225</v>
      </c>
      <c r="T884" s="10">
        <f>(((J884/60)/60)/24)+DATE(1970,1,1)</f>
        <v>41884.599849537037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>(E885/D885)*100</f>
        <v>118.94444444444446</v>
      </c>
      <c r="P885" s="16">
        <f>E885/L885</f>
        <v>89.957983193277315</v>
      </c>
      <c r="Q885" t="s">
        <v>8309</v>
      </c>
      <c r="R885" t="s">
        <v>8314</v>
      </c>
      <c r="S885" s="10">
        <f>(((I885/60)/60)/24)+DATE(1970,1,1)</f>
        <v>41155.751550925925</v>
      </c>
      <c r="T885" s="10">
        <f>(((J885/60)/60)/24)+DATE(1970,1,1)</f>
        <v>41134.751550925925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>(E886/D886)*100</f>
        <v>118.91891891891892</v>
      </c>
      <c r="P886" s="16">
        <f>E886/L886</f>
        <v>17.254901960784313</v>
      </c>
      <c r="Q886" t="s">
        <v>8316</v>
      </c>
      <c r="R886" t="s">
        <v>8317</v>
      </c>
      <c r="S886" s="10">
        <f>(((I886/60)/60)/24)+DATE(1970,1,1)</f>
        <v>42794</v>
      </c>
      <c r="T886" s="10">
        <f>(((J886/60)/60)/24)+DATE(1970,1,1)</f>
        <v>42779.610289351855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>(E887/D887)*100</f>
        <v>118.88888888888889</v>
      </c>
      <c r="P887" s="16">
        <f>E887/L887</f>
        <v>80.25</v>
      </c>
      <c r="Q887" t="s">
        <v>8316</v>
      </c>
      <c r="R887" t="s">
        <v>8356</v>
      </c>
      <c r="S887" s="10">
        <f>(((I887/60)/60)/24)+DATE(1970,1,1)</f>
        <v>42795.083333333328</v>
      </c>
      <c r="T887" s="10">
        <f>(((J887/60)/60)/24)+DATE(1970,1,1)</f>
        <v>42780.740277777775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>(E888/D888)*100</f>
        <v>118.8</v>
      </c>
      <c r="P888" s="16">
        <f>E888/L888</f>
        <v>97.377049180327873</v>
      </c>
      <c r="Q888" t="s">
        <v>8316</v>
      </c>
      <c r="R888" t="s">
        <v>8317</v>
      </c>
      <c r="S888" s="10">
        <f>(((I888/60)/60)/24)+DATE(1970,1,1)</f>
        <v>42796.805034722223</v>
      </c>
      <c r="T888" s="10">
        <f>(((J888/60)/60)/24)+DATE(1970,1,1)</f>
        <v>42766.805034722223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>(E889/D889)*100</f>
        <v>118.8</v>
      </c>
      <c r="P889" s="16">
        <f>E889/L889</f>
        <v>125.05263157894737</v>
      </c>
      <c r="Q889" t="s">
        <v>8316</v>
      </c>
      <c r="R889" t="s">
        <v>8317</v>
      </c>
      <c r="S889" s="10">
        <f>(((I889/60)/60)/24)+DATE(1970,1,1)</f>
        <v>42006.24754629629</v>
      </c>
      <c r="T889" s="10">
        <f>(((J889/60)/60)/24)+DATE(1970,1,1)</f>
        <v>41989.24754629629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>(E890/D890)*100</f>
        <v>118.73499999999999</v>
      </c>
      <c r="P890" s="16">
        <f>E890/L890</f>
        <v>61.496215139442228</v>
      </c>
      <c r="Q890" t="s">
        <v>8309</v>
      </c>
      <c r="R890" t="s">
        <v>8314</v>
      </c>
      <c r="S890" s="10">
        <f>(((I890/60)/60)/24)+DATE(1970,1,1)</f>
        <v>41352.696006944447</v>
      </c>
      <c r="T890" s="10">
        <f>(((J890/60)/60)/24)+DATE(1970,1,1)</f>
        <v>41312.737673611111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>(E891/D891)*100</f>
        <v>118.72620000000001</v>
      </c>
      <c r="P891" s="16">
        <f>E891/L891</f>
        <v>230.08953488372092</v>
      </c>
      <c r="Q891" t="s">
        <v>8309</v>
      </c>
      <c r="R891" t="s">
        <v>8314</v>
      </c>
      <c r="S891" s="10">
        <f>(((I891/60)/60)/24)+DATE(1970,1,1)</f>
        <v>41159.475497685184</v>
      </c>
      <c r="T891" s="10">
        <f>(((J891/60)/60)/24)+DATE(1970,1,1)</f>
        <v>41134.475497685184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>(E892/D892)*100</f>
        <v>118.66666666666667</v>
      </c>
      <c r="P892" s="16">
        <f>E892/L892</f>
        <v>29.666666666666668</v>
      </c>
      <c r="Q892" t="s">
        <v>8316</v>
      </c>
      <c r="R892" t="s">
        <v>8317</v>
      </c>
      <c r="S892" s="10">
        <f>(((I892/60)/60)/24)+DATE(1970,1,1)</f>
        <v>42217.933958333335</v>
      </c>
      <c r="T892" s="10">
        <f>(((J892/60)/60)/24)+DATE(1970,1,1)</f>
        <v>42192.933958333335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>(E893/D893)*100</f>
        <v>118.64285714285714</v>
      </c>
      <c r="P893" s="16">
        <f>E893/L893</f>
        <v>346.04166666666669</v>
      </c>
      <c r="Q893" t="s">
        <v>8324</v>
      </c>
      <c r="R893" t="s">
        <v>8325</v>
      </c>
      <c r="S893" s="10">
        <f>(((I893/60)/60)/24)+DATE(1970,1,1)</f>
        <v>42011.6956712963</v>
      </c>
      <c r="T893" s="10">
        <f>(((J893/60)/60)/24)+DATE(1970,1,1)</f>
        <v>41951.695671296293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>(E894/D894)*100</f>
        <v>118.63774999999998</v>
      </c>
      <c r="P894" s="16">
        <f>E894/L894</f>
        <v>388.9762295081967</v>
      </c>
      <c r="Q894" t="s">
        <v>8324</v>
      </c>
      <c r="R894" t="s">
        <v>8329</v>
      </c>
      <c r="S894" s="10">
        <f>(((I894/60)/60)/24)+DATE(1970,1,1)</f>
        <v>42400.580590277779</v>
      </c>
      <c r="T894" s="10">
        <f>(((J894/60)/60)/24)+DATE(1970,1,1)</f>
        <v>42370.580590277779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>(E895/D895)*100</f>
        <v>118.6</v>
      </c>
      <c r="P895" s="16">
        <f>E895/L895</f>
        <v>91.230769230769226</v>
      </c>
      <c r="Q895" t="s">
        <v>8309</v>
      </c>
      <c r="R895" t="s">
        <v>8311</v>
      </c>
      <c r="S895" s="10">
        <f>(((I895/60)/60)/24)+DATE(1970,1,1)</f>
        <v>42569.849768518514</v>
      </c>
      <c r="T895" s="10">
        <f>(((J895/60)/60)/24)+DATE(1970,1,1)</f>
        <v>42539.849768518514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>(E896/D896)*100</f>
        <v>118.5</v>
      </c>
      <c r="P896" s="16">
        <f>E896/L896</f>
        <v>103.04347826086956</v>
      </c>
      <c r="Q896" t="s">
        <v>8309</v>
      </c>
      <c r="R896" t="s">
        <v>8310</v>
      </c>
      <c r="S896" s="10">
        <f>(((I896/60)/60)/24)+DATE(1970,1,1)</f>
        <v>42124.638888888891</v>
      </c>
      <c r="T896" s="10">
        <f>(((J896/60)/60)/24)+DATE(1970,1,1)</f>
        <v>42097.778946759259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>(E897/D897)*100</f>
        <v>118.5</v>
      </c>
      <c r="P897" s="16">
        <f>E897/L897</f>
        <v>57.338709677419352</v>
      </c>
      <c r="Q897" t="s">
        <v>8321</v>
      </c>
      <c r="R897" t="s">
        <v>8322</v>
      </c>
      <c r="S897" s="10">
        <f>(((I897/60)/60)/24)+DATE(1970,1,1)</f>
        <v>40759.630497685182</v>
      </c>
      <c r="T897" s="10">
        <f>(((J897/60)/60)/24)+DATE(1970,1,1)</f>
        <v>40713.630497685182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>(E898/D898)*100</f>
        <v>118.5</v>
      </c>
      <c r="P898" s="16">
        <f>E898/L898</f>
        <v>27.558139534883722</v>
      </c>
      <c r="Q898" t="s">
        <v>8324</v>
      </c>
      <c r="R898" t="s">
        <v>8328</v>
      </c>
      <c r="S898" s="10">
        <f>(((I898/60)/60)/24)+DATE(1970,1,1)</f>
        <v>41039.708333333336</v>
      </c>
      <c r="T898" s="10">
        <f>(((J898/60)/60)/24)+DATE(1970,1,1)</f>
        <v>41025.874201388891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>(E899/D899)*100</f>
        <v>118.5</v>
      </c>
      <c r="P899" s="16">
        <f>E899/L899</f>
        <v>49.693548387096776</v>
      </c>
      <c r="Q899" t="s">
        <v>8316</v>
      </c>
      <c r="R899" t="s">
        <v>8317</v>
      </c>
      <c r="S899" s="10">
        <f>(((I899/60)/60)/24)+DATE(1970,1,1)</f>
        <v>42076.290972222225</v>
      </c>
      <c r="T899" s="10">
        <f>(((J899/60)/60)/24)+DATE(1970,1,1)</f>
        <v>42050.008368055554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>(E900/D900)*100</f>
        <v>118.45454545454545</v>
      </c>
      <c r="P900" s="16">
        <f>E900/L900</f>
        <v>93.071428571428569</v>
      </c>
      <c r="Q900" t="s">
        <v>8337</v>
      </c>
      <c r="R900" t="s">
        <v>8338</v>
      </c>
      <c r="S900" s="10">
        <f>(((I900/60)/60)/24)+DATE(1970,1,1)</f>
        <v>42071.563391203701</v>
      </c>
      <c r="T900" s="10">
        <f>(((J900/60)/60)/24)+DATE(1970,1,1)</f>
        <v>42026.605057870373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>(E901/D901)*100</f>
        <v>118.44444444444444</v>
      </c>
      <c r="P901" s="16">
        <f>E901/L901</f>
        <v>29.611111111111111</v>
      </c>
      <c r="Q901" t="s">
        <v>8324</v>
      </c>
      <c r="R901" t="s">
        <v>8353</v>
      </c>
      <c r="S901" s="10">
        <f>(((I901/60)/60)/24)+DATE(1970,1,1)</f>
        <v>41774.745208333334</v>
      </c>
      <c r="T901" s="10">
        <f>(((J901/60)/60)/24)+DATE(1970,1,1)</f>
        <v>41744.745208333334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>(E902/D902)*100</f>
        <v>118.39999999999999</v>
      </c>
      <c r="P902" s="16">
        <f>E902/L902</f>
        <v>36.244897959183675</v>
      </c>
      <c r="Q902" t="s">
        <v>8324</v>
      </c>
      <c r="R902" t="s">
        <v>8345</v>
      </c>
      <c r="S902" s="10">
        <f>(((I902/60)/60)/24)+DATE(1970,1,1)</f>
        <v>41676.854988425926</v>
      </c>
      <c r="T902" s="10">
        <f>(((J902/60)/60)/24)+DATE(1970,1,1)</f>
        <v>41662.854988425926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>(E903/D903)*100</f>
        <v>118.39285714285714</v>
      </c>
      <c r="P903" s="16">
        <f>E903/L903</f>
        <v>75.340909090909093</v>
      </c>
      <c r="Q903" t="s">
        <v>8316</v>
      </c>
      <c r="R903" t="s">
        <v>8317</v>
      </c>
      <c r="S903" s="10">
        <f>(((I903/60)/60)/24)+DATE(1970,1,1)</f>
        <v>41794.207638888889</v>
      </c>
      <c r="T903" s="10">
        <f>(((J903/60)/60)/24)+DATE(1970,1,1)</f>
        <v>41781.096203703702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>(E904/D904)*100</f>
        <v>118.33333333333333</v>
      </c>
      <c r="P904" s="16">
        <f>E904/L904</f>
        <v>443.75</v>
      </c>
      <c r="Q904" t="s">
        <v>8324</v>
      </c>
      <c r="R904" t="s">
        <v>8325</v>
      </c>
      <c r="S904" s="10">
        <f>(((I904/60)/60)/24)+DATE(1970,1,1)</f>
        <v>40849.333333333336</v>
      </c>
      <c r="T904" s="10">
        <f>(((J904/60)/60)/24)+DATE(1970,1,1)</f>
        <v>40796.001261574071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>(E905/D905)*100</f>
        <v>118.33333333333333</v>
      </c>
      <c r="P905" s="16">
        <f>E905/L905</f>
        <v>29.583333333333332</v>
      </c>
      <c r="Q905" t="s">
        <v>8316</v>
      </c>
      <c r="R905" t="s">
        <v>8317</v>
      </c>
      <c r="S905" s="10">
        <f>(((I905/60)/60)/24)+DATE(1970,1,1)</f>
        <v>42171.541134259256</v>
      </c>
      <c r="T905" s="10">
        <f>(((J905/60)/60)/24)+DATE(1970,1,1)</f>
        <v>42141.541134259256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>(E906/D906)*100</f>
        <v>118.33333333333333</v>
      </c>
      <c r="P906" s="16">
        <f>E906/L906</f>
        <v>57.258064516129032</v>
      </c>
      <c r="Q906" t="s">
        <v>8316</v>
      </c>
      <c r="R906" t="s">
        <v>8317</v>
      </c>
      <c r="S906" s="10">
        <f>(((I906/60)/60)/24)+DATE(1970,1,1)</f>
        <v>42176.934027777781</v>
      </c>
      <c r="T906" s="10">
        <f>(((J906/60)/60)/24)+DATE(1970,1,1)</f>
        <v>42147.826840277776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>(E907/D907)*100</f>
        <v>118.25757575757576</v>
      </c>
      <c r="P907" s="16">
        <f>E907/L907</f>
        <v>100.06410256410257</v>
      </c>
      <c r="Q907" t="s">
        <v>8316</v>
      </c>
      <c r="R907" t="s">
        <v>8317</v>
      </c>
      <c r="S907" s="10">
        <f>(((I907/60)/60)/24)+DATE(1970,1,1)</f>
        <v>42219.75</v>
      </c>
      <c r="T907" s="10">
        <f>(((J907/60)/60)/24)+DATE(1970,1,1)</f>
        <v>42179.344988425932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>(E908/D908)*100</f>
        <v>118.25000000000001</v>
      </c>
      <c r="P908" s="16">
        <f>E908/L908</f>
        <v>97.191780821917803</v>
      </c>
      <c r="Q908" t="s">
        <v>8318</v>
      </c>
      <c r="R908" t="s">
        <v>8348</v>
      </c>
      <c r="S908" s="10">
        <f>(((I908/60)/60)/24)+DATE(1970,1,1)</f>
        <v>41422</v>
      </c>
      <c r="T908" s="10">
        <f>(((J908/60)/60)/24)+DATE(1970,1,1)</f>
        <v>41389.808194444442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>(E909/D909)*100</f>
        <v>118.2205035971223</v>
      </c>
      <c r="P909" s="16">
        <f>E909/L909</f>
        <v>65.8623246492986</v>
      </c>
      <c r="Q909" t="s">
        <v>8324</v>
      </c>
      <c r="R909" t="s">
        <v>8326</v>
      </c>
      <c r="S909" s="10">
        <f>(((I909/60)/60)/24)+DATE(1970,1,1)</f>
        <v>42732.212337962963</v>
      </c>
      <c r="T909" s="10">
        <f>(((J909/60)/60)/24)+DATE(1970,1,1)</f>
        <v>42702.212337962963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>(E910/D910)*100</f>
        <v>118.19999999999999</v>
      </c>
      <c r="P910" s="16">
        <f>E910/L910</f>
        <v>64.945054945054949</v>
      </c>
      <c r="Q910" t="s">
        <v>8309</v>
      </c>
      <c r="R910" t="s">
        <v>8314</v>
      </c>
      <c r="S910" s="10">
        <f>(((I910/60)/60)/24)+DATE(1970,1,1)</f>
        <v>41040.620312500003</v>
      </c>
      <c r="T910" s="10">
        <f>(((J910/60)/60)/24)+DATE(1970,1,1)</f>
        <v>41010.620312500003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>(E911/D911)*100</f>
        <v>118.12400000000001</v>
      </c>
      <c r="P911" s="16">
        <f>E911/L911</f>
        <v>170.69942196531792</v>
      </c>
      <c r="Q911" t="s">
        <v>8316</v>
      </c>
      <c r="R911" t="s">
        <v>8356</v>
      </c>
      <c r="S911" s="10">
        <f>(((I911/60)/60)/24)+DATE(1970,1,1)</f>
        <v>42685.507557870369</v>
      </c>
      <c r="T911" s="10">
        <f>(((J911/60)/60)/24)+DATE(1970,1,1)</f>
        <v>42655.465891203698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>(E912/D912)*100</f>
        <v>118.08108</v>
      </c>
      <c r="P912" s="16">
        <f>E912/L912</f>
        <v>30.654485981308412</v>
      </c>
      <c r="Q912" t="s">
        <v>8309</v>
      </c>
      <c r="R912" t="s">
        <v>8314</v>
      </c>
      <c r="S912" s="10">
        <f>(((I912/60)/60)/24)+DATE(1970,1,1)</f>
        <v>41179.954791666663</v>
      </c>
      <c r="T912" s="10">
        <f>(((J912/60)/60)/24)+DATE(1970,1,1)</f>
        <v>41149.954791666663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>(E913/D913)*100</f>
        <v>118.05000000000001</v>
      </c>
      <c r="P913" s="16">
        <f>E913/L913</f>
        <v>131.16666666666666</v>
      </c>
      <c r="Q913" t="s">
        <v>8324</v>
      </c>
      <c r="R913" t="s">
        <v>8325</v>
      </c>
      <c r="S913" s="10">
        <f>(((I913/60)/60)/24)+DATE(1970,1,1)</f>
        <v>42028.964062500003</v>
      </c>
      <c r="T913" s="10">
        <f>(((J913/60)/60)/24)+DATE(1970,1,1)</f>
        <v>41988.964062500003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>(E914/D914)*100</f>
        <v>118</v>
      </c>
      <c r="P914" s="16">
        <f>E914/L914</f>
        <v>47.2</v>
      </c>
      <c r="Q914" t="s">
        <v>8324</v>
      </c>
      <c r="R914" t="s">
        <v>8325</v>
      </c>
      <c r="S914" s="10">
        <f>(((I914/60)/60)/24)+DATE(1970,1,1)</f>
        <v>41283.367303240739</v>
      </c>
      <c r="T914" s="10">
        <f>(((J914/60)/60)/24)+DATE(1970,1,1)</f>
        <v>41243.367303240739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>(E915/D915)*100</f>
        <v>117.96376666666666</v>
      </c>
      <c r="P915" s="16">
        <f>E915/L915</f>
        <v>98.030831024930734</v>
      </c>
      <c r="Q915" t="s">
        <v>8324</v>
      </c>
      <c r="R915" t="s">
        <v>8325</v>
      </c>
      <c r="S915" s="10">
        <f>(((I915/60)/60)/24)+DATE(1970,1,1)</f>
        <v>40951.919340277782</v>
      </c>
      <c r="T915" s="10">
        <f>(((J915/60)/60)/24)+DATE(1970,1,1)</f>
        <v>40921.919340277782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>(E916/D916)*100</f>
        <v>117.90285714285716</v>
      </c>
      <c r="P916" s="16">
        <f>E916/L916</f>
        <v>2500.969696969697</v>
      </c>
      <c r="Q916" t="s">
        <v>8318</v>
      </c>
      <c r="R916" t="s">
        <v>8348</v>
      </c>
      <c r="S916" s="10">
        <f>(((I916/60)/60)/24)+DATE(1970,1,1)</f>
        <v>41994.362743055557</v>
      </c>
      <c r="T916" s="10">
        <f>(((J916/60)/60)/24)+DATE(1970,1,1)</f>
        <v>41964.362743055557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>(E917/D917)*100</f>
        <v>117.86666666666667</v>
      </c>
      <c r="P917" s="16">
        <f>E917/L917</f>
        <v>180.40816326530611</v>
      </c>
      <c r="Q917" t="s">
        <v>8337</v>
      </c>
      <c r="R917" t="s">
        <v>8338</v>
      </c>
      <c r="S917" s="10">
        <f>(((I917/60)/60)/24)+DATE(1970,1,1)</f>
        <v>41969.052083333328</v>
      </c>
      <c r="T917" s="10">
        <f>(((J917/60)/60)/24)+DATE(1970,1,1)</f>
        <v>41939.00712962963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>(E918/D918)*100</f>
        <v>117.83999999999999</v>
      </c>
      <c r="P918" s="16">
        <f>E918/L918</f>
        <v>39.810810810810814</v>
      </c>
      <c r="Q918" t="s">
        <v>8316</v>
      </c>
      <c r="R918" t="s">
        <v>8317</v>
      </c>
      <c r="S918" s="10">
        <f>(((I918/60)/60)/24)+DATE(1970,1,1)</f>
        <v>41829.569212962961</v>
      </c>
      <c r="T918" s="10">
        <f>(((J918/60)/60)/24)+DATE(1970,1,1)</f>
        <v>41815.569212962961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>(E919/D919)*100</f>
        <v>117.73333333333333</v>
      </c>
      <c r="P919" s="16">
        <f>E919/L919</f>
        <v>67.92307692307692</v>
      </c>
      <c r="Q919" t="s">
        <v>8316</v>
      </c>
      <c r="R919" t="s">
        <v>8317</v>
      </c>
      <c r="S919" s="10">
        <f>(((I919/60)/60)/24)+DATE(1970,1,1)</f>
        <v>42721.333333333328</v>
      </c>
      <c r="T919" s="10">
        <f>(((J919/60)/60)/24)+DATE(1970,1,1)</f>
        <v>42690.334317129629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>(E920/D920)*100</f>
        <v>117.71428571428571</v>
      </c>
      <c r="P920" s="16">
        <f>E920/L920</f>
        <v>37.454545454545453</v>
      </c>
      <c r="Q920" t="s">
        <v>8321</v>
      </c>
      <c r="R920" t="s">
        <v>8322</v>
      </c>
      <c r="S920" s="10">
        <f>(((I920/60)/60)/24)+DATE(1970,1,1)</f>
        <v>40651.725219907406</v>
      </c>
      <c r="T920" s="10">
        <f>(((J920/60)/60)/24)+DATE(1970,1,1)</f>
        <v>40590.766886574071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>(E921/D921)*100</f>
        <v>117.52499999999999</v>
      </c>
      <c r="P921" s="16">
        <f>E921/L921</f>
        <v>110.35211267605634</v>
      </c>
      <c r="Q921" t="s">
        <v>8316</v>
      </c>
      <c r="R921" t="s">
        <v>8317</v>
      </c>
      <c r="S921" s="10">
        <f>(((I921/60)/60)/24)+DATE(1970,1,1)</f>
        <v>41950.011053240742</v>
      </c>
      <c r="T921" s="10">
        <f>(((J921/60)/60)/24)+DATE(1970,1,1)</f>
        <v>41909.969386574077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>(E922/D922)*100</f>
        <v>117.5</v>
      </c>
      <c r="P922" s="16">
        <f>E922/L922</f>
        <v>47</v>
      </c>
      <c r="Q922" t="s">
        <v>8324</v>
      </c>
      <c r="R922" t="s">
        <v>8345</v>
      </c>
      <c r="S922" s="10">
        <f>(((I922/60)/60)/24)+DATE(1970,1,1)</f>
        <v>41832.757719907408</v>
      </c>
      <c r="T922" s="10">
        <f>(((J922/60)/60)/24)+DATE(1970,1,1)</f>
        <v>41802.757719907408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>(E923/D923)*100</f>
        <v>117.39999999999999</v>
      </c>
      <c r="P923" s="16">
        <f>E923/L923</f>
        <v>57.549019607843135</v>
      </c>
      <c r="Q923" t="s">
        <v>8316</v>
      </c>
      <c r="R923" t="s">
        <v>8317</v>
      </c>
      <c r="S923" s="10">
        <f>(((I923/60)/60)/24)+DATE(1970,1,1)</f>
        <v>41811.666770833333</v>
      </c>
      <c r="T923" s="10">
        <f>(((J923/60)/60)/24)+DATE(1970,1,1)</f>
        <v>41781.666770833333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>(E924/D924)*100</f>
        <v>117.27000000000001</v>
      </c>
      <c r="P924" s="16">
        <f>E924/L924</f>
        <v>45.988235294117644</v>
      </c>
      <c r="Q924" t="s">
        <v>8324</v>
      </c>
      <c r="R924" t="s">
        <v>8329</v>
      </c>
      <c r="S924" s="10">
        <f>(((I924/60)/60)/24)+DATE(1970,1,1)</f>
        <v>42800.833333333328</v>
      </c>
      <c r="T924" s="10">
        <f>(((J924/60)/60)/24)+DATE(1970,1,1)</f>
        <v>42755.627372685187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>(E925/D925)*100</f>
        <v>117.25000000000001</v>
      </c>
      <c r="P925" s="16">
        <f>E925/L925</f>
        <v>58.625</v>
      </c>
      <c r="Q925" t="s">
        <v>8324</v>
      </c>
      <c r="R925" t="s">
        <v>8325</v>
      </c>
      <c r="S925" s="10">
        <f>(((I925/60)/60)/24)+DATE(1970,1,1)</f>
        <v>41048.125</v>
      </c>
      <c r="T925" s="10">
        <f>(((J925/60)/60)/24)+DATE(1970,1,1)</f>
        <v>41005.45784722222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>(E926/D926)*100</f>
        <v>117.14285714285715</v>
      </c>
      <c r="P926" s="16">
        <f>E926/L926</f>
        <v>51.25</v>
      </c>
      <c r="Q926" t="s">
        <v>8309</v>
      </c>
      <c r="R926" t="s">
        <v>8310</v>
      </c>
      <c r="S926" s="10">
        <f>(((I926/60)/60)/24)+DATE(1970,1,1)</f>
        <v>42005.332638888889</v>
      </c>
      <c r="T926" s="10">
        <f>(((J926/60)/60)/24)+DATE(1970,1,1)</f>
        <v>41989.91134259259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>(E927/D927)*100</f>
        <v>117.12499999999999</v>
      </c>
      <c r="P927" s="16">
        <f>E927/L927</f>
        <v>85.181818181818187</v>
      </c>
      <c r="Q927" t="s">
        <v>8316</v>
      </c>
      <c r="R927" t="s">
        <v>8356</v>
      </c>
      <c r="S927" s="10">
        <f>(((I927/60)/60)/24)+DATE(1970,1,1)</f>
        <v>42045.702893518523</v>
      </c>
      <c r="T927" s="10">
        <f>(((J927/60)/60)/24)+DATE(1970,1,1)</f>
        <v>42024.702893518523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>(E928/D928)*100</f>
        <v>117.07484768810599</v>
      </c>
      <c r="P928" s="16">
        <f>E928/L928</f>
        <v>44.853658536585364</v>
      </c>
      <c r="Q928" t="s">
        <v>8318</v>
      </c>
      <c r="R928" t="s">
        <v>8348</v>
      </c>
      <c r="S928" s="10">
        <f>(((I928/60)/60)/24)+DATE(1970,1,1)</f>
        <v>40805.604421296295</v>
      </c>
      <c r="T928" s="10">
        <f>(((J928/60)/60)/24)+DATE(1970,1,1)</f>
        <v>40761.604421296295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>(E929/D929)*100</f>
        <v>117.04040000000001</v>
      </c>
      <c r="P929" s="16">
        <f>E929/L929</f>
        <v>92.157795275590544</v>
      </c>
      <c r="Q929" t="s">
        <v>8321</v>
      </c>
      <c r="R929" t="s">
        <v>8341</v>
      </c>
      <c r="S929" s="10">
        <f>(((I929/60)/60)/24)+DATE(1970,1,1)</f>
        <v>41481.708333333336</v>
      </c>
      <c r="T929" s="10">
        <f>(((J929/60)/60)/24)+DATE(1970,1,1)</f>
        <v>41464.934016203704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>(E930/D930)*100</f>
        <v>117</v>
      </c>
      <c r="P930" s="16">
        <f>E930/L930</f>
        <v>75.483870967741936</v>
      </c>
      <c r="Q930" t="s">
        <v>8324</v>
      </c>
      <c r="R930" t="s">
        <v>8325</v>
      </c>
      <c r="S930" s="10">
        <f>(((I930/60)/60)/24)+DATE(1970,1,1)</f>
        <v>40883.085057870368</v>
      </c>
      <c r="T930" s="10">
        <f>(((J930/60)/60)/24)+DATE(1970,1,1)</f>
        <v>40838.043391203704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>(E931/D931)*100</f>
        <v>117</v>
      </c>
      <c r="P931" s="16">
        <f>E931/L931</f>
        <v>61.578947368421055</v>
      </c>
      <c r="Q931" t="s">
        <v>8324</v>
      </c>
      <c r="R931" t="s">
        <v>8325</v>
      </c>
      <c r="S931" s="10">
        <f>(((I931/60)/60)/24)+DATE(1970,1,1)</f>
        <v>41239.207638888889</v>
      </c>
      <c r="T931" s="10">
        <f>(((J931/60)/60)/24)+DATE(1970,1,1)</f>
        <v>41205.707048611112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>(E932/D932)*100</f>
        <v>116.96666666666667</v>
      </c>
      <c r="P932" s="16">
        <f>E932/L932</f>
        <v>133.93129770992365</v>
      </c>
      <c r="Q932" t="s">
        <v>8324</v>
      </c>
      <c r="R932" t="s">
        <v>8325</v>
      </c>
      <c r="S932" s="10">
        <f>(((I932/60)/60)/24)+DATE(1970,1,1)</f>
        <v>42119</v>
      </c>
      <c r="T932" s="10">
        <f>(((J932/60)/60)/24)+DATE(1970,1,1)</f>
        <v>42081.77143518519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>(E933/D933)*100</f>
        <v>116.94725</v>
      </c>
      <c r="P933" s="16">
        <f>E933/L933</f>
        <v>89.38643312101911</v>
      </c>
      <c r="Q933" t="s">
        <v>8309</v>
      </c>
      <c r="R933" t="s">
        <v>8314</v>
      </c>
      <c r="S933" s="10">
        <f>(((I933/60)/60)/24)+DATE(1970,1,1)</f>
        <v>42294.083333333328</v>
      </c>
      <c r="T933" s="10">
        <f>(((J933/60)/60)/24)+DATE(1970,1,1)</f>
        <v>42263.952662037031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>(E934/D934)*100</f>
        <v>116.92307692307693</v>
      </c>
      <c r="P934" s="16">
        <f>E934/L934</f>
        <v>50.666666666666664</v>
      </c>
      <c r="Q934" t="s">
        <v>8316</v>
      </c>
      <c r="R934" t="s">
        <v>8317</v>
      </c>
      <c r="S934" s="10">
        <f>(((I934/60)/60)/24)+DATE(1970,1,1)</f>
        <v>42168.071527777778</v>
      </c>
      <c r="T934" s="10">
        <f>(((J934/60)/60)/24)+DATE(1970,1,1)</f>
        <v>42136.270787037036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>(E935/D935)*100</f>
        <v>116.91666666666667</v>
      </c>
      <c r="P935" s="16">
        <f>E935/L935</f>
        <v>81.569767441860463</v>
      </c>
      <c r="Q935" t="s">
        <v>8316</v>
      </c>
      <c r="R935" t="s">
        <v>8317</v>
      </c>
      <c r="S935" s="10">
        <f>(((I935/60)/60)/24)+DATE(1970,1,1)</f>
        <v>42196.165972222225</v>
      </c>
      <c r="T935" s="10">
        <f>(((J935/60)/60)/24)+DATE(1970,1,1)</f>
        <v>42167.023206018523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>(E936/D936)*100</f>
        <v>116.86666666666667</v>
      </c>
      <c r="P936" s="16">
        <f>E936/L936</f>
        <v>100.17142857142858</v>
      </c>
      <c r="Q936" t="s">
        <v>8316</v>
      </c>
      <c r="R936" t="s">
        <v>8317</v>
      </c>
      <c r="S936" s="10">
        <f>(((I936/60)/60)/24)+DATE(1970,1,1)</f>
        <v>41987.762592592597</v>
      </c>
      <c r="T936" s="10">
        <f>(((J936/60)/60)/24)+DATE(1970,1,1)</f>
        <v>41947.762592592589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>(E937/D937)*100</f>
        <v>116.84444444444443</v>
      </c>
      <c r="P937" s="16">
        <f>E937/L937</f>
        <v>52.58</v>
      </c>
      <c r="Q937" t="s">
        <v>8316</v>
      </c>
      <c r="R937" t="s">
        <v>8317</v>
      </c>
      <c r="S937" s="10">
        <f>(((I937/60)/60)/24)+DATE(1970,1,1)</f>
        <v>42461.165972222225</v>
      </c>
      <c r="T937" s="10">
        <f>(((J937/60)/60)/24)+DATE(1970,1,1)</f>
        <v>42426.949988425928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>(E938/D938)*100</f>
        <v>116.83911999999998</v>
      </c>
      <c r="P938" s="16">
        <f>E938/L938</f>
        <v>59.249046653144013</v>
      </c>
      <c r="Q938" t="s">
        <v>8309</v>
      </c>
      <c r="R938" t="s">
        <v>8314</v>
      </c>
      <c r="S938" s="10">
        <f>(((I938/60)/60)/24)+DATE(1970,1,1)</f>
        <v>42321.637939814813</v>
      </c>
      <c r="T938" s="10">
        <f>(((J938/60)/60)/24)+DATE(1970,1,1)</f>
        <v>42291.596273148149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>(E939/D939)*100</f>
        <v>116.8</v>
      </c>
      <c r="P939" s="16">
        <f>E939/L939</f>
        <v>44.92307692307692</v>
      </c>
      <c r="Q939" t="s">
        <v>8316</v>
      </c>
      <c r="R939" t="s">
        <v>8317</v>
      </c>
      <c r="S939" s="10">
        <f>(((I939/60)/60)/24)+DATE(1970,1,1)</f>
        <v>41847.958333333336</v>
      </c>
      <c r="T939" s="10">
        <f>(((J939/60)/60)/24)+DATE(1970,1,1)</f>
        <v>41837.323009259257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>(E940/D940)*100</f>
        <v>116.75</v>
      </c>
      <c r="P940" s="16">
        <f>E940/L940</f>
        <v>41.696428571428569</v>
      </c>
      <c r="Q940" t="s">
        <v>8316</v>
      </c>
      <c r="R940" t="s">
        <v>8358</v>
      </c>
      <c r="S940" s="10">
        <f>(((I940/60)/60)/24)+DATE(1970,1,1)</f>
        <v>42064.207638888889</v>
      </c>
      <c r="T940" s="10">
        <f>(((J940/60)/60)/24)+DATE(1970,1,1)</f>
        <v>42050.019641203704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>(E941/D941)*100</f>
        <v>116.66666666666667</v>
      </c>
      <c r="P941" s="16">
        <f>E941/L941</f>
        <v>76.92307692307692</v>
      </c>
      <c r="Q941" t="s">
        <v>8324</v>
      </c>
      <c r="R941" t="s">
        <v>8325</v>
      </c>
      <c r="S941" s="10">
        <f>(((I941/60)/60)/24)+DATE(1970,1,1)</f>
        <v>41537.845451388886</v>
      </c>
      <c r="T941" s="10">
        <f>(((J941/60)/60)/24)+DATE(1970,1,1)</f>
        <v>41507.845451388886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>(E942/D942)*100</f>
        <v>116.66666666666667</v>
      </c>
      <c r="P942" s="16">
        <f>E942/L942</f>
        <v>70</v>
      </c>
      <c r="Q942" t="s">
        <v>8316</v>
      </c>
      <c r="R942" t="s">
        <v>8317</v>
      </c>
      <c r="S942" s="10">
        <f>(((I942/60)/60)/24)+DATE(1970,1,1)</f>
        <v>41974.797916666663</v>
      </c>
      <c r="T942" s="10">
        <f>(((J942/60)/60)/24)+DATE(1970,1,1)</f>
        <v>41963.872361111105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>(E943/D943)*100</f>
        <v>116.6348</v>
      </c>
      <c r="P943" s="16">
        <f>E943/L943</f>
        <v>44.859538461538463</v>
      </c>
      <c r="Q943" t="s">
        <v>8316</v>
      </c>
      <c r="R943" t="s">
        <v>8317</v>
      </c>
      <c r="S943" s="10">
        <f>(((I943/60)/60)/24)+DATE(1970,1,1)</f>
        <v>42538.666666666672</v>
      </c>
      <c r="T943" s="10">
        <f>(((J943/60)/60)/24)+DATE(1970,1,1)</f>
        <v>42507.264699074076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>(E944/D944)*100</f>
        <v>116.61660000000001</v>
      </c>
      <c r="P944" s="16">
        <f>E944/L944</f>
        <v>60.737812499999997</v>
      </c>
      <c r="Q944" t="s">
        <v>8324</v>
      </c>
      <c r="R944" t="s">
        <v>8325</v>
      </c>
      <c r="S944" s="10">
        <f>(((I944/60)/60)/24)+DATE(1970,1,1)</f>
        <v>41174.763379629629</v>
      </c>
      <c r="T944" s="10">
        <f>(((J944/60)/60)/24)+DATE(1970,1,1)</f>
        <v>41144.763379629629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>(E945/D945)*100</f>
        <v>116.56</v>
      </c>
      <c r="P945" s="16">
        <f>E945/L945</f>
        <v>40.755244755244753</v>
      </c>
      <c r="Q945" t="s">
        <v>8309</v>
      </c>
      <c r="R945" t="s">
        <v>8314</v>
      </c>
      <c r="S945" s="10">
        <f>(((I945/60)/60)/24)+DATE(1970,1,1)</f>
        <v>41920.167453703703</v>
      </c>
      <c r="T945" s="10">
        <f>(((J945/60)/60)/24)+DATE(1970,1,1)</f>
        <v>41890.167453703703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>(E946/D946)*100</f>
        <v>116.52013333333333</v>
      </c>
      <c r="P946" s="16">
        <f>E946/L946</f>
        <v>60.26903448275862</v>
      </c>
      <c r="Q946" t="s">
        <v>8324</v>
      </c>
      <c r="R946" t="s">
        <v>8328</v>
      </c>
      <c r="S946" s="10">
        <f>(((I946/60)/60)/24)+DATE(1970,1,1)</f>
        <v>40883.249305555553</v>
      </c>
      <c r="T946" s="10">
        <f>(((J946/60)/60)/24)+DATE(1970,1,1)</f>
        <v>40852.889699074076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>(E947/D947)*100</f>
        <v>116.35599999999999</v>
      </c>
      <c r="P947" s="16">
        <f>E947/L947</f>
        <v>95.373770491803285</v>
      </c>
      <c r="Q947" t="s">
        <v>8316</v>
      </c>
      <c r="R947" t="s">
        <v>8356</v>
      </c>
      <c r="S947" s="10">
        <f>(((I947/60)/60)/24)+DATE(1970,1,1)</f>
        <v>42657.958333333328</v>
      </c>
      <c r="T947" s="10">
        <f>(((J947/60)/60)/24)+DATE(1970,1,1)</f>
        <v>42629.655046296291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>(E948/D948)*100</f>
        <v>116.32786885245903</v>
      </c>
      <c r="P948" s="16">
        <f>E948/L948</f>
        <v>50.685714285714283</v>
      </c>
      <c r="Q948" t="s">
        <v>8324</v>
      </c>
      <c r="R948" t="s">
        <v>8328</v>
      </c>
      <c r="S948" s="10">
        <f>(((I948/60)/60)/24)+DATE(1970,1,1)</f>
        <v>41131.916666666664</v>
      </c>
      <c r="T948" s="10">
        <f>(((J948/60)/60)/24)+DATE(1970,1,1)</f>
        <v>41099.093865740739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>(E949/D949)*100</f>
        <v>116.29333333333334</v>
      </c>
      <c r="P949" s="16">
        <f>E949/L949</f>
        <v>71.491803278688522</v>
      </c>
      <c r="Q949" t="s">
        <v>8316</v>
      </c>
      <c r="R949" t="s">
        <v>8317</v>
      </c>
      <c r="S949" s="10">
        <f>(((I949/60)/60)/24)+DATE(1970,1,1)</f>
        <v>41855.666354166664</v>
      </c>
      <c r="T949" s="10">
        <f>(((J949/60)/60)/24)+DATE(1970,1,1)</f>
        <v>41835.666354166664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>(E950/D950)*100</f>
        <v>116.26</v>
      </c>
      <c r="P950" s="16">
        <f>E950/L950</f>
        <v>73.582278481012665</v>
      </c>
      <c r="Q950" t="s">
        <v>8316</v>
      </c>
      <c r="R950" t="s">
        <v>8317</v>
      </c>
      <c r="S950" s="10">
        <f>(((I950/60)/60)/24)+DATE(1970,1,1)</f>
        <v>42203.290972222225</v>
      </c>
      <c r="T950" s="10">
        <f>(((J950/60)/60)/24)+DATE(1970,1,1)</f>
        <v>42173.803217592591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>(E951/D951)*100</f>
        <v>116.25714285714285</v>
      </c>
      <c r="P951" s="16">
        <f>E951/L951</f>
        <v>246.60606060606059</v>
      </c>
      <c r="Q951" t="s">
        <v>8309</v>
      </c>
      <c r="R951" t="s">
        <v>8314</v>
      </c>
      <c r="S951" s="10">
        <f>(((I951/60)/60)/24)+DATE(1970,1,1)</f>
        <v>41974.3355787037</v>
      </c>
      <c r="T951" s="10">
        <f>(((J951/60)/60)/24)+DATE(1970,1,1)</f>
        <v>41943.293912037036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>(E952/D952)*100</f>
        <v>116.25000000000001</v>
      </c>
      <c r="P952" s="16">
        <f>E952/L952</f>
        <v>116.25</v>
      </c>
      <c r="Q952" t="s">
        <v>8309</v>
      </c>
      <c r="R952" t="s">
        <v>8311</v>
      </c>
      <c r="S952" s="10">
        <f>(((I952/60)/60)/24)+DATE(1970,1,1)</f>
        <v>41105.583379629628</v>
      </c>
      <c r="T952" s="10">
        <f>(((J952/60)/60)/24)+DATE(1970,1,1)</f>
        <v>41075.583379629628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>(E953/D953)*100</f>
        <v>116.25000000000001</v>
      </c>
      <c r="P953" s="16">
        <f>E953/L953</f>
        <v>31</v>
      </c>
      <c r="Q953" t="s">
        <v>8324</v>
      </c>
      <c r="R953" t="s">
        <v>8328</v>
      </c>
      <c r="S953" s="10">
        <f>(((I953/60)/60)/24)+DATE(1970,1,1)</f>
        <v>41380.791666666664</v>
      </c>
      <c r="T953" s="10">
        <f>(((J953/60)/60)/24)+DATE(1970,1,1)</f>
        <v>41341.111400462964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>(E954/D954)*100</f>
        <v>116.21</v>
      </c>
      <c r="P954" s="16">
        <f>E954/L954</f>
        <v>223.48076923076923</v>
      </c>
      <c r="Q954" t="s">
        <v>8309</v>
      </c>
      <c r="R954" t="s">
        <v>8310</v>
      </c>
      <c r="S954" s="10">
        <f>(((I954/60)/60)/24)+DATE(1970,1,1)</f>
        <v>41837.701921296299</v>
      </c>
      <c r="T954" s="10">
        <f>(((J954/60)/60)/24)+DATE(1970,1,1)</f>
        <v>41807.701921296299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>(E955/D955)*100</f>
        <v>116.19999999999999</v>
      </c>
      <c r="P955" s="16">
        <f>E955/L955</f>
        <v>55.333333333333336</v>
      </c>
      <c r="Q955" t="s">
        <v>8316</v>
      </c>
      <c r="R955" t="s">
        <v>8317</v>
      </c>
      <c r="S955" s="10">
        <f>(((I955/60)/60)/24)+DATE(1970,1,1)</f>
        <v>42291.917395833334</v>
      </c>
      <c r="T955" s="10">
        <f>(((J955/60)/60)/24)+DATE(1970,1,1)</f>
        <v>42261.917395833334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>(E956/D956)*100</f>
        <v>116.16666666666666</v>
      </c>
      <c r="P956" s="16">
        <f>E956/L956</f>
        <v>63.363636363636367</v>
      </c>
      <c r="Q956" t="s">
        <v>8316</v>
      </c>
      <c r="R956" t="s">
        <v>8317</v>
      </c>
      <c r="S956" s="10">
        <f>(((I956/60)/60)/24)+DATE(1970,1,1)</f>
        <v>41853.175706018519</v>
      </c>
      <c r="T956" s="10">
        <f>(((J956/60)/60)/24)+DATE(1970,1,1)</f>
        <v>41839.175706018519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>(E957/D957)*100</f>
        <v>116.15384615384616</v>
      </c>
      <c r="P957" s="16">
        <f>E957/L957</f>
        <v>48.70967741935484</v>
      </c>
      <c r="Q957" t="s">
        <v>8324</v>
      </c>
      <c r="R957" t="s">
        <v>8325</v>
      </c>
      <c r="S957" s="10">
        <f>(((I957/60)/60)/24)+DATE(1970,1,1)</f>
        <v>42769.174305555556</v>
      </c>
      <c r="T957" s="10">
        <f>(((J957/60)/60)/24)+DATE(1970,1,1)</f>
        <v>42747.219560185185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>(E958/D958)*100</f>
        <v>116.08000000000001</v>
      </c>
      <c r="P958" s="16">
        <f>E958/L958</f>
        <v>116.85906040268456</v>
      </c>
      <c r="Q958" t="s">
        <v>8309</v>
      </c>
      <c r="R958" t="s">
        <v>8314</v>
      </c>
      <c r="S958" s="10">
        <f>(((I958/60)/60)/24)+DATE(1970,1,1)</f>
        <v>41032.688333333332</v>
      </c>
      <c r="T958" s="10">
        <f>(((J958/60)/60)/24)+DATE(1970,1,1)</f>
        <v>40987.688333333332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>(E959/D959)*100</f>
        <v>116.05000000000001</v>
      </c>
      <c r="P959" s="16">
        <f>E959/L959</f>
        <v>80.034482758620683</v>
      </c>
      <c r="Q959" t="s">
        <v>8316</v>
      </c>
      <c r="R959" t="s">
        <v>8317</v>
      </c>
      <c r="S959" s="10">
        <f>(((I959/60)/60)/24)+DATE(1970,1,1)</f>
        <v>42396.041666666672</v>
      </c>
      <c r="T959" s="10">
        <f>(((J959/60)/60)/24)+DATE(1970,1,1)</f>
        <v>42382.244409722218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>(E960/D960)*100</f>
        <v>116.02222222222223</v>
      </c>
      <c r="P960" s="16">
        <f>E960/L960</f>
        <v>50.689320388349515</v>
      </c>
      <c r="Q960" t="s">
        <v>8316</v>
      </c>
      <c r="R960" t="s">
        <v>8356</v>
      </c>
      <c r="S960" s="10">
        <f>(((I960/60)/60)/24)+DATE(1970,1,1)</f>
        <v>42696.249305555553</v>
      </c>
      <c r="T960" s="10">
        <f>(((J960/60)/60)/24)+DATE(1970,1,1)</f>
        <v>42660.618854166663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>(E961/D961)*100</f>
        <v>116.02222222222223</v>
      </c>
      <c r="P961" s="16">
        <f>E961/L961</f>
        <v>50.20192307692308</v>
      </c>
      <c r="Q961" t="s">
        <v>8316</v>
      </c>
      <c r="R961" t="s">
        <v>8317</v>
      </c>
      <c r="S961" s="10">
        <f>(((I961/60)/60)/24)+DATE(1970,1,1)</f>
        <v>42678.546111111107</v>
      </c>
      <c r="T961" s="10">
        <f>(((J961/60)/60)/24)+DATE(1970,1,1)</f>
        <v>42648.546111111107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>(E962/D962)*100</f>
        <v>115.99999999999999</v>
      </c>
      <c r="P962" s="16">
        <f>E962/L962</f>
        <v>414.28571428571428</v>
      </c>
      <c r="Q962" t="s">
        <v>8337</v>
      </c>
      <c r="R962" t="s">
        <v>8338</v>
      </c>
      <c r="S962" s="10">
        <f>(((I962/60)/60)/24)+DATE(1970,1,1)</f>
        <v>42763.811805555553</v>
      </c>
      <c r="T962" s="10">
        <f>(((J962/60)/60)/24)+DATE(1970,1,1)</f>
        <v>42733.827349537038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>(E963/D963)*100</f>
        <v>115.99999999999999</v>
      </c>
      <c r="P963" s="16">
        <f>E963/L963</f>
        <v>7.25</v>
      </c>
      <c r="Q963" t="s">
        <v>8324</v>
      </c>
      <c r="R963" t="s">
        <v>8353</v>
      </c>
      <c r="S963" s="10">
        <f>(((I963/60)/60)/24)+DATE(1970,1,1)</f>
        <v>41485.106087962966</v>
      </c>
      <c r="T963" s="10">
        <f>(((J963/60)/60)/24)+DATE(1970,1,1)</f>
        <v>41464.106087962966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>(E964/D964)*100</f>
        <v>115.93333333333334</v>
      </c>
      <c r="P964" s="16">
        <f>E964/L964</f>
        <v>152.54385964912279</v>
      </c>
      <c r="Q964" t="s">
        <v>8324</v>
      </c>
      <c r="R964" t="s">
        <v>8328</v>
      </c>
      <c r="S964" s="10">
        <f>(((I964/60)/60)/24)+DATE(1970,1,1)</f>
        <v>41457.208333333336</v>
      </c>
      <c r="T964" s="10">
        <f>(((J964/60)/60)/24)+DATE(1970,1,1)</f>
        <v>41426.259618055556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>(E965/D965)*100</f>
        <v>115.88888888888889</v>
      </c>
      <c r="P965" s="16">
        <f>E965/L965</f>
        <v>59.6</v>
      </c>
      <c r="Q965" t="s">
        <v>8316</v>
      </c>
      <c r="R965" t="s">
        <v>8317</v>
      </c>
      <c r="S965" s="10">
        <f>(((I965/60)/60)/24)+DATE(1970,1,1)</f>
        <v>42091.609768518523</v>
      </c>
      <c r="T965" s="10">
        <f>(((J965/60)/60)/24)+DATE(1970,1,1)</f>
        <v>42056.65143518518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>(E966/D966)*100</f>
        <v>115.85714285714286</v>
      </c>
      <c r="P966" s="16">
        <f>E966/L966</f>
        <v>24.575757575757574</v>
      </c>
      <c r="Q966" t="s">
        <v>8324</v>
      </c>
      <c r="R966" t="s">
        <v>8325</v>
      </c>
      <c r="S966" s="10">
        <f>(((I966/60)/60)/24)+DATE(1970,1,1)</f>
        <v>41206.684907407405</v>
      </c>
      <c r="T966" s="10">
        <f>(((J966/60)/60)/24)+DATE(1970,1,1)</f>
        <v>41176.684907407405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>(E967/D967)*100</f>
        <v>115.75757575757575</v>
      </c>
      <c r="P967" s="16">
        <f>E967/L967</f>
        <v>40.210526315789473</v>
      </c>
      <c r="Q967" t="s">
        <v>8321</v>
      </c>
      <c r="R967" t="s">
        <v>8322</v>
      </c>
      <c r="S967" s="10">
        <f>(((I967/60)/60)/24)+DATE(1970,1,1)</f>
        <v>40730.814699074072</v>
      </c>
      <c r="T967" s="10">
        <f>(((J967/60)/60)/24)+DATE(1970,1,1)</f>
        <v>40668.814699074072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>(E968/D968)*100</f>
        <v>115.75</v>
      </c>
      <c r="P968" s="16">
        <f>E968/L968</f>
        <v>35.615384615384613</v>
      </c>
      <c r="Q968" t="s">
        <v>8324</v>
      </c>
      <c r="R968" t="s">
        <v>8325</v>
      </c>
      <c r="S968" s="10">
        <f>(((I968/60)/60)/24)+DATE(1970,1,1)</f>
        <v>42270.852534722217</v>
      </c>
      <c r="T968" s="10">
        <f>(((J968/60)/60)/24)+DATE(1970,1,1)</f>
        <v>42240.852534722217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>(E969/D969)*100</f>
        <v>115.7092</v>
      </c>
      <c r="P969" s="16">
        <f>E969/L969</f>
        <v>84.459270072992695</v>
      </c>
      <c r="Q969" t="s">
        <v>8318</v>
      </c>
      <c r="R969" t="s">
        <v>8348</v>
      </c>
      <c r="S969" s="10">
        <f>(((I969/60)/60)/24)+DATE(1970,1,1)</f>
        <v>40414.166666666664</v>
      </c>
      <c r="T969" s="10">
        <f>(((J969/60)/60)/24)+DATE(1970,1,1)</f>
        <v>40347.837800925925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>(E970/D970)*100</f>
        <v>115.65217391304347</v>
      </c>
      <c r="P970" s="16">
        <f>E970/L970</f>
        <v>44.333333333333336</v>
      </c>
      <c r="Q970" t="s">
        <v>8316</v>
      </c>
      <c r="R970" t="s">
        <v>8317</v>
      </c>
      <c r="S970" s="10">
        <f>(((I970/60)/60)/24)+DATE(1970,1,1)</f>
        <v>42176.888888888891</v>
      </c>
      <c r="T970" s="10">
        <f>(((J970/60)/60)/24)+DATE(1970,1,1)</f>
        <v>42155.920219907406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>(E971/D971)*100</f>
        <v>115.55</v>
      </c>
      <c r="P971" s="16">
        <f>E971/L971</f>
        <v>36.109375</v>
      </c>
      <c r="Q971" t="s">
        <v>8324</v>
      </c>
      <c r="R971" t="s">
        <v>8328</v>
      </c>
      <c r="S971" s="10">
        <f>(((I971/60)/60)/24)+DATE(1970,1,1)</f>
        <v>41620.255868055552</v>
      </c>
      <c r="T971" s="10">
        <f>(((J971/60)/60)/24)+DATE(1970,1,1)</f>
        <v>41590.255868055552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>(E972/D972)*100</f>
        <v>115.54666666666667</v>
      </c>
      <c r="P972" s="16">
        <f>E972/L972</f>
        <v>144.43333333333334</v>
      </c>
      <c r="Q972" t="s">
        <v>8332</v>
      </c>
      <c r="R972" t="s">
        <v>8350</v>
      </c>
      <c r="S972" s="10">
        <f>(((I972/60)/60)/24)+DATE(1970,1,1)</f>
        <v>42035.832326388889</v>
      </c>
      <c r="T972" s="10">
        <f>(((J972/60)/60)/24)+DATE(1970,1,1)</f>
        <v>42014.832326388889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>(E973/D973)*100</f>
        <v>115.51066666666668</v>
      </c>
      <c r="P973" s="16">
        <f>E973/L973</f>
        <v>46.204266666666669</v>
      </c>
      <c r="Q973" t="s">
        <v>8324</v>
      </c>
      <c r="R973" t="s">
        <v>8328</v>
      </c>
      <c r="S973" s="10">
        <f>(((I973/60)/60)/24)+DATE(1970,1,1)</f>
        <v>40432.165972222225</v>
      </c>
      <c r="T973" s="10">
        <f>(((J973/60)/60)/24)+DATE(1970,1,1)</f>
        <v>40395.714722222219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>(E974/D974)*100</f>
        <v>115.50800000000001</v>
      </c>
      <c r="P974" s="16">
        <f>E974/L974</f>
        <v>307.20212765957444</v>
      </c>
      <c r="Q974" t="s">
        <v>8318</v>
      </c>
      <c r="R974" t="s">
        <v>8348</v>
      </c>
      <c r="S974" s="10">
        <f>(((I974/60)/60)/24)+DATE(1970,1,1)</f>
        <v>42160.875</v>
      </c>
      <c r="T974" s="10">
        <f>(((J974/60)/60)/24)+DATE(1970,1,1)</f>
        <v>42103.042546296296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>(E975/D975)*100</f>
        <v>115.5</v>
      </c>
      <c r="P975" s="16">
        <f>E975/L975</f>
        <v>44</v>
      </c>
      <c r="Q975" t="s">
        <v>8316</v>
      </c>
      <c r="R975" t="s">
        <v>8317</v>
      </c>
      <c r="S975" s="10">
        <f>(((I975/60)/60)/24)+DATE(1970,1,1)</f>
        <v>41825.528101851851</v>
      </c>
      <c r="T975" s="10">
        <f>(((J975/60)/60)/24)+DATE(1970,1,1)</f>
        <v>41795.528101851851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>(E976/D976)*100</f>
        <v>115.5</v>
      </c>
      <c r="P976" s="16">
        <f>E976/L976</f>
        <v>30.9375</v>
      </c>
      <c r="Q976" t="s">
        <v>8316</v>
      </c>
      <c r="R976" t="s">
        <v>8317</v>
      </c>
      <c r="S976" s="10">
        <f>(((I976/60)/60)/24)+DATE(1970,1,1)</f>
        <v>42198.316481481481</v>
      </c>
      <c r="T976" s="10">
        <f>(((J976/60)/60)/24)+DATE(1970,1,1)</f>
        <v>42168.316481481481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>(E977/D977)*100</f>
        <v>115.45</v>
      </c>
      <c r="P977" s="16">
        <f>E977/L977</f>
        <v>62.06989247311828</v>
      </c>
      <c r="Q977" t="s">
        <v>8335</v>
      </c>
      <c r="R977" t="s">
        <v>8351</v>
      </c>
      <c r="S977" s="10">
        <f>(((I977/60)/60)/24)+DATE(1970,1,1)</f>
        <v>42799.908449074079</v>
      </c>
      <c r="T977" s="10">
        <f>(((J977/60)/60)/24)+DATE(1970,1,1)</f>
        <v>42779.908449074079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>(E978/D978)*100</f>
        <v>115.42857142857143</v>
      </c>
      <c r="P978" s="16">
        <f>E978/L978</f>
        <v>85.957446808510639</v>
      </c>
      <c r="Q978" t="s">
        <v>8309</v>
      </c>
      <c r="R978" t="s">
        <v>8311</v>
      </c>
      <c r="S978" s="10">
        <f>(((I978/60)/60)/24)+DATE(1970,1,1)</f>
        <v>41387.209166666667</v>
      </c>
      <c r="T978" s="10">
        <f>(((J978/60)/60)/24)+DATE(1970,1,1)</f>
        <v>41357.209166666667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>(E979/D979)*100</f>
        <v>115.33333333333333</v>
      </c>
      <c r="P979" s="16">
        <f>E979/L979</f>
        <v>82.38095238095238</v>
      </c>
      <c r="Q979" t="s">
        <v>8324</v>
      </c>
      <c r="R979" t="s">
        <v>8345</v>
      </c>
      <c r="S979" s="10">
        <f>(((I979/60)/60)/24)+DATE(1970,1,1)</f>
        <v>41020.165972222225</v>
      </c>
      <c r="T979" s="10">
        <f>(((J979/60)/60)/24)+DATE(1970,1,1)</f>
        <v>40973.72623842593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>(E980/D980)*100</f>
        <v>115.33333333333333</v>
      </c>
      <c r="P980" s="16">
        <f>E980/L980</f>
        <v>53.230769230769234</v>
      </c>
      <c r="Q980" t="s">
        <v>8316</v>
      </c>
      <c r="R980" t="s">
        <v>8317</v>
      </c>
      <c r="S980" s="10">
        <f>(((I980/60)/60)/24)+DATE(1970,1,1)</f>
        <v>42141.125</v>
      </c>
      <c r="T980" s="10">
        <f>(((J980/60)/60)/24)+DATE(1970,1,1)</f>
        <v>42128.736608796295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>(E981/D981)*100</f>
        <v>115.30588235294117</v>
      </c>
      <c r="P981" s="16">
        <f>E981/L981</f>
        <v>58.688622754491021</v>
      </c>
      <c r="Q981" t="s">
        <v>8316</v>
      </c>
      <c r="R981" t="s">
        <v>8317</v>
      </c>
      <c r="S981" s="10">
        <f>(((I981/60)/60)/24)+DATE(1970,1,1)</f>
        <v>41926.290972222225</v>
      </c>
      <c r="T981" s="10">
        <f>(((J981/60)/60)/24)+DATE(1970,1,1)</f>
        <v>41893.324884259258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>(E982/D982)*100</f>
        <v>115.16129032258064</v>
      </c>
      <c r="P982" s="16">
        <f>E982/L982</f>
        <v>51</v>
      </c>
      <c r="Q982" t="s">
        <v>8316</v>
      </c>
      <c r="R982" t="s">
        <v>8317</v>
      </c>
      <c r="S982" s="10">
        <f>(((I982/60)/60)/24)+DATE(1970,1,1)</f>
        <v>42305.829166666663</v>
      </c>
      <c r="T982" s="10">
        <f>(((J982/60)/60)/24)+DATE(1970,1,1)</f>
        <v>42294.808124999996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>(E983/D983)*100</f>
        <v>115.12214285714286</v>
      </c>
      <c r="P983" s="16">
        <f>E983/L983</f>
        <v>39.31</v>
      </c>
      <c r="Q983" t="s">
        <v>8324</v>
      </c>
      <c r="R983" t="s">
        <v>8325</v>
      </c>
      <c r="S983" s="10">
        <f>(((I983/60)/60)/24)+DATE(1970,1,1)</f>
        <v>41373.270833333336</v>
      </c>
      <c r="T983" s="10">
        <f>(((J983/60)/60)/24)+DATE(1970,1,1)</f>
        <v>41341.870868055557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>(E984/D984)*100</f>
        <v>115.08</v>
      </c>
      <c r="P984" s="16">
        <f>E984/L984</f>
        <v>76.72</v>
      </c>
      <c r="Q984" t="s">
        <v>8321</v>
      </c>
      <c r="R984" t="s">
        <v>8341</v>
      </c>
      <c r="S984" s="10">
        <f>(((I984/60)/60)/24)+DATE(1970,1,1)</f>
        <v>40993.760243055556</v>
      </c>
      <c r="T984" s="10">
        <f>(((J984/60)/60)/24)+DATE(1970,1,1)</f>
        <v>40933.80190972222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>(E985/D985)*100</f>
        <v>115.06666666666668</v>
      </c>
      <c r="P985" s="16">
        <f>E985/L985</f>
        <v>123.28571428571429</v>
      </c>
      <c r="Q985" t="s">
        <v>8309</v>
      </c>
      <c r="R985" t="s">
        <v>8311</v>
      </c>
      <c r="S985" s="10">
        <f>(((I985/60)/60)/24)+DATE(1970,1,1)</f>
        <v>41427.752222222225</v>
      </c>
      <c r="T985" s="10">
        <f>(((J985/60)/60)/24)+DATE(1970,1,1)</f>
        <v>41402.752222222225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>(E986/D986)*100</f>
        <v>115.040375</v>
      </c>
      <c r="P986" s="16">
        <f>E986/L986</f>
        <v>57.520187499999999</v>
      </c>
      <c r="Q986" t="s">
        <v>8324</v>
      </c>
      <c r="R986" t="s">
        <v>8328</v>
      </c>
      <c r="S986" s="10">
        <f>(((I986/60)/60)/24)+DATE(1970,1,1)</f>
        <v>41329.381423611114</v>
      </c>
      <c r="T986" s="10">
        <f>(((J986/60)/60)/24)+DATE(1970,1,1)</f>
        <v>41299.381423611114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>(E987/D987)*100</f>
        <v>114.99999999999999</v>
      </c>
      <c r="P987" s="16">
        <f>E987/L987</f>
        <v>32.34375</v>
      </c>
      <c r="Q987" t="s">
        <v>8337</v>
      </c>
      <c r="R987" t="s">
        <v>8338</v>
      </c>
      <c r="S987" s="10">
        <f>(((I987/60)/60)/24)+DATE(1970,1,1)</f>
        <v>42805.561805555553</v>
      </c>
      <c r="T987" s="10">
        <f>(((J987/60)/60)/24)+DATE(1970,1,1)</f>
        <v>42772.776076388895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>(E988/D988)*100</f>
        <v>114.99999999999999</v>
      </c>
      <c r="P988" s="16">
        <f>E988/L988</f>
        <v>50</v>
      </c>
      <c r="Q988" t="s">
        <v>8316</v>
      </c>
      <c r="R988" t="s">
        <v>8317</v>
      </c>
      <c r="S988" s="10">
        <f>(((I988/60)/60)/24)+DATE(1970,1,1)</f>
        <v>41911.453587962962</v>
      </c>
      <c r="T988" s="10">
        <f>(((J988/60)/60)/24)+DATE(1970,1,1)</f>
        <v>41881.453587962962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>(E989/D989)*100</f>
        <v>114.99999999999999</v>
      </c>
      <c r="P989" s="16">
        <f>E989/L989</f>
        <v>79.310344827586206</v>
      </c>
      <c r="Q989" t="s">
        <v>8316</v>
      </c>
      <c r="R989" t="s">
        <v>8317</v>
      </c>
      <c r="S989" s="10">
        <f>(((I989/60)/60)/24)+DATE(1970,1,1)</f>
        <v>40953.729953703703</v>
      </c>
      <c r="T989" s="10">
        <f>(((J989/60)/60)/24)+DATE(1970,1,1)</f>
        <v>40923.729953703703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>(E990/D990)*100</f>
        <v>114.99999999999999</v>
      </c>
      <c r="P990" s="16">
        <f>E990/L990</f>
        <v>115</v>
      </c>
      <c r="Q990" t="s">
        <v>8316</v>
      </c>
      <c r="R990" t="s">
        <v>8358</v>
      </c>
      <c r="S990" s="10">
        <f>(((I990/60)/60)/24)+DATE(1970,1,1)</f>
        <v>42561.980694444443</v>
      </c>
      <c r="T990" s="10">
        <f>(((J990/60)/60)/24)+DATE(1970,1,1)</f>
        <v>42531.980694444443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>(E991/D991)*100</f>
        <v>114.97699999999999</v>
      </c>
      <c r="P991" s="16">
        <f>E991/L991</f>
        <v>566.38916256157631</v>
      </c>
      <c r="Q991" t="s">
        <v>8318</v>
      </c>
      <c r="R991" t="s">
        <v>8348</v>
      </c>
      <c r="S991" s="10">
        <f>(((I991/60)/60)/24)+DATE(1970,1,1)</f>
        <v>42453.341412037036</v>
      </c>
      <c r="T991" s="10">
        <f>(((J991/60)/60)/24)+DATE(1970,1,1)</f>
        <v>42423.3830787037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>(E992/D992)*100</f>
        <v>114.901155</v>
      </c>
      <c r="P992" s="16">
        <f>E992/L992</f>
        <v>282.65966789667897</v>
      </c>
      <c r="Q992" t="s">
        <v>8318</v>
      </c>
      <c r="R992" t="s">
        <v>8348</v>
      </c>
      <c r="S992" s="10">
        <f>(((I992/60)/60)/24)+DATE(1970,1,1)</f>
        <v>42327.207638888889</v>
      </c>
      <c r="T992" s="10">
        <f>(((J992/60)/60)/24)+DATE(1970,1,1)</f>
        <v>42290.460023148145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>(E993/D993)*100</f>
        <v>114.9</v>
      </c>
      <c r="P993" s="16">
        <f>E993/L993</f>
        <v>31.054054054054053</v>
      </c>
      <c r="Q993" t="s">
        <v>8324</v>
      </c>
      <c r="R993" t="s">
        <v>8329</v>
      </c>
      <c r="S993" s="10">
        <f>(((I993/60)/60)/24)+DATE(1970,1,1)</f>
        <v>42141.646724537044</v>
      </c>
      <c r="T993" s="10">
        <f>(((J993/60)/60)/24)+DATE(1970,1,1)</f>
        <v>42111.646724537044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>(E994/D994)*100</f>
        <v>114.88571428571429</v>
      </c>
      <c r="P994" s="16">
        <f>E994/L994</f>
        <v>46.218390804597703</v>
      </c>
      <c r="Q994" t="s">
        <v>8324</v>
      </c>
      <c r="R994" t="s">
        <v>8325</v>
      </c>
      <c r="S994" s="10">
        <f>(((I994/60)/60)/24)+DATE(1970,1,1)</f>
        <v>41912.590127314819</v>
      </c>
      <c r="T994" s="10">
        <f>(((J994/60)/60)/24)+DATE(1970,1,1)</f>
        <v>41882.590127314819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>(E995/D995)*100</f>
        <v>114.8421052631579</v>
      </c>
      <c r="P995" s="16">
        <f>E995/L995</f>
        <v>39.672727272727272</v>
      </c>
      <c r="Q995" t="s">
        <v>8316</v>
      </c>
      <c r="R995" t="s">
        <v>8317</v>
      </c>
      <c r="S995" s="10">
        <f>(((I995/60)/60)/24)+DATE(1970,1,1)</f>
        <v>41504.625</v>
      </c>
      <c r="T995" s="10">
        <f>(((J995/60)/60)/24)+DATE(1970,1,1)</f>
        <v>41477.930914351848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>(E996/D996)*100</f>
        <v>114.75999999999999</v>
      </c>
      <c r="P996" s="16">
        <f>E996/L996</f>
        <v>129.81900452488688</v>
      </c>
      <c r="Q996" t="s">
        <v>8309</v>
      </c>
      <c r="R996" t="s">
        <v>8314</v>
      </c>
      <c r="S996" s="10">
        <f>(((I996/60)/60)/24)+DATE(1970,1,1)</f>
        <v>42624.165972222225</v>
      </c>
      <c r="T996" s="10">
        <f>(((J996/60)/60)/24)+DATE(1970,1,1)</f>
        <v>42586.066076388888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>(E997/D997)*100</f>
        <v>114.72</v>
      </c>
      <c r="P997" s="16">
        <f>E997/L997</f>
        <v>67.881656804733723</v>
      </c>
      <c r="Q997" t="s">
        <v>8324</v>
      </c>
      <c r="R997" t="s">
        <v>8325</v>
      </c>
      <c r="S997" s="10">
        <f>(((I997/60)/60)/24)+DATE(1970,1,1)</f>
        <v>40993.815300925926</v>
      </c>
      <c r="T997" s="10">
        <f>(((J997/60)/60)/24)+DATE(1970,1,1)</f>
        <v>40933.856967592597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>(E998/D998)*100</f>
        <v>114.71959999999999</v>
      </c>
      <c r="P998" s="16">
        <f>E998/L998</f>
        <v>30.189368421052631</v>
      </c>
      <c r="Q998" t="s">
        <v>8316</v>
      </c>
      <c r="R998" t="s">
        <v>8317</v>
      </c>
      <c r="S998" s="10">
        <f>(((I998/60)/60)/24)+DATE(1970,1,1)</f>
        <v>41966.916666666672</v>
      </c>
      <c r="T998" s="10">
        <f>(((J998/60)/60)/24)+DATE(1970,1,1)</f>
        <v>41938.709421296298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>(E999/D999)*100</f>
        <v>114.7</v>
      </c>
      <c r="P999" s="16">
        <f>E999/L999</f>
        <v>42.481481481481481</v>
      </c>
      <c r="Q999" t="s">
        <v>8337</v>
      </c>
      <c r="R999" t="s">
        <v>8338</v>
      </c>
      <c r="S999" s="10">
        <f>(((I999/60)/60)/24)+DATE(1970,1,1)</f>
        <v>42565.955925925926</v>
      </c>
      <c r="T999" s="10">
        <f>(((J999/60)/60)/24)+DATE(1970,1,1)</f>
        <v>42505.955925925926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>(E1000/D1000)*100</f>
        <v>114.66666666666667</v>
      </c>
      <c r="P1000" s="16">
        <f>E1000/L1000</f>
        <v>50.588235294117645</v>
      </c>
      <c r="Q1000" t="s">
        <v>8309</v>
      </c>
      <c r="R1000" t="s">
        <v>8311</v>
      </c>
      <c r="S1000" s="10">
        <f>(((I1000/60)/60)/24)+DATE(1970,1,1)</f>
        <v>40391.125</v>
      </c>
      <c r="T1000" s="10">
        <f>(((J1000/60)/60)/24)+DATE(1970,1,1)</f>
        <v>40324.662511574075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>(E1001/D1001)*100</f>
        <v>114.66666666666667</v>
      </c>
      <c r="P1001" s="16">
        <f>E1001/L1001</f>
        <v>110.96774193548387</v>
      </c>
      <c r="Q1001" t="s">
        <v>8316</v>
      </c>
      <c r="R1001" t="s">
        <v>8317</v>
      </c>
      <c r="S1001" s="10">
        <f>(((I1001/60)/60)/24)+DATE(1970,1,1)</f>
        <v>42449.999131944445</v>
      </c>
      <c r="T1001" s="10">
        <f>(((J1001/60)/60)/24)+DATE(1970,1,1)</f>
        <v>42430.040798611109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>(E1002/D1002)*100</f>
        <v>114.66525000000001</v>
      </c>
      <c r="P1002" s="16">
        <f>E1002/L1002</f>
        <v>80.185489510489504</v>
      </c>
      <c r="Q1002" t="s">
        <v>8318</v>
      </c>
      <c r="R1002" t="s">
        <v>8354</v>
      </c>
      <c r="S1002" s="10">
        <f>(((I1002/60)/60)/24)+DATE(1970,1,1)</f>
        <v>42246.169293981482</v>
      </c>
      <c r="T1002" s="10">
        <f>(((J1002/60)/60)/24)+DATE(1970,1,1)</f>
        <v>42218.169293981482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>(E1003/D1003)*100</f>
        <v>114.57142857142857</v>
      </c>
      <c r="P1003" s="16">
        <f>E1003/L1003</f>
        <v>72.909090909090907</v>
      </c>
      <c r="Q1003" t="s">
        <v>8324</v>
      </c>
      <c r="R1003" t="s">
        <v>8328</v>
      </c>
      <c r="S1003" s="10">
        <f>(((I1003/60)/60)/24)+DATE(1970,1,1)</f>
        <v>41045.207638888889</v>
      </c>
      <c r="T1003" s="10">
        <f>(((J1003/60)/60)/24)+DATE(1970,1,1)</f>
        <v>41004.156886574077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>(E1004/D1004)*100</f>
        <v>114.53400000000001</v>
      </c>
      <c r="P1004" s="16">
        <f>E1004/L1004</f>
        <v>120.30882352941177</v>
      </c>
      <c r="Q1004" t="s">
        <v>8318</v>
      </c>
      <c r="R1004" t="s">
        <v>8354</v>
      </c>
      <c r="S1004" s="10">
        <f>(((I1004/60)/60)/24)+DATE(1970,1,1)</f>
        <v>42241.99454861111</v>
      </c>
      <c r="T1004" s="10">
        <f>(((J1004/60)/60)/24)+DATE(1970,1,1)</f>
        <v>42211.99454861111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>(E1005/D1005)*100</f>
        <v>114.5</v>
      </c>
      <c r="P1005" s="16">
        <f>E1005/L1005</f>
        <v>57.25</v>
      </c>
      <c r="Q1005" t="s">
        <v>8324</v>
      </c>
      <c r="R1005" t="s">
        <v>8328</v>
      </c>
      <c r="S1005" s="10">
        <f>(((I1005/60)/60)/24)+DATE(1970,1,1)</f>
        <v>40951.904895833337</v>
      </c>
      <c r="T1005" s="10">
        <f>(((J1005/60)/60)/24)+DATE(1970,1,1)</f>
        <v>40920.904895833337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>(E1006/D1006)*100</f>
        <v>114.5</v>
      </c>
      <c r="P1006" s="16">
        <f>E1006/L1006</f>
        <v>18.770491803278688</v>
      </c>
      <c r="Q1006" t="s">
        <v>8316</v>
      </c>
      <c r="R1006" t="s">
        <v>8317</v>
      </c>
      <c r="S1006" s="10">
        <f>(((I1006/60)/60)/24)+DATE(1970,1,1)</f>
        <v>42117.535254629634</v>
      </c>
      <c r="T1006" s="10">
        <f>(((J1006/60)/60)/24)+DATE(1970,1,1)</f>
        <v>42103.535254629634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>(E1007/D1007)*100</f>
        <v>114.5</v>
      </c>
      <c r="P1007" s="16">
        <f>E1007/L1007</f>
        <v>184.67741935483872</v>
      </c>
      <c r="Q1007" t="s">
        <v>8316</v>
      </c>
      <c r="R1007" t="s">
        <v>8317</v>
      </c>
      <c r="S1007" s="10">
        <f>(((I1007/60)/60)/24)+DATE(1970,1,1)</f>
        <v>42524.563449074078</v>
      </c>
      <c r="T1007" s="10">
        <f>(((J1007/60)/60)/24)+DATE(1970,1,1)</f>
        <v>42494.563449074078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>(E1008/D1008)*100</f>
        <v>114.40928571428573</v>
      </c>
      <c r="P1008" s="16">
        <f>E1008/L1008</f>
        <v>119.17633928571429</v>
      </c>
      <c r="Q1008" t="s">
        <v>8316</v>
      </c>
      <c r="R1008" t="s">
        <v>8317</v>
      </c>
      <c r="S1008" s="10">
        <f>(((I1008/60)/60)/24)+DATE(1970,1,1)</f>
        <v>42504.165972222225</v>
      </c>
      <c r="T1008" s="10">
        <f>(((J1008/60)/60)/24)+DATE(1970,1,1)</f>
        <v>42480.078715277778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>(E1009/D1009)*100</f>
        <v>114.40638297872341</v>
      </c>
      <c r="P1009" s="16">
        <f>E1009/L1009</f>
        <v>234.80786026200875</v>
      </c>
      <c r="Q1009" t="s">
        <v>8321</v>
      </c>
      <c r="R1009" t="s">
        <v>8322</v>
      </c>
      <c r="S1009" s="10">
        <f>(((I1009/60)/60)/24)+DATE(1970,1,1)</f>
        <v>41977.027083333334</v>
      </c>
      <c r="T1009" s="10">
        <f>(((J1009/60)/60)/24)+DATE(1970,1,1)</f>
        <v>41946.029467592591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>(E1010/D1010)*100</f>
        <v>114.39999999999999</v>
      </c>
      <c r="P1010" s="16">
        <f>E1010/L1010</f>
        <v>103.21804511278195</v>
      </c>
      <c r="Q1010" t="s">
        <v>8309</v>
      </c>
      <c r="R1010" t="s">
        <v>8314</v>
      </c>
      <c r="S1010" s="10">
        <f>(((I1010/60)/60)/24)+DATE(1970,1,1)</f>
        <v>42322.292361111111</v>
      </c>
      <c r="T1010" s="10">
        <f>(((J1010/60)/60)/24)+DATE(1970,1,1)</f>
        <v>42292.250787037032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>(E1011/D1011)*100</f>
        <v>114.39999999999999</v>
      </c>
      <c r="P1011" s="16">
        <f>E1011/L1011</f>
        <v>104</v>
      </c>
      <c r="Q1011" t="s">
        <v>8324</v>
      </c>
      <c r="R1011" t="s">
        <v>8328</v>
      </c>
      <c r="S1011" s="10">
        <f>(((I1011/60)/60)/24)+DATE(1970,1,1)</f>
        <v>41654.814583333333</v>
      </c>
      <c r="T1011" s="10">
        <f>(((J1011/60)/60)/24)+DATE(1970,1,1)</f>
        <v>41626.761053240742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>(E1012/D1012)*100</f>
        <v>114.38333333333333</v>
      </c>
      <c r="P1012" s="16">
        <f>E1012/L1012</f>
        <v>55.796747967479675</v>
      </c>
      <c r="Q1012" t="s">
        <v>8324</v>
      </c>
      <c r="R1012" t="s">
        <v>8329</v>
      </c>
      <c r="S1012" s="10">
        <f>(((I1012/60)/60)/24)+DATE(1970,1,1)</f>
        <v>41582.041666666664</v>
      </c>
      <c r="T1012" s="10">
        <f>(((J1012/60)/60)/24)+DATE(1970,1,1)</f>
        <v>41548.747418981482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>(E1013/D1013)*100</f>
        <v>114.35</v>
      </c>
      <c r="P1013" s="16">
        <f>E1013/L1013</f>
        <v>87.961538461538467</v>
      </c>
      <c r="Q1013" t="s">
        <v>8316</v>
      </c>
      <c r="R1013" t="s">
        <v>8317</v>
      </c>
      <c r="S1013" s="10">
        <f>(((I1013/60)/60)/24)+DATE(1970,1,1)</f>
        <v>42004.291666666672</v>
      </c>
      <c r="T1013" s="10">
        <f>(((J1013/60)/60)/24)+DATE(1970,1,1)</f>
        <v>41976.331979166673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>(E1014/D1014)*100</f>
        <v>114.27586206896552</v>
      </c>
      <c r="P1014" s="16">
        <f>E1014/L1014</f>
        <v>105.2063492063492</v>
      </c>
      <c r="Q1014" t="s">
        <v>8316</v>
      </c>
      <c r="R1014" t="s">
        <v>8317</v>
      </c>
      <c r="S1014" s="10">
        <f>(((I1014/60)/60)/24)+DATE(1970,1,1)</f>
        <v>42461.06086805556</v>
      </c>
      <c r="T1014" s="10">
        <f>(((J1014/60)/60)/24)+DATE(1970,1,1)</f>
        <v>42431.102534722217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>(E1015/D1015)*100</f>
        <v>114.27249999999999</v>
      </c>
      <c r="P1015" s="16">
        <f>E1015/L1015</f>
        <v>101.8269801980198</v>
      </c>
      <c r="Q1015" t="s">
        <v>8309</v>
      </c>
      <c r="R1015" t="s">
        <v>8314</v>
      </c>
      <c r="S1015" s="10">
        <f>(((I1015/60)/60)/24)+DATE(1970,1,1)</f>
        <v>40695.207638888889</v>
      </c>
      <c r="T1015" s="10">
        <f>(((J1015/60)/60)/24)+DATE(1970,1,1)</f>
        <v>40675.71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>(E1016/D1016)*100</f>
        <v>114.26</v>
      </c>
      <c r="P1016" s="16">
        <f>E1016/L1016</f>
        <v>63.477777777777774</v>
      </c>
      <c r="Q1016" t="s">
        <v>8324</v>
      </c>
      <c r="R1016" t="s">
        <v>8325</v>
      </c>
      <c r="S1016" s="10">
        <f>(((I1016/60)/60)/24)+DATE(1970,1,1)</f>
        <v>42322.044560185182</v>
      </c>
      <c r="T1016" s="10">
        <f>(((J1016/60)/60)/24)+DATE(1970,1,1)</f>
        <v>42292.002893518518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>(E1017/D1017)*100</f>
        <v>114.24000000000001</v>
      </c>
      <c r="P1017" s="16">
        <f>E1017/L1017</f>
        <v>64.909090909090907</v>
      </c>
      <c r="Q1017" t="s">
        <v>8316</v>
      </c>
      <c r="R1017" t="s">
        <v>8317</v>
      </c>
      <c r="S1017" s="10">
        <f>(((I1017/60)/60)/24)+DATE(1970,1,1)</f>
        <v>42536.760405092587</v>
      </c>
      <c r="T1017" s="10">
        <f>(((J1017/60)/60)/24)+DATE(1970,1,1)</f>
        <v>42506.760405092587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>(E1018/D1018)*100</f>
        <v>114.16866666666667</v>
      </c>
      <c r="P1018" s="16">
        <f>E1018/L1018</f>
        <v>161.25517890772127</v>
      </c>
      <c r="Q1018" t="s">
        <v>8309</v>
      </c>
      <c r="R1018" t="s">
        <v>8314</v>
      </c>
      <c r="S1018" s="10">
        <f>(((I1018/60)/60)/24)+DATE(1970,1,1)</f>
        <v>41306.767812500002</v>
      </c>
      <c r="T1018" s="10">
        <f>(((J1018/60)/60)/24)+DATE(1970,1,1)</f>
        <v>41261.767812500002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>(E1019/D1019)*100</f>
        <v>114.16666666666666</v>
      </c>
      <c r="P1019" s="16">
        <f>E1019/L1019</f>
        <v>80.588235294117652</v>
      </c>
      <c r="Q1019" t="s">
        <v>8324</v>
      </c>
      <c r="R1019" t="s">
        <v>8325</v>
      </c>
      <c r="S1019" s="10">
        <f>(((I1019/60)/60)/24)+DATE(1970,1,1)</f>
        <v>41579.627615740741</v>
      </c>
      <c r="T1019" s="10">
        <f>(((J1019/60)/60)/24)+DATE(1970,1,1)</f>
        <v>41549.627615740741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>(E1020/D1020)*100</f>
        <v>114.16238095238094</v>
      </c>
      <c r="P1020" s="16">
        <f>E1020/L1020</f>
        <v>77.335806451612896</v>
      </c>
      <c r="Q1020" t="s">
        <v>8316</v>
      </c>
      <c r="R1020" t="s">
        <v>8317</v>
      </c>
      <c r="S1020" s="10">
        <f>(((I1020/60)/60)/24)+DATE(1970,1,1)</f>
        <v>41400.702210648145</v>
      </c>
      <c r="T1020" s="10">
        <f>(((J1020/60)/60)/24)+DATE(1970,1,1)</f>
        <v>41375.702210648145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>(E1021/D1021)*100</f>
        <v>114.12500000000001</v>
      </c>
      <c r="P1021" s="16">
        <f>E1021/L1021</f>
        <v>67.132352941176464</v>
      </c>
      <c r="Q1021" t="s">
        <v>8324</v>
      </c>
      <c r="R1021" t="s">
        <v>8325</v>
      </c>
      <c r="S1021" s="10">
        <f>(((I1021/60)/60)/24)+DATE(1970,1,1)</f>
        <v>40890.092546296299</v>
      </c>
      <c r="T1021" s="10">
        <f>(((J1021/60)/60)/24)+DATE(1970,1,1)</f>
        <v>40845.050879629627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>(E1022/D1022)*100</f>
        <v>114.01428571428571</v>
      </c>
      <c r="P1022" s="16">
        <f>E1022/L1022</f>
        <v>89.674157303370791</v>
      </c>
      <c r="Q1022" t="s">
        <v>8337</v>
      </c>
      <c r="R1022" t="s">
        <v>8338</v>
      </c>
      <c r="S1022" s="10">
        <f>(((I1022/60)/60)/24)+DATE(1970,1,1)</f>
        <v>42726.083333333328</v>
      </c>
      <c r="T1022" s="10">
        <f>(((J1022/60)/60)/24)+DATE(1970,1,1)</f>
        <v>42690.259699074071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>(E1023/D1023)*100</f>
        <v>113.99999999999999</v>
      </c>
      <c r="P1023" s="16">
        <f>E1023/L1023</f>
        <v>74.347826086956516</v>
      </c>
      <c r="Q1023" t="s">
        <v>8316</v>
      </c>
      <c r="R1023" t="s">
        <v>8317</v>
      </c>
      <c r="S1023" s="10">
        <f>(((I1023/60)/60)/24)+DATE(1970,1,1)</f>
        <v>42223.708333333328</v>
      </c>
      <c r="T1023" s="10">
        <f>(((J1023/60)/60)/24)+DATE(1970,1,1)</f>
        <v>42192.591944444444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>(E1024/D1024)*100</f>
        <v>113.99999999999999</v>
      </c>
      <c r="P1024" s="16">
        <f>E1024/L1024</f>
        <v>36.774193548387096</v>
      </c>
      <c r="Q1024" t="s">
        <v>8318</v>
      </c>
      <c r="R1024" t="s">
        <v>8354</v>
      </c>
      <c r="S1024" s="10">
        <f>(((I1024/60)/60)/24)+DATE(1970,1,1)</f>
        <v>42706.256550925929</v>
      </c>
      <c r="T1024" s="10">
        <f>(((J1024/60)/60)/24)+DATE(1970,1,1)</f>
        <v>42692.256550925929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>(E1025/D1025)*100</f>
        <v>113.99999999999999</v>
      </c>
      <c r="P1025" s="16">
        <f>E1025/L1025</f>
        <v>82.608695652173907</v>
      </c>
      <c r="Q1025" t="s">
        <v>8316</v>
      </c>
      <c r="R1025" t="s">
        <v>8317</v>
      </c>
      <c r="S1025" s="10">
        <f>(((I1025/60)/60)/24)+DATE(1970,1,1)</f>
        <v>41477.839722222219</v>
      </c>
      <c r="T1025" s="10">
        <f>(((J1025/60)/60)/24)+DATE(1970,1,1)</f>
        <v>41447.839722222219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>(E1026/D1026)*100</f>
        <v>113.99999999999999</v>
      </c>
      <c r="P1026" s="16">
        <f>E1026/L1026</f>
        <v>40.714285714285715</v>
      </c>
      <c r="Q1026" t="s">
        <v>8316</v>
      </c>
      <c r="R1026" t="s">
        <v>8317</v>
      </c>
      <c r="S1026" s="10">
        <f>(((I1026/60)/60)/24)+DATE(1970,1,1)</f>
        <v>42264.165972222225</v>
      </c>
      <c r="T1026" s="10">
        <f>(((J1026/60)/60)/24)+DATE(1970,1,1)</f>
        <v>42232.702546296292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>(E1027/D1027)*100</f>
        <v>113.99999999999999</v>
      </c>
      <c r="P1027" s="16">
        <f>E1027/L1027</f>
        <v>27.142857142857142</v>
      </c>
      <c r="Q1027" t="s">
        <v>8316</v>
      </c>
      <c r="R1027" t="s">
        <v>8317</v>
      </c>
      <c r="S1027" s="10">
        <f>(((I1027/60)/60)/24)+DATE(1970,1,1)</f>
        <v>41805.666666666664</v>
      </c>
      <c r="T1027" s="10">
        <f>(((J1027/60)/60)/24)+DATE(1970,1,1)</f>
        <v>41779.724224537036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>(E1028/D1028)*100</f>
        <v>113.92</v>
      </c>
      <c r="P1028" s="16">
        <f>E1028/L1028</f>
        <v>80.225352112676063</v>
      </c>
      <c r="Q1028" t="s">
        <v>8316</v>
      </c>
      <c r="R1028" t="s">
        <v>8317</v>
      </c>
      <c r="S1028" s="10">
        <f>(((I1028/60)/60)/24)+DATE(1970,1,1)</f>
        <v>42072.156157407408</v>
      </c>
      <c r="T1028" s="10">
        <f>(((J1028/60)/60)/24)+DATE(1970,1,1)</f>
        <v>42042.197824074072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>(E1029/D1029)*100</f>
        <v>113.88888888888889</v>
      </c>
      <c r="P1029" s="16">
        <f>E1029/L1029</f>
        <v>37.962962962962962</v>
      </c>
      <c r="Q1029" t="s">
        <v>8316</v>
      </c>
      <c r="R1029" t="s">
        <v>8317</v>
      </c>
      <c r="S1029" s="10">
        <f>(((I1029/60)/60)/24)+DATE(1970,1,1)</f>
        <v>42064.207638888889</v>
      </c>
      <c r="T1029" s="10">
        <f>(((J1029/60)/60)/24)+DATE(1970,1,1)</f>
        <v>42026.176180555558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>(E1030/D1030)*100</f>
        <v>113.85000000000001</v>
      </c>
      <c r="P1030" s="16">
        <f>E1030/L1030</f>
        <v>72.056962025316452</v>
      </c>
      <c r="Q1030" t="s">
        <v>8324</v>
      </c>
      <c r="R1030" t="s">
        <v>8325</v>
      </c>
      <c r="S1030" s="10">
        <f>(((I1030/60)/60)/24)+DATE(1970,1,1)</f>
        <v>42670.888194444444</v>
      </c>
      <c r="T1030" s="10">
        <f>(((J1030/60)/60)/24)+DATE(1970,1,1)</f>
        <v>42640.917939814812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>(E1031/D1031)*100</f>
        <v>113.83571428571429</v>
      </c>
      <c r="P1031" s="16">
        <f>E1031/L1031</f>
        <v>68.106837606837601</v>
      </c>
      <c r="Q1031" t="s">
        <v>8332</v>
      </c>
      <c r="R1031" t="s">
        <v>8350</v>
      </c>
      <c r="S1031" s="10">
        <f>(((I1031/60)/60)/24)+DATE(1970,1,1)</f>
        <v>42706.291666666672</v>
      </c>
      <c r="T1031" s="10">
        <f>(((J1031/60)/60)/24)+DATE(1970,1,1)</f>
        <v>42675.487291666665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>(E1032/D1032)*100</f>
        <v>113.77333333333333</v>
      </c>
      <c r="P1032" s="16">
        <f>E1032/L1032</f>
        <v>108.01265822784811</v>
      </c>
      <c r="Q1032" t="s">
        <v>8309</v>
      </c>
      <c r="R1032" t="s">
        <v>8314</v>
      </c>
      <c r="S1032" s="10">
        <f>(((I1032/60)/60)/24)+DATE(1970,1,1)</f>
        <v>41984.207638888889</v>
      </c>
      <c r="T1032" s="10">
        <f>(((J1032/60)/60)/24)+DATE(1970,1,1)</f>
        <v>41950.923576388886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>(E1033/D1033)*100</f>
        <v>113.75714285714287</v>
      </c>
      <c r="P1033" s="16">
        <f>E1033/L1033</f>
        <v>47.398809523809526</v>
      </c>
      <c r="Q1033" t="s">
        <v>8309</v>
      </c>
      <c r="R1033" t="s">
        <v>8314</v>
      </c>
      <c r="S1033" s="10">
        <f>(((I1033/60)/60)/24)+DATE(1970,1,1)</f>
        <v>40253.29583333333</v>
      </c>
      <c r="T1033" s="10">
        <f>(((J1033/60)/60)/24)+DATE(1970,1,1)</f>
        <v>40213.323599537034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>(E1034/D1034)*100</f>
        <v>113.72727272727272</v>
      </c>
      <c r="P1034" s="16">
        <f>E1034/L1034</f>
        <v>65.84210526315789</v>
      </c>
      <c r="Q1034" t="s">
        <v>8324</v>
      </c>
      <c r="R1034" t="s">
        <v>8328</v>
      </c>
      <c r="S1034" s="10">
        <f>(((I1034/60)/60)/24)+DATE(1970,1,1)</f>
        <v>41030.708368055559</v>
      </c>
      <c r="T1034" s="10">
        <f>(((J1034/60)/60)/24)+DATE(1970,1,1)</f>
        <v>40970.750034722223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>(E1035/D1035)*100</f>
        <v>113.66666666666667</v>
      </c>
      <c r="P1035" s="16">
        <f>E1035/L1035</f>
        <v>50.689189189189186</v>
      </c>
      <c r="Q1035" t="s">
        <v>8324</v>
      </c>
      <c r="R1035" t="s">
        <v>8325</v>
      </c>
      <c r="S1035" s="10">
        <f>(((I1035/60)/60)/24)+DATE(1970,1,1)</f>
        <v>41696.842824074076</v>
      </c>
      <c r="T1035" s="10">
        <f>(((J1035/60)/60)/24)+DATE(1970,1,1)</f>
        <v>41666.842824074076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>(E1036/D1036)*100</f>
        <v>113.66666666666667</v>
      </c>
      <c r="P1036" s="16">
        <f>E1036/L1036</f>
        <v>29.021276595744681</v>
      </c>
      <c r="Q1036" t="s">
        <v>8324</v>
      </c>
      <c r="R1036" t="s">
        <v>8328</v>
      </c>
      <c r="S1036" s="10">
        <f>(((I1036/60)/60)/24)+DATE(1970,1,1)</f>
        <v>40582.429733796293</v>
      </c>
      <c r="T1036" s="10">
        <f>(((J1036/60)/60)/24)+DATE(1970,1,1)</f>
        <v>40557.429733796293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>(E1037/D1037)*100</f>
        <v>113.65714285714286</v>
      </c>
      <c r="P1037" s="16">
        <f>E1037/L1037</f>
        <v>69.78947368421052</v>
      </c>
      <c r="Q1037" t="s">
        <v>8309</v>
      </c>
      <c r="R1037" t="s">
        <v>8311</v>
      </c>
      <c r="S1037" s="10">
        <f>(((I1037/60)/60)/24)+DATE(1970,1,1)</f>
        <v>40641.455497685187</v>
      </c>
      <c r="T1037" s="10">
        <f>(((J1037/60)/60)/24)+DATE(1970,1,1)</f>
        <v>40595.497164351851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>(E1038/D1038)*100</f>
        <v>113.65</v>
      </c>
      <c r="P1038" s="16">
        <f>E1038/L1038</f>
        <v>56.825000000000003</v>
      </c>
      <c r="Q1038" t="s">
        <v>8316</v>
      </c>
      <c r="R1038" t="s">
        <v>8317</v>
      </c>
      <c r="S1038" s="10">
        <f>(((I1038/60)/60)/24)+DATE(1970,1,1)</f>
        <v>42638.958333333328</v>
      </c>
      <c r="T1038" s="10">
        <f>(((J1038/60)/60)/24)+DATE(1970,1,1)</f>
        <v>42581.397546296299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>(E1039/D1039)*100</f>
        <v>113.64000000000001</v>
      </c>
      <c r="P1039" s="16">
        <f>E1039/L1039</f>
        <v>27.317307692307693</v>
      </c>
      <c r="Q1039" t="s">
        <v>8324</v>
      </c>
      <c r="R1039" t="s">
        <v>8325</v>
      </c>
      <c r="S1039" s="10">
        <f>(((I1039/60)/60)/24)+DATE(1970,1,1)</f>
        <v>42432.154930555553</v>
      </c>
      <c r="T1039" s="10">
        <f>(((J1039/60)/60)/24)+DATE(1970,1,1)</f>
        <v>42401.154930555553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>(E1040/D1040)*100</f>
        <v>113.63000000000001</v>
      </c>
      <c r="P1040" s="16">
        <f>E1040/L1040</f>
        <v>88.7734375</v>
      </c>
      <c r="Q1040" t="s">
        <v>8316</v>
      </c>
      <c r="R1040" t="s">
        <v>8317</v>
      </c>
      <c r="S1040" s="10">
        <f>(((I1040/60)/60)/24)+DATE(1970,1,1)</f>
        <v>42263.738564814819</v>
      </c>
      <c r="T1040" s="10">
        <f>(((J1040/60)/60)/24)+DATE(1970,1,1)</f>
        <v>42233.738564814819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>(E1041/D1041)*100</f>
        <v>113.625</v>
      </c>
      <c r="P1041" s="16">
        <f>E1041/L1041</f>
        <v>39.868421052631582</v>
      </c>
      <c r="Q1041" t="s">
        <v>8316</v>
      </c>
      <c r="R1041" t="s">
        <v>8317</v>
      </c>
      <c r="S1041" s="10">
        <f>(((I1041/60)/60)/24)+DATE(1970,1,1)</f>
        <v>41948.536111111112</v>
      </c>
      <c r="T1041" s="10">
        <f>(((J1041/60)/60)/24)+DATE(1970,1,1)</f>
        <v>41914.295104166667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>(E1042/D1042)*100</f>
        <v>113.59142857142857</v>
      </c>
      <c r="P1042" s="16">
        <f>E1042/L1042</f>
        <v>64.020933977455712</v>
      </c>
      <c r="Q1042" t="s">
        <v>8318</v>
      </c>
      <c r="R1042" t="s">
        <v>8348</v>
      </c>
      <c r="S1042" s="10">
        <f>(((I1042/60)/60)/24)+DATE(1970,1,1)</f>
        <v>41761.520949074074</v>
      </c>
      <c r="T1042" s="10">
        <f>(((J1042/60)/60)/24)+DATE(1970,1,1)</f>
        <v>41731.520949074074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>(E1043/D1043)*100</f>
        <v>113.56666666666666</v>
      </c>
      <c r="P1043" s="16">
        <f>E1043/L1043</f>
        <v>113.56666666666666</v>
      </c>
      <c r="Q1043" t="s">
        <v>8316</v>
      </c>
      <c r="R1043" t="s">
        <v>8317</v>
      </c>
      <c r="S1043" s="10">
        <f>(((I1043/60)/60)/24)+DATE(1970,1,1)</f>
        <v>42086.093055555553</v>
      </c>
      <c r="T1043" s="10">
        <f>(((J1043/60)/60)/24)+DATE(1970,1,1)</f>
        <v>42026.88118055556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>(E1044/D1044)*100</f>
        <v>113.51849999999999</v>
      </c>
      <c r="P1044" s="16">
        <f>E1044/L1044</f>
        <v>35.474531249999998</v>
      </c>
      <c r="Q1044" t="s">
        <v>8309</v>
      </c>
      <c r="R1044" t="s">
        <v>8311</v>
      </c>
      <c r="S1044" s="10">
        <f>(((I1044/60)/60)/24)+DATE(1970,1,1)</f>
        <v>41636.207638888889</v>
      </c>
      <c r="T1044" s="10">
        <f>(((J1044/60)/60)/24)+DATE(1970,1,1)</f>
        <v>41612.912187499998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>(E1045/D1045)*100</f>
        <v>113.46153846153845</v>
      </c>
      <c r="P1045" s="16">
        <f>E1045/L1045</f>
        <v>73.019801980198025</v>
      </c>
      <c r="Q1045" t="s">
        <v>8309</v>
      </c>
      <c r="R1045" t="s">
        <v>8314</v>
      </c>
      <c r="S1045" s="10">
        <f>(((I1045/60)/60)/24)+DATE(1970,1,1)</f>
        <v>40897.492939814816</v>
      </c>
      <c r="T1045" s="10">
        <f>(((J1045/60)/60)/24)+DATE(1970,1,1)</f>
        <v>40862.492939814816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>(E1046/D1046)*100</f>
        <v>113.46000000000001</v>
      </c>
      <c r="P1046" s="16">
        <f>E1046/L1046</f>
        <v>83.42647058823529</v>
      </c>
      <c r="Q1046" t="s">
        <v>8316</v>
      </c>
      <c r="R1046" t="s">
        <v>8317</v>
      </c>
      <c r="S1046" s="10">
        <f>(((I1046/60)/60)/24)+DATE(1970,1,1)</f>
        <v>41883.665972222225</v>
      </c>
      <c r="T1046" s="10">
        <f>(((J1046/60)/60)/24)+DATE(1970,1,1)</f>
        <v>41866.025347222225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>(E1047/D1047)*100</f>
        <v>113.45714285714286</v>
      </c>
      <c r="P1047" s="16">
        <f>E1047/L1047</f>
        <v>74.224299065420567</v>
      </c>
      <c r="Q1047" t="s">
        <v>8316</v>
      </c>
      <c r="R1047" t="s">
        <v>8358</v>
      </c>
      <c r="S1047" s="10">
        <f>(((I1047/60)/60)/24)+DATE(1970,1,1)</f>
        <v>41850.776412037041</v>
      </c>
      <c r="T1047" s="10">
        <f>(((J1047/60)/60)/24)+DATE(1970,1,1)</f>
        <v>41820.776412037041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>(E1048/D1048)*100</f>
        <v>113.42219999999999</v>
      </c>
      <c r="P1048" s="16">
        <f>E1048/L1048</f>
        <v>107.00207547169811</v>
      </c>
      <c r="Q1048" t="s">
        <v>8316</v>
      </c>
      <c r="R1048" t="s">
        <v>8317</v>
      </c>
      <c r="S1048" s="10">
        <f>(((I1048/60)/60)/24)+DATE(1970,1,1)</f>
        <v>42046.708333333328</v>
      </c>
      <c r="T1048" s="10">
        <f>(((J1048/60)/60)/24)+DATE(1970,1,1)</f>
        <v>42016.050451388888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>(E1049/D1049)*100</f>
        <v>113.39285714285714</v>
      </c>
      <c r="P1049" s="16">
        <f>E1049/L1049</f>
        <v>50.396825396825399</v>
      </c>
      <c r="Q1049" t="s">
        <v>8316</v>
      </c>
      <c r="R1049" t="s">
        <v>8317</v>
      </c>
      <c r="S1049" s="10">
        <f>(((I1049/60)/60)/24)+DATE(1970,1,1)</f>
        <v>42488.641724537039</v>
      </c>
      <c r="T1049" s="10">
        <f>(((J1049/60)/60)/24)+DATE(1970,1,1)</f>
        <v>42458.641724537039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>(E1050/D1050)*100</f>
        <v>113.33333333333333</v>
      </c>
      <c r="P1050" s="16">
        <f>E1050/L1050</f>
        <v>34</v>
      </c>
      <c r="Q1050" t="s">
        <v>8324</v>
      </c>
      <c r="R1050" t="s">
        <v>8328</v>
      </c>
      <c r="S1050" s="10">
        <f>(((I1050/60)/60)/24)+DATE(1970,1,1)</f>
        <v>41064.72216435185</v>
      </c>
      <c r="T1050" s="10">
        <f>(((J1050/60)/60)/24)+DATE(1970,1,1)</f>
        <v>41034.72216435185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>(E1051/D1051)*100</f>
        <v>113.33333333333333</v>
      </c>
      <c r="P1051" s="16">
        <f>E1051/L1051</f>
        <v>23.448275862068964</v>
      </c>
      <c r="Q1051" t="s">
        <v>8324</v>
      </c>
      <c r="R1051" t="s">
        <v>8328</v>
      </c>
      <c r="S1051" s="10">
        <f>(((I1051/60)/60)/24)+DATE(1970,1,1)</f>
        <v>41083.772858796299</v>
      </c>
      <c r="T1051" s="10">
        <f>(((J1051/60)/60)/24)+DATE(1970,1,1)</f>
        <v>41053.772858796299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>(E1052/D1052)*100</f>
        <v>113.33333333333333</v>
      </c>
      <c r="P1052" s="16">
        <f>E1052/L1052</f>
        <v>20</v>
      </c>
      <c r="Q1052" t="s">
        <v>8316</v>
      </c>
      <c r="R1052" t="s">
        <v>8317</v>
      </c>
      <c r="S1052" s="10">
        <f>(((I1052/60)/60)/24)+DATE(1970,1,1)</f>
        <v>41946</v>
      </c>
      <c r="T1052" s="10">
        <f>(((J1052/60)/60)/24)+DATE(1970,1,1)</f>
        <v>41918.880833333329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>(E1053/D1053)*100</f>
        <v>113.3</v>
      </c>
      <c r="P1053" s="16">
        <f>E1053/L1053</f>
        <v>68.253012048192772</v>
      </c>
      <c r="Q1053" t="s">
        <v>8316</v>
      </c>
      <c r="R1053" t="s">
        <v>8317</v>
      </c>
      <c r="S1053" s="10">
        <f>(((I1053/60)/60)/24)+DATE(1970,1,1)</f>
        <v>42100.166666666672</v>
      </c>
      <c r="T1053" s="10">
        <f>(((J1053/60)/60)/24)+DATE(1970,1,1)</f>
        <v>42054.74418981481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>(E1054/D1054)*100</f>
        <v>113.25</v>
      </c>
      <c r="P1054" s="16">
        <f>E1054/L1054</f>
        <v>51.477272727272727</v>
      </c>
      <c r="Q1054" t="s">
        <v>8324</v>
      </c>
      <c r="R1054" t="s">
        <v>8328</v>
      </c>
      <c r="S1054" s="10">
        <f>(((I1054/60)/60)/24)+DATE(1970,1,1)</f>
        <v>40952.149467592593</v>
      </c>
      <c r="T1054" s="10">
        <f>(((J1054/60)/60)/24)+DATE(1970,1,1)</f>
        <v>40892.149467592593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>(E1055/D1055)*100</f>
        <v>113.104</v>
      </c>
      <c r="P1055" s="16">
        <f>E1055/L1055</f>
        <v>50.764811490125673</v>
      </c>
      <c r="Q1055" t="s">
        <v>8316</v>
      </c>
      <c r="R1055" t="s">
        <v>8356</v>
      </c>
      <c r="S1055" s="10">
        <f>(((I1055/60)/60)/24)+DATE(1970,1,1)</f>
        <v>41948.208333333336</v>
      </c>
      <c r="T1055" s="10">
        <f>(((J1055/60)/60)/24)+DATE(1970,1,1)</f>
        <v>41920.123611111114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>(E1056/D1056)*100</f>
        <v>113.03159999999998</v>
      </c>
      <c r="P1056" s="16">
        <f>E1056/L1056</f>
        <v>144.91230769230768</v>
      </c>
      <c r="Q1056" t="s">
        <v>8309</v>
      </c>
      <c r="R1056" t="s">
        <v>8311</v>
      </c>
      <c r="S1056" s="10">
        <f>(((I1056/60)/60)/24)+DATE(1970,1,1)</f>
        <v>40753.053657407407</v>
      </c>
      <c r="T1056" s="10">
        <f>(((J1056/60)/60)/24)+DATE(1970,1,1)</f>
        <v>40723.053657407407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>(E1057/D1057)*100</f>
        <v>113.01761111111111</v>
      </c>
      <c r="P1057" s="16">
        <f>E1057/L1057</f>
        <v>109.96308108108107</v>
      </c>
      <c r="Q1057" t="s">
        <v>8324</v>
      </c>
      <c r="R1057" t="s">
        <v>8353</v>
      </c>
      <c r="S1057" s="10">
        <f>(((I1057/60)/60)/24)+DATE(1970,1,1)</f>
        <v>41329.207638888889</v>
      </c>
      <c r="T1057" s="10">
        <f>(((J1057/60)/60)/24)+DATE(1970,1,1)</f>
        <v>41298.509965277779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>(E1058/D1058)*100</f>
        <v>113.015</v>
      </c>
      <c r="P1058" s="16">
        <f>E1058/L1058</f>
        <v>203.63063063063063</v>
      </c>
      <c r="Q1058" t="s">
        <v>8309</v>
      </c>
      <c r="R1058" t="s">
        <v>8314</v>
      </c>
      <c r="S1058" s="10">
        <f>(((I1058/60)/60)/24)+DATE(1970,1,1)</f>
        <v>42305.333333333328</v>
      </c>
      <c r="T1058" s="10">
        <f>(((J1058/60)/60)/24)+DATE(1970,1,1)</f>
        <v>42263.680289351847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>(E1059/D1059)*100</f>
        <v>113.00013888888888</v>
      </c>
      <c r="P1059" s="16">
        <f>E1059/L1059</f>
        <v>50.222283950617282</v>
      </c>
      <c r="Q1059" t="s">
        <v>8318</v>
      </c>
      <c r="R1059" t="s">
        <v>8348</v>
      </c>
      <c r="S1059" s="10">
        <f>(((I1059/60)/60)/24)+DATE(1970,1,1)</f>
        <v>40795.876886574071</v>
      </c>
      <c r="T1059" s="10">
        <f>(((J1059/60)/60)/24)+DATE(1970,1,1)</f>
        <v>40765.876886574071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>(E1060/D1060)*100</f>
        <v>112.99999999999999</v>
      </c>
      <c r="P1060" s="16">
        <f>E1060/L1060</f>
        <v>66.470588235294116</v>
      </c>
      <c r="Q1060" t="s">
        <v>8324</v>
      </c>
      <c r="R1060" t="s">
        <v>8325</v>
      </c>
      <c r="S1060" s="10">
        <f>(((I1060/60)/60)/24)+DATE(1970,1,1)</f>
        <v>41328.339583333334</v>
      </c>
      <c r="T1060" s="10">
        <f>(((J1060/60)/60)/24)+DATE(1970,1,1)</f>
        <v>41321.339583333334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>(E1061/D1061)*100</f>
        <v>112.99999999999999</v>
      </c>
      <c r="P1061" s="16">
        <f>E1061/L1061</f>
        <v>66.470588235294116</v>
      </c>
      <c r="Q1061" t="s">
        <v>8316</v>
      </c>
      <c r="R1061" t="s">
        <v>8317</v>
      </c>
      <c r="S1061" s="10">
        <f>(((I1061/60)/60)/24)+DATE(1970,1,1)</f>
        <v>42693.916666666672</v>
      </c>
      <c r="T1061" s="10">
        <f>(((J1061/60)/60)/24)+DATE(1970,1,1)</f>
        <v>42661.132245370376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>(E1062/D1062)*100</f>
        <v>112.99999999999999</v>
      </c>
      <c r="P1062" s="16">
        <f>E1062/L1062</f>
        <v>37.666666666666664</v>
      </c>
      <c r="Q1062" t="s">
        <v>8316</v>
      </c>
      <c r="R1062" t="s">
        <v>8358</v>
      </c>
      <c r="S1062" s="10">
        <f>(((I1062/60)/60)/24)+DATE(1970,1,1)</f>
        <v>42659.875</v>
      </c>
      <c r="T1062" s="10">
        <f>(((J1062/60)/60)/24)+DATE(1970,1,1)</f>
        <v>42619.802488425921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>(E1063/D1063)*100</f>
        <v>112.94999999999999</v>
      </c>
      <c r="P1063" s="16">
        <f>E1063/L1063</f>
        <v>136.90909090909091</v>
      </c>
      <c r="Q1063" t="s">
        <v>8324</v>
      </c>
      <c r="R1063" t="s">
        <v>8353</v>
      </c>
      <c r="S1063" s="10">
        <f>(((I1063/60)/60)/24)+DATE(1970,1,1)</f>
        <v>41981.207638888889</v>
      </c>
      <c r="T1063" s="10">
        <f>(((J1063/60)/60)/24)+DATE(1970,1,1)</f>
        <v>41953.091134259259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>(E1064/D1064)*100</f>
        <v>112.94117647058823</v>
      </c>
      <c r="P1064" s="16">
        <f>E1064/L1064</f>
        <v>39.183673469387756</v>
      </c>
      <c r="Q1064" t="s">
        <v>8324</v>
      </c>
      <c r="R1064" t="s">
        <v>8345</v>
      </c>
      <c r="S1064" s="10">
        <f>(((I1064/60)/60)/24)+DATE(1970,1,1)</f>
        <v>41064.656597222223</v>
      </c>
      <c r="T1064" s="10">
        <f>(((J1064/60)/60)/24)+DATE(1970,1,1)</f>
        <v>41034.656597222223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>(E1065/D1065)*100</f>
        <v>112.93199999999999</v>
      </c>
      <c r="P1065" s="16">
        <f>E1065/L1065</f>
        <v>19.471034482758618</v>
      </c>
      <c r="Q1065" t="s">
        <v>8309</v>
      </c>
      <c r="R1065" t="s">
        <v>8311</v>
      </c>
      <c r="S1065" s="10">
        <f>(((I1065/60)/60)/24)+DATE(1970,1,1)</f>
        <v>42390.487210648149</v>
      </c>
      <c r="T1065" s="10">
        <f>(((J1065/60)/60)/24)+DATE(1970,1,1)</f>
        <v>42360.487210648149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>(E1066/D1066)*100</f>
        <v>112.92973333333333</v>
      </c>
      <c r="P1066" s="16">
        <f>E1066/L1066</f>
        <v>147.17167680278018</v>
      </c>
      <c r="Q1066" t="s">
        <v>8309</v>
      </c>
      <c r="R1066" t="s">
        <v>8314</v>
      </c>
      <c r="S1066" s="10">
        <f>(((I1066/60)/60)/24)+DATE(1970,1,1)</f>
        <v>42808.956250000003</v>
      </c>
      <c r="T1066" s="10">
        <f>(((J1066/60)/60)/24)+DATE(1970,1,1)</f>
        <v>42775.314884259264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>(E1067/D1067)*100</f>
        <v>112.92857142857142</v>
      </c>
      <c r="P1067" s="16">
        <f>E1067/L1067</f>
        <v>64.268292682926827</v>
      </c>
      <c r="Q1067" t="s">
        <v>8316</v>
      </c>
      <c r="R1067" t="s">
        <v>8317</v>
      </c>
      <c r="S1067" s="10">
        <f>(((I1067/60)/60)/24)+DATE(1970,1,1)</f>
        <v>41000.834004629629</v>
      </c>
      <c r="T1067" s="10">
        <f>(((J1067/60)/60)/24)+DATE(1970,1,1)</f>
        <v>40970.875671296293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>(E1068/D1068)*100</f>
        <v>112.92</v>
      </c>
      <c r="P1068" s="16">
        <f>E1068/L1068</f>
        <v>48.051063829787232</v>
      </c>
      <c r="Q1068" t="s">
        <v>8309</v>
      </c>
      <c r="R1068" t="s">
        <v>8314</v>
      </c>
      <c r="S1068" s="10">
        <f>(((I1068/60)/60)/24)+DATE(1970,1,1)</f>
        <v>40412.736111111109</v>
      </c>
      <c r="T1068" s="10">
        <f>(((J1068/60)/60)/24)+DATE(1970,1,1)</f>
        <v>40332.923842592594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>(E1069/D1069)*100</f>
        <v>112.91099999999999</v>
      </c>
      <c r="P1069" s="16">
        <f>E1069/L1069</f>
        <v>47.541473684210523</v>
      </c>
      <c r="Q1069" t="s">
        <v>8324</v>
      </c>
      <c r="R1069" t="s">
        <v>8328</v>
      </c>
      <c r="S1069" s="10">
        <f>(((I1069/60)/60)/24)+DATE(1970,1,1)</f>
        <v>41029.645925925928</v>
      </c>
      <c r="T1069" s="10">
        <f>(((J1069/60)/60)/24)+DATE(1970,1,1)</f>
        <v>40999.645925925928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>(E1070/D1070)*100</f>
        <v>112.85000000000001</v>
      </c>
      <c r="P1070" s="16">
        <f>E1070/L1070</f>
        <v>39.596491228070178</v>
      </c>
      <c r="Q1070" t="s">
        <v>8316</v>
      </c>
      <c r="R1070" t="s">
        <v>8317</v>
      </c>
      <c r="S1070" s="10">
        <f>(((I1070/60)/60)/24)+DATE(1970,1,1)</f>
        <v>42079.875</v>
      </c>
      <c r="T1070" s="10">
        <f>(((J1070/60)/60)/24)+DATE(1970,1,1)</f>
        <v>42053.916921296302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>(E1071/D1071)*100</f>
        <v>112.83333333333334</v>
      </c>
      <c r="P1071" s="16">
        <f>E1071/L1071</f>
        <v>49.05797101449275</v>
      </c>
      <c r="Q1071" t="s">
        <v>8316</v>
      </c>
      <c r="R1071" t="s">
        <v>8317</v>
      </c>
      <c r="S1071" s="10">
        <f>(((I1071/60)/60)/24)+DATE(1970,1,1)</f>
        <v>42489.290972222225</v>
      </c>
      <c r="T1071" s="10">
        <f>(((J1071/60)/60)/24)+DATE(1970,1,1)</f>
        <v>42483.015694444446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>(E1072/D1072)*100</f>
        <v>112.815</v>
      </c>
      <c r="P1072" s="16">
        <f>E1072/L1072</f>
        <v>162.90974729241879</v>
      </c>
      <c r="Q1072" t="s">
        <v>8316</v>
      </c>
      <c r="R1072" t="s">
        <v>8356</v>
      </c>
      <c r="S1072" s="10">
        <f>(((I1072/60)/60)/24)+DATE(1970,1,1)</f>
        <v>41958.922731481478</v>
      </c>
      <c r="T1072" s="10">
        <f>(((J1072/60)/60)/24)+DATE(1970,1,1)</f>
        <v>41928.881064814814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>(E1073/D1073)*100</f>
        <v>112.79999999999998</v>
      </c>
      <c r="P1073" s="16">
        <f>E1073/L1073</f>
        <v>12.533333333333333</v>
      </c>
      <c r="Q1073" t="s">
        <v>8324</v>
      </c>
      <c r="R1073" t="s">
        <v>8345</v>
      </c>
      <c r="S1073" s="10">
        <f>(((I1073/60)/60)/24)+DATE(1970,1,1)</f>
        <v>41625.5</v>
      </c>
      <c r="T1073" s="10">
        <f>(((J1073/60)/60)/24)+DATE(1970,1,1)</f>
        <v>41596.913437499999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>(E1074/D1074)*100</f>
        <v>112.7715</v>
      </c>
      <c r="P1074" s="16">
        <f>E1074/L1074</f>
        <v>80.551071428571419</v>
      </c>
      <c r="Q1074" t="s">
        <v>8324</v>
      </c>
      <c r="R1074" t="s">
        <v>8328</v>
      </c>
      <c r="S1074" s="10">
        <f>(((I1074/60)/60)/24)+DATE(1970,1,1)</f>
        <v>40760.878912037035</v>
      </c>
      <c r="T1074" s="10">
        <f>(((J1074/60)/60)/24)+DATE(1970,1,1)</f>
        <v>40730.878912037035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>(E1075/D1075)*100</f>
        <v>112.76666666666667</v>
      </c>
      <c r="P1075" s="16">
        <f>E1075/L1075</f>
        <v>99.5</v>
      </c>
      <c r="Q1075" t="s">
        <v>8316</v>
      </c>
      <c r="R1075" t="s">
        <v>8317</v>
      </c>
      <c r="S1075" s="10">
        <f>(((I1075/60)/60)/24)+DATE(1970,1,1)</f>
        <v>42648.454097222217</v>
      </c>
      <c r="T1075" s="10">
        <f>(((J1075/60)/60)/24)+DATE(1970,1,1)</f>
        <v>42627.454097222217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>(E1076/D1076)*100</f>
        <v>112.7</v>
      </c>
      <c r="P1076" s="16">
        <f>E1076/L1076</f>
        <v>78.263888888888886</v>
      </c>
      <c r="Q1076" t="s">
        <v>8316</v>
      </c>
      <c r="R1076" t="s">
        <v>8317</v>
      </c>
      <c r="S1076" s="10">
        <f>(((I1076/60)/60)/24)+DATE(1970,1,1)</f>
        <v>41783.875</v>
      </c>
      <c r="T1076" s="10">
        <f>(((J1076/60)/60)/24)+DATE(1970,1,1)</f>
        <v>41753.635775462964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>(E1077/D1077)*100</f>
        <v>112.6875</v>
      </c>
      <c r="P1077" s="16">
        <f>E1077/L1077</f>
        <v>107.32142857142857</v>
      </c>
      <c r="Q1077" t="s">
        <v>8332</v>
      </c>
      <c r="R1077" t="s">
        <v>8350</v>
      </c>
      <c r="S1077" s="10">
        <f>(((I1077/60)/60)/24)+DATE(1970,1,1)</f>
        <v>42326.672997685186</v>
      </c>
      <c r="T1077" s="10">
        <f>(((J1077/60)/60)/24)+DATE(1970,1,1)</f>
        <v>42296.631331018521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>(E1078/D1078)*100</f>
        <v>112.68</v>
      </c>
      <c r="P1078" s="16">
        <f>E1078/L1078</f>
        <v>110.47058823529412</v>
      </c>
      <c r="Q1078" t="s">
        <v>8309</v>
      </c>
      <c r="R1078" t="s">
        <v>8314</v>
      </c>
      <c r="S1078" s="10">
        <f>(((I1078/60)/60)/24)+DATE(1970,1,1)</f>
        <v>40211.332638888889</v>
      </c>
      <c r="T1078" s="10">
        <f>(((J1078/60)/60)/24)+DATE(1970,1,1)</f>
        <v>40123.83829861111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>(E1079/D1079)*100</f>
        <v>112.63736263736264</v>
      </c>
      <c r="P1079" s="16">
        <f>E1079/L1079</f>
        <v>109.04255319148936</v>
      </c>
      <c r="Q1079" t="s">
        <v>8309</v>
      </c>
      <c r="R1079" t="s">
        <v>8314</v>
      </c>
      <c r="S1079" s="10">
        <f>(((I1079/60)/60)/24)+DATE(1970,1,1)</f>
        <v>41994.697962962964</v>
      </c>
      <c r="T1079" s="10">
        <f>(((J1079/60)/60)/24)+DATE(1970,1,1)</f>
        <v>41949.697962962964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>(E1080/D1080)*100</f>
        <v>112.53599999999999</v>
      </c>
      <c r="P1080" s="16">
        <f>E1080/L1080</f>
        <v>89.314285714285717</v>
      </c>
      <c r="Q1080" t="s">
        <v>8316</v>
      </c>
      <c r="R1080" t="s">
        <v>8356</v>
      </c>
      <c r="S1080" s="10">
        <f>(((I1080/60)/60)/24)+DATE(1970,1,1)</f>
        <v>42675.165972222225</v>
      </c>
      <c r="T1080" s="10">
        <f>(((J1080/60)/60)/24)+DATE(1970,1,1)</f>
        <v>42644.535358796296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>(E1081/D1081)*100</f>
        <v>112.5</v>
      </c>
      <c r="P1081" s="16">
        <f>E1081/L1081</f>
        <v>30</v>
      </c>
      <c r="Q1081" t="s">
        <v>8316</v>
      </c>
      <c r="R1081" t="s">
        <v>8317</v>
      </c>
      <c r="S1081" s="10">
        <f>(((I1081/60)/60)/24)+DATE(1970,1,1)</f>
        <v>42099.743946759263</v>
      </c>
      <c r="T1081" s="10">
        <f>(((J1081/60)/60)/24)+DATE(1970,1,1)</f>
        <v>42064.785613425927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>(E1082/D1082)*100</f>
        <v>112.5</v>
      </c>
      <c r="P1082" s="16">
        <f>E1082/L1082</f>
        <v>64.285714285714292</v>
      </c>
      <c r="Q1082" t="s">
        <v>8316</v>
      </c>
      <c r="R1082" t="s">
        <v>8317</v>
      </c>
      <c r="S1082" s="10">
        <f>(((I1082/60)/60)/24)+DATE(1970,1,1)</f>
        <v>42585.172916666663</v>
      </c>
      <c r="T1082" s="10">
        <f>(((J1082/60)/60)/24)+DATE(1970,1,1)</f>
        <v>42553.926527777774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>(E1083/D1083)*100</f>
        <v>112.4</v>
      </c>
      <c r="P1083" s="16">
        <f>E1083/L1083</f>
        <v>35.125</v>
      </c>
      <c r="Q1083" t="s">
        <v>8318</v>
      </c>
      <c r="R1083" t="s">
        <v>8320</v>
      </c>
      <c r="S1083" s="10">
        <f>(((I1083/60)/60)/24)+DATE(1970,1,1)</f>
        <v>41992.078518518523</v>
      </c>
      <c r="T1083" s="10">
        <f>(((J1083/60)/60)/24)+DATE(1970,1,1)</f>
        <v>41932.036851851852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>(E1084/D1084)*100</f>
        <v>112.36044444444444</v>
      </c>
      <c r="P1084" s="16">
        <f>E1084/L1084</f>
        <v>23.963127962085309</v>
      </c>
      <c r="Q1084" t="s">
        <v>8324</v>
      </c>
      <c r="R1084" t="s">
        <v>8329</v>
      </c>
      <c r="S1084" s="10">
        <f>(((I1084/60)/60)/24)+DATE(1970,1,1)</f>
        <v>41281.333333333336</v>
      </c>
      <c r="T1084" s="10">
        <f>(((J1084/60)/60)/24)+DATE(1970,1,1)</f>
        <v>41249.448958333334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>(E1085/D1085)*100</f>
        <v>112.32142857142857</v>
      </c>
      <c r="P1085" s="16">
        <f>E1085/L1085</f>
        <v>39.810126582278478</v>
      </c>
      <c r="Q1085" t="s">
        <v>8316</v>
      </c>
      <c r="R1085" t="s">
        <v>8317</v>
      </c>
      <c r="S1085" s="10">
        <f>(((I1085/60)/60)/24)+DATE(1970,1,1)</f>
        <v>42186.510393518518</v>
      </c>
      <c r="T1085" s="10">
        <f>(((J1085/60)/60)/24)+DATE(1970,1,1)</f>
        <v>42156.510393518518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>(E1086/D1086)*100</f>
        <v>112.30249999999999</v>
      </c>
      <c r="P1086" s="16">
        <f>E1086/L1086</f>
        <v>181.13306451612902</v>
      </c>
      <c r="Q1086" t="s">
        <v>8309</v>
      </c>
      <c r="R1086" t="s">
        <v>8314</v>
      </c>
      <c r="S1086" s="10">
        <f>(((I1086/60)/60)/24)+DATE(1970,1,1)</f>
        <v>41776.145833333336</v>
      </c>
      <c r="T1086" s="10">
        <f>(((J1086/60)/60)/24)+DATE(1970,1,1)</f>
        <v>41745.635960648149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>(E1087/D1087)*100</f>
        <v>112.29714285714284</v>
      </c>
      <c r="P1087" s="16">
        <f>E1087/L1087</f>
        <v>149.44486692015209</v>
      </c>
      <c r="Q1087" t="s">
        <v>8316</v>
      </c>
      <c r="R1087" t="s">
        <v>8356</v>
      </c>
      <c r="S1087" s="10">
        <f>(((I1087/60)/60)/24)+DATE(1970,1,1)</f>
        <v>41928.290972222225</v>
      </c>
      <c r="T1087" s="10">
        <f>(((J1087/60)/60)/24)+DATE(1970,1,1)</f>
        <v>41899.294942129629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>(E1088/D1088)*100</f>
        <v>112.26666666666667</v>
      </c>
      <c r="P1088" s="16">
        <f>E1088/L1088</f>
        <v>44.315789473684212</v>
      </c>
      <c r="Q1088" t="s">
        <v>8321</v>
      </c>
      <c r="R1088" t="s">
        <v>8341</v>
      </c>
      <c r="S1088" s="10">
        <f>(((I1088/60)/60)/24)+DATE(1970,1,1)</f>
        <v>41530.727916666663</v>
      </c>
      <c r="T1088" s="10">
        <f>(((J1088/60)/60)/24)+DATE(1970,1,1)</f>
        <v>41500.727916666663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>(E1089/D1089)*100</f>
        <v>112.26666666666667</v>
      </c>
      <c r="P1089" s="16">
        <f>E1089/L1089</f>
        <v>87.103448275862064</v>
      </c>
      <c r="Q1089" t="s">
        <v>8324</v>
      </c>
      <c r="R1089" t="s">
        <v>8325</v>
      </c>
      <c r="S1089" s="10">
        <f>(((I1089/60)/60)/24)+DATE(1970,1,1)</f>
        <v>41844.766099537039</v>
      </c>
      <c r="T1089" s="10">
        <f>(((J1089/60)/60)/24)+DATE(1970,1,1)</f>
        <v>41813.766099537039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>(E1090/D1090)*100</f>
        <v>112.25</v>
      </c>
      <c r="P1090" s="16">
        <f>E1090/L1090</f>
        <v>31.619718309859156</v>
      </c>
      <c r="Q1090" t="s">
        <v>8316</v>
      </c>
      <c r="R1090" t="s">
        <v>8317</v>
      </c>
      <c r="S1090" s="10">
        <f>(((I1090/60)/60)/24)+DATE(1970,1,1)</f>
        <v>41822.166666666664</v>
      </c>
      <c r="T1090" s="10">
        <f>(((J1090/60)/60)/24)+DATE(1970,1,1)</f>
        <v>41789.080370370371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>(E1091/D1091)*100</f>
        <v>112.1664</v>
      </c>
      <c r="P1091" s="16">
        <f>E1091/L1091</f>
        <v>41.237647058823526</v>
      </c>
      <c r="Q1091" t="s">
        <v>8316</v>
      </c>
      <c r="R1091" t="s">
        <v>8317</v>
      </c>
      <c r="S1091" s="10">
        <f>(((I1091/60)/60)/24)+DATE(1970,1,1)</f>
        <v>42307.875</v>
      </c>
      <c r="T1091" s="10">
        <f>(((J1091/60)/60)/24)+DATE(1970,1,1)</f>
        <v>42284.516064814816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>(E1092/D1092)*100</f>
        <v>112.10606060606061</v>
      </c>
      <c r="P1092" s="16">
        <f>E1092/L1092</f>
        <v>116.21465968586388</v>
      </c>
      <c r="Q1092" t="s">
        <v>8337</v>
      </c>
      <c r="R1092" t="s">
        <v>8338</v>
      </c>
      <c r="S1092" s="10">
        <f>(((I1092/60)/60)/24)+DATE(1970,1,1)</f>
        <v>42684.218854166669</v>
      </c>
      <c r="T1092" s="10">
        <f>(((J1092/60)/60)/24)+DATE(1970,1,1)</f>
        <v>42654.177187499998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>(E1093/D1093)*100</f>
        <v>112.105</v>
      </c>
      <c r="P1093" s="16">
        <f>E1093/L1093</f>
        <v>58.540469973890339</v>
      </c>
      <c r="Q1093" t="s">
        <v>8309</v>
      </c>
      <c r="R1093" t="s">
        <v>8314</v>
      </c>
      <c r="S1093" s="10">
        <f>(((I1093/60)/60)/24)+DATE(1970,1,1)</f>
        <v>42010.781793981485</v>
      </c>
      <c r="T1093" s="10">
        <f>(((J1093/60)/60)/24)+DATE(1970,1,1)</f>
        <v>41980.781793981485</v>
      </c>
    </row>
    <row r="1094" spans="1:20" ht="15.75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>(E1094/D1094)*100</f>
        <v>112.10242048409683</v>
      </c>
      <c r="P1094" s="16">
        <f>E1094/L1094</f>
        <v>69.18518518518519</v>
      </c>
      <c r="Q1094" t="s">
        <v>8316</v>
      </c>
      <c r="R1094" t="s">
        <v>8317</v>
      </c>
      <c r="S1094" s="10">
        <f>(((I1094/60)/60)/24)+DATE(1970,1,1)</f>
        <v>42794.208333333328</v>
      </c>
      <c r="T1094" s="10">
        <f>(((J1094/60)/60)/24)+DATE(1970,1,1)</f>
        <v>42762.942430555559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>(E1095/D1095)*100</f>
        <v>112.1</v>
      </c>
      <c r="P1095" s="16">
        <f>E1095/L1095</f>
        <v>44.25</v>
      </c>
      <c r="Q1095" t="s">
        <v>8316</v>
      </c>
      <c r="R1095" t="s">
        <v>8317</v>
      </c>
      <c r="S1095" s="10">
        <f>(((I1095/60)/60)/24)+DATE(1970,1,1)</f>
        <v>42221.458333333328</v>
      </c>
      <c r="T1095" s="10">
        <f>(((J1095/60)/60)/24)+DATE(1970,1,1)</f>
        <v>42185.267245370371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>(E1096/D1096)*100</f>
        <v>112.00000000000001</v>
      </c>
      <c r="P1096" s="16">
        <f>E1096/L1096</f>
        <v>56</v>
      </c>
      <c r="Q1096" t="s">
        <v>8318</v>
      </c>
      <c r="R1096" t="s">
        <v>8354</v>
      </c>
      <c r="S1096" s="10">
        <f>(((I1096/60)/60)/24)+DATE(1970,1,1)</f>
        <v>42158.628113425926</v>
      </c>
      <c r="T1096" s="10">
        <f>(((J1096/60)/60)/24)+DATE(1970,1,1)</f>
        <v>42128.628113425926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>(E1097/D1097)*100</f>
        <v>112.00000000000001</v>
      </c>
      <c r="P1097" s="16">
        <f>E1097/L1097</f>
        <v>11.666666666666666</v>
      </c>
      <c r="Q1097" t="s">
        <v>8316</v>
      </c>
      <c r="R1097" t="s">
        <v>8317</v>
      </c>
      <c r="S1097" s="10">
        <f>(((I1097/60)/60)/24)+DATE(1970,1,1)</f>
        <v>42418.916666666672</v>
      </c>
      <c r="T1097" s="10">
        <f>(((J1097/60)/60)/24)+DATE(1970,1,1)</f>
        <v>42378.478344907402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>(E1098/D1098)*100</f>
        <v>112.00000000000001</v>
      </c>
      <c r="P1098" s="16">
        <f>E1098/L1098</f>
        <v>58.94736842105263</v>
      </c>
      <c r="Q1098" t="s">
        <v>8316</v>
      </c>
      <c r="R1098" t="s">
        <v>8317</v>
      </c>
      <c r="S1098" s="10">
        <f>(((I1098/60)/60)/24)+DATE(1970,1,1)</f>
        <v>42589.125</v>
      </c>
      <c r="T1098" s="10">
        <f>(((J1098/60)/60)/24)+DATE(1970,1,1)</f>
        <v>42572.61681712963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>(E1099/D1099)*100</f>
        <v>111.99130434782609</v>
      </c>
      <c r="P1099">
        <f>E1099/L1099</f>
        <v>367.97142857142859</v>
      </c>
      <c r="Q1099" t="s">
        <v>8318</v>
      </c>
      <c r="R1099" t="s">
        <v>8320</v>
      </c>
      <c r="S1099" s="12">
        <f>(((I1099/60)/60)/24)+DATE(1970,1,1)</f>
        <v>42292.882731481484</v>
      </c>
      <c r="T1099" s="10">
        <f>(((J1099/60)/60)/24)+DATE(1970,1,1)</f>
        <v>42257.882731481484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>(E1100/D1100)*100</f>
        <v>111.9</v>
      </c>
      <c r="P1100" s="16">
        <f>E1100/L1100</f>
        <v>62.166666666666664</v>
      </c>
      <c r="Q1100" t="s">
        <v>8316</v>
      </c>
      <c r="R1100" t="s">
        <v>8317</v>
      </c>
      <c r="S1100" s="10">
        <f>(((I1100/60)/60)/24)+DATE(1970,1,1)</f>
        <v>42384.651504629626</v>
      </c>
      <c r="T1100" s="10">
        <f>(((J1100/60)/60)/24)+DATE(1970,1,1)</f>
        <v>42374.651504629626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>(E1101/D1101)*100</f>
        <v>111.8936170212766</v>
      </c>
      <c r="P1101" s="16">
        <f>E1101/L1101</f>
        <v>105.18</v>
      </c>
      <c r="Q1101" t="s">
        <v>8309</v>
      </c>
      <c r="R1101" t="s">
        <v>8314</v>
      </c>
      <c r="S1101" s="10">
        <f>(((I1101/60)/60)/24)+DATE(1970,1,1)</f>
        <v>42477.776412037041</v>
      </c>
      <c r="T1101" s="10">
        <f>(((J1101/60)/60)/24)+DATE(1970,1,1)</f>
        <v>42417.818078703705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>(E1102/D1102)*100</f>
        <v>111.88571428571427</v>
      </c>
      <c r="P1102" s="16">
        <f>E1102/L1102</f>
        <v>47.756097560975611</v>
      </c>
      <c r="Q1102" t="s">
        <v>8324</v>
      </c>
      <c r="R1102" t="s">
        <v>8325</v>
      </c>
      <c r="S1102" s="10">
        <f>(((I1102/60)/60)/24)+DATE(1970,1,1)</f>
        <v>42749.90834490741</v>
      </c>
      <c r="T1102" s="10">
        <f>(((J1102/60)/60)/24)+DATE(1970,1,1)</f>
        <v>42719.90834490741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>(E1103/D1103)*100</f>
        <v>111.87499999999999</v>
      </c>
      <c r="P1103" s="16">
        <f>E1103/L1103</f>
        <v>61.301369863013697</v>
      </c>
      <c r="Q1103" t="s">
        <v>8309</v>
      </c>
      <c r="R1103" t="s">
        <v>8314</v>
      </c>
      <c r="S1103" s="10">
        <f>(((I1103/60)/60)/24)+DATE(1970,1,1)</f>
        <v>41378.877685185187</v>
      </c>
      <c r="T1103" s="10">
        <f>(((J1103/60)/60)/24)+DATE(1970,1,1)</f>
        <v>41348.877685185187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>(E1104/D1104)*100</f>
        <v>111.79285714285714</v>
      </c>
      <c r="P1104" s="16">
        <f>E1104/L1104</f>
        <v>75.975728155339809</v>
      </c>
      <c r="Q1104" t="s">
        <v>8337</v>
      </c>
      <c r="R1104" t="s">
        <v>8338</v>
      </c>
      <c r="S1104" s="10">
        <f>(((I1104/60)/60)/24)+DATE(1970,1,1)</f>
        <v>42326.625046296293</v>
      </c>
      <c r="T1104" s="10">
        <f>(((J1104/60)/60)/24)+DATE(1970,1,1)</f>
        <v>42296.583379629628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>(E1105/D1105)*100</f>
        <v>111.78571428571429</v>
      </c>
      <c r="P1105" s="16">
        <f>E1105/L1105</f>
        <v>85.054347826086953</v>
      </c>
      <c r="Q1105" t="s">
        <v>8324</v>
      </c>
      <c r="R1105" t="s">
        <v>8325</v>
      </c>
      <c r="S1105" s="10">
        <f>(((I1105/60)/60)/24)+DATE(1970,1,1)</f>
        <v>41006.207638888889</v>
      </c>
      <c r="T1105" s="10">
        <f>(((J1105/60)/60)/24)+DATE(1970,1,1)</f>
        <v>40963.613032407404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>(E1106/D1106)*100</f>
        <v>111.76666666666665</v>
      </c>
      <c r="P1106" s="16">
        <f>E1106/L1106</f>
        <v>40.397590361445786</v>
      </c>
      <c r="Q1106" t="s">
        <v>8309</v>
      </c>
      <c r="R1106" t="s">
        <v>8314</v>
      </c>
      <c r="S1106" s="10">
        <f>(((I1106/60)/60)/24)+DATE(1970,1,1)</f>
        <v>42394.994444444441</v>
      </c>
      <c r="T1106" s="10">
        <f>(((J1106/60)/60)/24)+DATE(1970,1,1)</f>
        <v>42370.571851851855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>(E1107/D1107)*100</f>
        <v>111.75999999999999</v>
      </c>
      <c r="P1107" s="16">
        <f>E1107/L1107</f>
        <v>79.262411347517727</v>
      </c>
      <c r="Q1107" t="s">
        <v>8324</v>
      </c>
      <c r="R1107" t="s">
        <v>8329</v>
      </c>
      <c r="S1107" s="10">
        <f>(((I1107/60)/60)/24)+DATE(1970,1,1)</f>
        <v>42098.915972222225</v>
      </c>
      <c r="T1107" s="10">
        <f>(((J1107/60)/60)/24)+DATE(1970,1,1)</f>
        <v>42044.711886574078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>(E1108/D1108)*100</f>
        <v>111.72500000000001</v>
      </c>
      <c r="P1108" s="16">
        <f>E1108/L1108</f>
        <v>148.96666666666667</v>
      </c>
      <c r="Q1108" t="s">
        <v>8309</v>
      </c>
      <c r="R1108" t="s">
        <v>8310</v>
      </c>
      <c r="S1108" s="10">
        <f>(((I1108/60)/60)/24)+DATE(1970,1,1)</f>
        <v>41959.206400462965</v>
      </c>
      <c r="T1108" s="10">
        <f>(((J1108/60)/60)/24)+DATE(1970,1,1)</f>
        <v>41929.164733796293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>(E1109/D1109)*100</f>
        <v>111.71428571428572</v>
      </c>
      <c r="P1109" s="16">
        <f>E1109/L1109</f>
        <v>60.153846153846153</v>
      </c>
      <c r="Q1109" t="s">
        <v>8324</v>
      </c>
      <c r="R1109" t="s">
        <v>8353</v>
      </c>
      <c r="S1109" s="10">
        <f>(((I1109/60)/60)/24)+DATE(1970,1,1)</f>
        <v>41552.208333333336</v>
      </c>
      <c r="T1109" s="10">
        <f>(((J1109/60)/60)/24)+DATE(1970,1,1)</f>
        <v>41524.858553240738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>(E1110/D1110)*100</f>
        <v>111.71428571428572</v>
      </c>
      <c r="P1110" s="16">
        <f>E1110/L1110</f>
        <v>65.166666666666671</v>
      </c>
      <c r="Q1110" t="s">
        <v>8316</v>
      </c>
      <c r="R1110" t="s">
        <v>8317</v>
      </c>
      <c r="S1110" s="10">
        <f>(((I1110/60)/60)/24)+DATE(1970,1,1)</f>
        <v>42544.782638888893</v>
      </c>
      <c r="T1110" s="10">
        <f>(((J1110/60)/60)/24)+DATE(1970,1,1)</f>
        <v>42524.782638888893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>(E1111/D1111)*100</f>
        <v>111.7</v>
      </c>
      <c r="P1111" s="16">
        <f>E1111/L1111</f>
        <v>53.19047619047619</v>
      </c>
      <c r="Q1111" t="s">
        <v>8321</v>
      </c>
      <c r="R1111" t="s">
        <v>8322</v>
      </c>
      <c r="S1111" s="10">
        <f>(((I1111/60)/60)/24)+DATE(1970,1,1)</f>
        <v>42659.458333333328</v>
      </c>
      <c r="T1111" s="10">
        <f>(((J1111/60)/60)/24)+DATE(1970,1,1)</f>
        <v>42639.421493055561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>(E1112/D1112)*100</f>
        <v>111.66666666666667</v>
      </c>
      <c r="P1112" s="16">
        <f>E1112/L1112</f>
        <v>68.367346938775512</v>
      </c>
      <c r="Q1112" t="s">
        <v>8321</v>
      </c>
      <c r="R1112" t="s">
        <v>8322</v>
      </c>
      <c r="S1112" s="10">
        <f>(((I1112/60)/60)/24)+DATE(1970,1,1)</f>
        <v>40719.570868055554</v>
      </c>
      <c r="T1112" s="10">
        <f>(((J1112/60)/60)/24)+DATE(1970,1,1)</f>
        <v>40689.570868055554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>(E1113/D1113)*100</f>
        <v>111.66666666666667</v>
      </c>
      <c r="P1113" s="16">
        <f>E1113/L1113</f>
        <v>159.52380952380952</v>
      </c>
      <c r="Q1113" t="s">
        <v>8324</v>
      </c>
      <c r="R1113" t="s">
        <v>8345</v>
      </c>
      <c r="S1113" s="10">
        <f>(((I1113/60)/60)/24)+DATE(1970,1,1)</f>
        <v>42476.249305555553</v>
      </c>
      <c r="T1113" s="10">
        <f>(((J1113/60)/60)/24)+DATE(1970,1,1)</f>
        <v>42416.407129629632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>(E1114/D1114)*100</f>
        <v>111.60000000000001</v>
      </c>
      <c r="P1114" s="16">
        <f>E1114/L1114</f>
        <v>73.907284768211923</v>
      </c>
      <c r="Q1114" t="s">
        <v>8324</v>
      </c>
      <c r="R1114" t="s">
        <v>8325</v>
      </c>
      <c r="S1114" s="10">
        <f>(((I1114/60)/60)/24)+DATE(1970,1,1)</f>
        <v>42160.491620370376</v>
      </c>
      <c r="T1114" s="10">
        <f>(((J1114/60)/60)/24)+DATE(1970,1,1)</f>
        <v>42130.491620370376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>(E1115/D1115)*100</f>
        <v>111.59049999999999</v>
      </c>
      <c r="P1115" s="16">
        <f>E1115/L1115</f>
        <v>117.77361477572559</v>
      </c>
      <c r="Q1115" t="s">
        <v>8309</v>
      </c>
      <c r="R1115" t="s">
        <v>8314</v>
      </c>
      <c r="S1115" s="10">
        <f>(((I1115/60)/60)/24)+DATE(1970,1,1)</f>
        <v>42322.537141203706</v>
      </c>
      <c r="T1115" s="10">
        <f>(((J1115/60)/60)/24)+DATE(1970,1,1)</f>
        <v>42292.495474537034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>(E1116/D1116)*100</f>
        <v>111.52149999999999</v>
      </c>
      <c r="P1116" s="16">
        <f>E1116/L1116</f>
        <v>43.733921568627444</v>
      </c>
      <c r="Q1116" t="s">
        <v>8324</v>
      </c>
      <c r="R1116" t="s">
        <v>8325</v>
      </c>
      <c r="S1116" s="10">
        <f>(((I1116/60)/60)/24)+DATE(1970,1,1)</f>
        <v>40725.795370370368</v>
      </c>
      <c r="T1116" s="10">
        <f>(((J1116/60)/60)/24)+DATE(1970,1,1)</f>
        <v>40695.795370370368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>(E1117/D1117)*100</f>
        <v>111.42857142857143</v>
      </c>
      <c r="P1117" s="16">
        <f>E1117/L1117</f>
        <v>125.80645161290323</v>
      </c>
      <c r="Q1117" t="s">
        <v>8316</v>
      </c>
      <c r="R1117" t="s">
        <v>8317</v>
      </c>
      <c r="S1117" s="10">
        <f>(((I1117/60)/60)/24)+DATE(1970,1,1)</f>
        <v>41876.207638888889</v>
      </c>
      <c r="T1117" s="10">
        <f>(((J1117/60)/60)/24)+DATE(1970,1,1)</f>
        <v>41853.240208333329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>(E1118/D1118)*100</f>
        <v>111.425</v>
      </c>
      <c r="P1118" s="16">
        <f>E1118/L1118</f>
        <v>61.902777777777779</v>
      </c>
      <c r="Q1118" t="s">
        <v>8324</v>
      </c>
      <c r="R1118" t="s">
        <v>8329</v>
      </c>
      <c r="S1118" s="10">
        <f>(((I1118/60)/60)/24)+DATE(1970,1,1)</f>
        <v>41013.73333333333</v>
      </c>
      <c r="T1118" s="10">
        <f>(((J1118/60)/60)/24)+DATE(1970,1,1)</f>
        <v>40956.066087962965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>(E1119/D1119)*100</f>
        <v>111.40954545454547</v>
      </c>
      <c r="P1119" s="16">
        <f>E1119/L1119</f>
        <v>23.796213592233013</v>
      </c>
      <c r="Q1119" t="s">
        <v>8337</v>
      </c>
      <c r="R1119" t="s">
        <v>8338</v>
      </c>
      <c r="S1119" s="10">
        <f>(((I1119/60)/60)/24)+DATE(1970,1,1)</f>
        <v>42708</v>
      </c>
      <c r="T1119" s="10">
        <f>(((J1119/60)/60)/24)+DATE(1970,1,1)</f>
        <v>42680.47555555556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>(E1120/D1120)*100</f>
        <v>111.4</v>
      </c>
      <c r="P1120" s="16">
        <f>E1120/L1120</f>
        <v>50.18018018018018</v>
      </c>
      <c r="Q1120" t="s">
        <v>8309</v>
      </c>
      <c r="R1120" t="s">
        <v>8314</v>
      </c>
      <c r="S1120" s="10">
        <f>(((I1120/60)/60)/24)+DATE(1970,1,1)</f>
        <v>40854.194189814814</v>
      </c>
      <c r="T1120" s="10">
        <f>(((J1120/60)/60)/24)+DATE(1970,1,1)</f>
        <v>40809.15252314815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>(E1121/D1121)*100</f>
        <v>111.4</v>
      </c>
      <c r="P1121" s="16">
        <f>E1121/L1121</f>
        <v>38.860465116279073</v>
      </c>
      <c r="Q1121" t="s">
        <v>8337</v>
      </c>
      <c r="R1121" t="s">
        <v>8338</v>
      </c>
      <c r="S1121" s="10">
        <f>(((I1121/60)/60)/24)+DATE(1970,1,1)</f>
        <v>41844.785925925928</v>
      </c>
      <c r="T1121" s="10">
        <f>(((J1121/60)/60)/24)+DATE(1970,1,1)</f>
        <v>41814.785925925928</v>
      </c>
    </row>
    <row r="1122" spans="1:20" ht="15.75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>(E1122/D1122)*100</f>
        <v>111.31818181818183</v>
      </c>
      <c r="P1122" s="16">
        <f>E1122/L1122</f>
        <v>42.517361111111114</v>
      </c>
      <c r="Q1122" t="s">
        <v>8309</v>
      </c>
      <c r="R1122" t="s">
        <v>8314</v>
      </c>
      <c r="S1122" s="10">
        <f>(((I1122/60)/60)/24)+DATE(1970,1,1)</f>
        <v>41312.944456018515</v>
      </c>
      <c r="T1122" s="10">
        <f>(((J1122/60)/60)/24)+DATE(1970,1,1)</f>
        <v>41282.944456018515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>(E1123/D1123)*100</f>
        <v>111.31</v>
      </c>
      <c r="P1123" s="16">
        <f>E1123/L1123</f>
        <v>90.495934959349597</v>
      </c>
      <c r="Q1123" t="s">
        <v>8321</v>
      </c>
      <c r="R1123" t="s">
        <v>8341</v>
      </c>
      <c r="S1123" s="10">
        <f>(((I1123/60)/60)/24)+DATE(1970,1,1)</f>
        <v>40900.125</v>
      </c>
      <c r="T1123" s="10">
        <f>(((J1123/60)/60)/24)+DATE(1970,1,1)</f>
        <v>40840.615787037037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>(E1124/D1124)*100</f>
        <v>111.25</v>
      </c>
      <c r="P1124" s="16">
        <f>E1124/L1124</f>
        <v>35.6</v>
      </c>
      <c r="Q1124" t="s">
        <v>8324</v>
      </c>
      <c r="R1124" t="s">
        <v>8353</v>
      </c>
      <c r="S1124" s="10">
        <f>(((I1124/60)/60)/24)+DATE(1970,1,1)</f>
        <v>40862.817361111112</v>
      </c>
      <c r="T1124" s="10">
        <f>(((J1124/60)/60)/24)+DATE(1970,1,1)</f>
        <v>40829.873657407406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>(E1125/D1125)*100</f>
        <v>111.22000000000001</v>
      </c>
      <c r="P1125" s="16">
        <f>E1125/L1125</f>
        <v>57.626943005181346</v>
      </c>
      <c r="Q1125" t="s">
        <v>8316</v>
      </c>
      <c r="R1125" t="s">
        <v>8317</v>
      </c>
      <c r="S1125" s="10">
        <f>(((I1125/60)/60)/24)+DATE(1970,1,1)</f>
        <v>42259.165972222225</v>
      </c>
      <c r="T1125" s="10">
        <f>(((J1125/60)/60)/24)+DATE(1970,1,1)</f>
        <v>42230.472222222219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>(E1126/D1126)*100</f>
        <v>111.20000000000002</v>
      </c>
      <c r="P1126" s="16">
        <f>E1126/L1126</f>
        <v>47.657142857142858</v>
      </c>
      <c r="Q1126" t="s">
        <v>8316</v>
      </c>
      <c r="R1126" t="s">
        <v>8317</v>
      </c>
      <c r="S1126" s="10">
        <f>(((I1126/60)/60)/24)+DATE(1970,1,1)</f>
        <v>42411.957638888889</v>
      </c>
      <c r="T1126" s="10">
        <f>(((J1126/60)/60)/24)+DATE(1970,1,1)</f>
        <v>42381.671840277777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>(E1127/D1127)*100</f>
        <v>111.16666666666666</v>
      </c>
      <c r="P1127" s="16">
        <f>E1127/L1127</f>
        <v>416.875</v>
      </c>
      <c r="Q1127" t="s">
        <v>8324</v>
      </c>
      <c r="R1127" t="s">
        <v>8328</v>
      </c>
      <c r="S1127" s="10">
        <f>(((I1127/60)/60)/24)+DATE(1970,1,1)</f>
        <v>42341.895833333328</v>
      </c>
      <c r="T1127" s="10">
        <f>(((J1127/60)/60)/24)+DATE(1970,1,1)</f>
        <v>42323.800138888888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>(E1128/D1128)*100</f>
        <v>111.15384615384616</v>
      </c>
      <c r="P1128" s="16">
        <f>E1128/L1128</f>
        <v>200.69444444444446</v>
      </c>
      <c r="Q1128" t="s">
        <v>8316</v>
      </c>
      <c r="R1128" t="s">
        <v>8317</v>
      </c>
      <c r="S1128" s="10">
        <f>(((I1128/60)/60)/24)+DATE(1970,1,1)</f>
        <v>41805.753761574073</v>
      </c>
      <c r="T1128" s="10">
        <f>(((J1128/60)/60)/24)+DATE(1970,1,1)</f>
        <v>41775.753761574073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>(E1129/D1129)*100</f>
        <v>111.1</v>
      </c>
      <c r="P1129" s="16">
        <f>E1129/L1129</f>
        <v>95.775862068965523</v>
      </c>
      <c r="Q1129" t="s">
        <v>8309</v>
      </c>
      <c r="R1129" t="s">
        <v>8314</v>
      </c>
      <c r="S1129" s="10">
        <f>(((I1129/60)/60)/24)+DATE(1970,1,1)</f>
        <v>40308.844444444447</v>
      </c>
      <c r="T1129" s="10">
        <f>(((J1129/60)/60)/24)+DATE(1970,1,1)</f>
        <v>40267.245717592588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>(E1130/D1130)*100</f>
        <v>111.1</v>
      </c>
      <c r="P1130" s="16">
        <f>E1130/L1130</f>
        <v>51.674418604651166</v>
      </c>
      <c r="Q1130" t="s">
        <v>8324</v>
      </c>
      <c r="R1130" t="s">
        <v>8328</v>
      </c>
      <c r="S1130" s="10">
        <f>(((I1130/60)/60)/24)+DATE(1970,1,1)</f>
        <v>42277.811805555553</v>
      </c>
      <c r="T1130" s="10">
        <f>(((J1130/60)/60)/24)+DATE(1970,1,1)</f>
        <v>42248.90042824074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>(E1131/D1131)*100</f>
        <v>111.08135252761969</v>
      </c>
      <c r="P1131" s="16">
        <f>E1131/L1131</f>
        <v>34.206185567010309</v>
      </c>
      <c r="Q1131" t="s">
        <v>8321</v>
      </c>
      <c r="R1131" t="s">
        <v>8322</v>
      </c>
      <c r="S1131" s="10">
        <f>(((I1131/60)/60)/24)+DATE(1970,1,1)</f>
        <v>41175.165972222225</v>
      </c>
      <c r="T1131" s="10">
        <f>(((J1131/60)/60)/24)+DATE(1970,1,1)</f>
        <v>41157.042928240742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>(E1132/D1132)*100</f>
        <v>111.07699999999998</v>
      </c>
      <c r="P1132" s="16">
        <f>E1132/L1132</f>
        <v>109.82189265536722</v>
      </c>
      <c r="Q1132" t="s">
        <v>8309</v>
      </c>
      <c r="R1132" t="s">
        <v>8314</v>
      </c>
      <c r="S1132" s="10">
        <f>(((I1132/60)/60)/24)+DATE(1970,1,1)</f>
        <v>41966.042893518519</v>
      </c>
      <c r="T1132" s="10">
        <f>(((J1132/60)/60)/24)+DATE(1970,1,1)</f>
        <v>41936.001226851848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>(E1133/D1133)*100</f>
        <v>111.07499999999999</v>
      </c>
      <c r="P1133" s="16">
        <f>E1133/L1133</f>
        <v>68.353846153846149</v>
      </c>
      <c r="Q1133" t="s">
        <v>8316</v>
      </c>
      <c r="R1133" t="s">
        <v>8317</v>
      </c>
      <c r="S1133" s="10">
        <f>(((I1133/60)/60)/24)+DATE(1970,1,1)</f>
        <v>41964.708333333328</v>
      </c>
      <c r="T1133" s="10">
        <f>(((J1133/60)/60)/24)+DATE(1970,1,1)</f>
        <v>41941.75203703704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>(E1134/D1134)*100</f>
        <v>111.00000000000001</v>
      </c>
      <c r="P1134" s="16">
        <f>E1134/L1134</f>
        <v>58.421052631578945</v>
      </c>
      <c r="Q1134" t="s">
        <v>8316</v>
      </c>
      <c r="R1134" t="s">
        <v>8317</v>
      </c>
      <c r="S1134" s="10">
        <f>(((I1134/60)/60)/24)+DATE(1970,1,1)</f>
        <v>41899.740671296298</v>
      </c>
      <c r="T1134" s="10">
        <f>(((J1134/60)/60)/24)+DATE(1970,1,1)</f>
        <v>41869.740671296298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>(E1135/D1135)*100</f>
        <v>111.00000000000001</v>
      </c>
      <c r="P1135" s="16">
        <f>E1135/L1135</f>
        <v>92.5</v>
      </c>
      <c r="Q1135" t="s">
        <v>8316</v>
      </c>
      <c r="R1135" t="s">
        <v>8317</v>
      </c>
      <c r="S1135" s="10">
        <f>(((I1135/60)/60)/24)+DATE(1970,1,1)</f>
        <v>42470.166666666672</v>
      </c>
      <c r="T1135" s="10">
        <f>(((J1135/60)/60)/24)+DATE(1970,1,1)</f>
        <v>42447.896666666667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>(E1136/D1136)*100</f>
        <v>110.96666666666665</v>
      </c>
      <c r="P1136" s="16">
        <f>E1136/L1136</f>
        <v>93.774647887323937</v>
      </c>
      <c r="Q1136" t="s">
        <v>8316</v>
      </c>
      <c r="R1136" t="s">
        <v>8358</v>
      </c>
      <c r="S1136" s="10">
        <f>(((I1136/60)/60)/24)+DATE(1970,1,1)</f>
        <v>42517.037905092591</v>
      </c>
      <c r="T1136" s="10">
        <f>(((J1136/60)/60)/24)+DATE(1970,1,1)</f>
        <v>42487.037905092591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>(E1137/D1137)*100</f>
        <v>110.9423</v>
      </c>
      <c r="P1137" s="16">
        <f>E1137/L1137</f>
        <v>62.327134831460668</v>
      </c>
      <c r="Q1137" t="s">
        <v>8309</v>
      </c>
      <c r="R1137" t="s">
        <v>8311</v>
      </c>
      <c r="S1137" s="10">
        <f>(((I1137/60)/60)/24)+DATE(1970,1,1)</f>
        <v>40818.290972222225</v>
      </c>
      <c r="T1137" s="10">
        <f>(((J1137/60)/60)/24)+DATE(1970,1,1)</f>
        <v>40786.187789351854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>(E1138/D1138)*100</f>
        <v>110.91186666666665</v>
      </c>
      <c r="P1138" s="16">
        <f>E1138/L1138</f>
        <v>127.97523076923076</v>
      </c>
      <c r="Q1138" t="s">
        <v>8324</v>
      </c>
      <c r="R1138" t="s">
        <v>8325</v>
      </c>
      <c r="S1138" s="10">
        <f>(((I1138/60)/60)/24)+DATE(1970,1,1)</f>
        <v>40603.757569444446</v>
      </c>
      <c r="T1138" s="10">
        <f>(((J1138/60)/60)/24)+DATE(1970,1,1)</f>
        <v>40513.757569444446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>(E1139/D1139)*100</f>
        <v>110.85714285714286</v>
      </c>
      <c r="P1139" s="16">
        <f>E1139/L1139</f>
        <v>58.787878787878789</v>
      </c>
      <c r="Q1139" t="s">
        <v>8316</v>
      </c>
      <c r="R1139" t="s">
        <v>8317</v>
      </c>
      <c r="S1139" s="10">
        <f>(((I1139/60)/60)/24)+DATE(1970,1,1)</f>
        <v>42663.116851851853</v>
      </c>
      <c r="T1139" s="10">
        <f>(((J1139/60)/60)/24)+DATE(1970,1,1)</f>
        <v>42633.116851851853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>(E1140/D1140)*100</f>
        <v>110.83333333333334</v>
      </c>
      <c r="P1140" s="16">
        <f>E1140/L1140</f>
        <v>25.576923076923077</v>
      </c>
      <c r="Q1140" t="s">
        <v>8337</v>
      </c>
      <c r="R1140" t="s">
        <v>8338</v>
      </c>
      <c r="S1140" s="10">
        <f>(((I1140/60)/60)/24)+DATE(1970,1,1)</f>
        <v>42165.628136574072</v>
      </c>
      <c r="T1140" s="10">
        <f>(((J1140/60)/60)/24)+DATE(1970,1,1)</f>
        <v>42120.628136574072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>(E1141/D1141)*100</f>
        <v>110.80000000000001</v>
      </c>
      <c r="P1141" s="16">
        <f>E1141/L1141</f>
        <v>554</v>
      </c>
      <c r="Q1141" t="s">
        <v>8324</v>
      </c>
      <c r="R1141" t="s">
        <v>8345</v>
      </c>
      <c r="S1141" s="10">
        <f>(((I1141/60)/60)/24)+DATE(1970,1,1)</f>
        <v>41535.617361111108</v>
      </c>
      <c r="T1141" s="10">
        <f>(((J1141/60)/60)/24)+DATE(1970,1,1)</f>
        <v>41521.617361111108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>(E1142/D1142)*100</f>
        <v>110.77157238734421</v>
      </c>
      <c r="P1142" s="16">
        <f>E1142/L1142</f>
        <v>73.355396825396824</v>
      </c>
      <c r="Q1142" t="s">
        <v>8324</v>
      </c>
      <c r="R1142" t="s">
        <v>8325</v>
      </c>
      <c r="S1142" s="10">
        <f>(((I1142/60)/60)/24)+DATE(1970,1,1)</f>
        <v>41722.057523148149</v>
      </c>
      <c r="T1142" s="10">
        <f>(((J1142/60)/60)/24)+DATE(1970,1,1)</f>
        <v>41682.099189814813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>(E1143/D1143)*100</f>
        <v>110.76216216216217</v>
      </c>
      <c r="P1143" s="16">
        <f>E1143/L1143</f>
        <v>97.113744075829388</v>
      </c>
      <c r="Q1143" t="s">
        <v>8337</v>
      </c>
      <c r="R1143" t="s">
        <v>8338</v>
      </c>
      <c r="S1143" s="10">
        <f>(((I1143/60)/60)/24)+DATE(1970,1,1)</f>
        <v>41817.614363425928</v>
      </c>
      <c r="T1143" s="10">
        <f>(((J1143/60)/60)/24)+DATE(1970,1,1)</f>
        <v>41786.614363425928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>(E1144/D1144)*100</f>
        <v>110.75</v>
      </c>
      <c r="P1144" s="16">
        <f>E1144/L1144</f>
        <v>110.75</v>
      </c>
      <c r="Q1144" t="s">
        <v>8316</v>
      </c>
      <c r="R1144" t="s">
        <v>8317</v>
      </c>
      <c r="S1144" s="10">
        <f>(((I1144/60)/60)/24)+DATE(1970,1,1)</f>
        <v>42522.904166666667</v>
      </c>
      <c r="T1144" s="10">
        <f>(((J1144/60)/60)/24)+DATE(1970,1,1)</f>
        <v>42499.629849537043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>(E1145/D1145)*100</f>
        <v>110.73333333333333</v>
      </c>
      <c r="P1145" s="16">
        <f>E1145/L1145</f>
        <v>43.710526315789473</v>
      </c>
      <c r="Q1145" t="s">
        <v>8324</v>
      </c>
      <c r="R1145" t="s">
        <v>8328</v>
      </c>
      <c r="S1145" s="10">
        <f>(((I1145/60)/60)/24)+DATE(1970,1,1)</f>
        <v>40871.161990740737</v>
      </c>
      <c r="T1145" s="10">
        <f>(((J1145/60)/60)/24)+DATE(1970,1,1)</f>
        <v>40811.120324074072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>(E1146/D1146)*100</f>
        <v>110.73333333333333</v>
      </c>
      <c r="P1146" s="16">
        <f>E1146/L1146</f>
        <v>83.05</v>
      </c>
      <c r="Q1146" t="s">
        <v>8316</v>
      </c>
      <c r="R1146" t="s">
        <v>8317</v>
      </c>
      <c r="S1146" s="10">
        <f>(((I1146/60)/60)/24)+DATE(1970,1,1)</f>
        <v>42176.731087962966</v>
      </c>
      <c r="T1146" s="10">
        <f>(((J1146/60)/60)/24)+DATE(1970,1,1)</f>
        <v>42146.731087962966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>(E1147/D1147)*100</f>
        <v>110.73146853146854</v>
      </c>
      <c r="P1147" s="16">
        <f>E1147/L1147</f>
        <v>226.20857142857142</v>
      </c>
      <c r="Q1147" t="s">
        <v>8318</v>
      </c>
      <c r="R1147" t="s">
        <v>8348</v>
      </c>
      <c r="S1147" s="10">
        <f>(((I1147/60)/60)/24)+DATE(1970,1,1)</f>
        <v>42497.581388888888</v>
      </c>
      <c r="T1147" s="10">
        <f>(((J1147/60)/60)/24)+DATE(1970,1,1)</f>
        <v>42467.581388888888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>(E1148/D1148)*100</f>
        <v>110.71428571428572</v>
      </c>
      <c r="P1148" s="16">
        <f>E1148/L1148</f>
        <v>67.391304347826093</v>
      </c>
      <c r="Q1148" t="s">
        <v>8321</v>
      </c>
      <c r="R1148" t="s">
        <v>8322</v>
      </c>
      <c r="S1148" s="10">
        <f>(((I1148/60)/60)/24)+DATE(1970,1,1)</f>
        <v>41719.876296296294</v>
      </c>
      <c r="T1148" s="10">
        <f>(((J1148/60)/60)/24)+DATE(1970,1,1)</f>
        <v>41689.917962962965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>(E1149/D1149)*100</f>
        <v>110.71428571428572</v>
      </c>
      <c r="P1149" s="16">
        <f>E1149/L1149</f>
        <v>104.72972972972973</v>
      </c>
      <c r="Q1149" t="s">
        <v>8324</v>
      </c>
      <c r="R1149" t="s">
        <v>8325</v>
      </c>
      <c r="S1149" s="10">
        <f>(((I1149/60)/60)/24)+DATE(1970,1,1)</f>
        <v>41483.743472222224</v>
      </c>
      <c r="T1149" s="10">
        <f>(((J1149/60)/60)/24)+DATE(1970,1,1)</f>
        <v>41463.743472222224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>(E1150/D1150)*100</f>
        <v>110.70833333333334</v>
      </c>
      <c r="P1150" s="16">
        <f>E1150/L1150</f>
        <v>28.880434782608695</v>
      </c>
      <c r="Q1150" t="s">
        <v>8324</v>
      </c>
      <c r="R1150" t="s">
        <v>8328</v>
      </c>
      <c r="S1150" s="10">
        <f>(((I1150/60)/60)/24)+DATE(1970,1,1)</f>
        <v>41109.186296296299</v>
      </c>
      <c r="T1150" s="10">
        <f>(((J1150/60)/60)/24)+DATE(1970,1,1)</f>
        <v>41089.186296296299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>(E1151/D1151)*100</f>
        <v>110.7</v>
      </c>
      <c r="P1151" s="16">
        <f>E1151/L1151</f>
        <v>63.620689655172413</v>
      </c>
      <c r="Q1151" t="s">
        <v>8324</v>
      </c>
      <c r="R1151" t="s">
        <v>8325</v>
      </c>
      <c r="S1151" s="10">
        <f>(((I1151/60)/60)/24)+DATE(1970,1,1)</f>
        <v>42170.190902777773</v>
      </c>
      <c r="T1151" s="10">
        <f>(((J1151/60)/60)/24)+DATE(1970,1,1)</f>
        <v>42146.190902777773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>(E1152/D1152)*100</f>
        <v>110.7</v>
      </c>
      <c r="P1152" s="16">
        <f>E1152/L1152</f>
        <v>115.3125</v>
      </c>
      <c r="Q1152" t="s">
        <v>8324</v>
      </c>
      <c r="R1152" t="s">
        <v>8328</v>
      </c>
      <c r="S1152" s="10">
        <f>(((I1152/60)/60)/24)+DATE(1970,1,1)</f>
        <v>41343.943379629629</v>
      </c>
      <c r="T1152" s="10">
        <f>(((J1152/60)/60)/24)+DATE(1970,1,1)</f>
        <v>41313.985046296293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>(E1153/D1153)*100</f>
        <v>110.66666666666667</v>
      </c>
      <c r="P1153" s="16">
        <f>E1153/L1153</f>
        <v>61.029411764705884</v>
      </c>
      <c r="Q1153" t="s">
        <v>8324</v>
      </c>
      <c r="R1153" t="s">
        <v>8353</v>
      </c>
      <c r="S1153" s="10">
        <f>(((I1153/60)/60)/24)+DATE(1970,1,1)</f>
        <v>41334.750787037039</v>
      </c>
      <c r="T1153" s="10">
        <f>(((J1153/60)/60)/24)+DATE(1970,1,1)</f>
        <v>41304.751284722224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>(E1154/D1154)*100</f>
        <v>110.66666666666667</v>
      </c>
      <c r="P1154" s="16">
        <f>E1154/L1154</f>
        <v>92.222222222222229</v>
      </c>
      <c r="Q1154" t="s">
        <v>8318</v>
      </c>
      <c r="R1154" t="s">
        <v>8355</v>
      </c>
      <c r="S1154" s="10">
        <f>(((I1154/60)/60)/24)+DATE(1970,1,1)</f>
        <v>42410.926111111112</v>
      </c>
      <c r="T1154" s="10">
        <f>(((J1154/60)/60)/24)+DATE(1970,1,1)</f>
        <v>42380.926111111112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>(E1155/D1155)*100</f>
        <v>110.66666666666667</v>
      </c>
      <c r="P1155" s="16">
        <f>E1155/L1155</f>
        <v>63.846153846153847</v>
      </c>
      <c r="Q1155" t="s">
        <v>8316</v>
      </c>
      <c r="R1155" t="s">
        <v>8317</v>
      </c>
      <c r="S1155" s="10">
        <f>(((I1155/60)/60)/24)+DATE(1970,1,1)</f>
        <v>42201.824884259258</v>
      </c>
      <c r="T1155" s="10">
        <f>(((J1155/60)/60)/24)+DATE(1970,1,1)</f>
        <v>42171.824884259258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>(E1156/D1156)*100</f>
        <v>110.65833333333333</v>
      </c>
      <c r="P1156" s="16">
        <f>E1156/L1156</f>
        <v>74.184357541899445</v>
      </c>
      <c r="Q1156" t="s">
        <v>8335</v>
      </c>
      <c r="R1156" t="s">
        <v>8351</v>
      </c>
      <c r="S1156" s="10">
        <f>(((I1156/60)/60)/24)+DATE(1970,1,1)</f>
        <v>41816.640543981484</v>
      </c>
      <c r="T1156" s="10">
        <f>(((J1156/60)/60)/24)+DATE(1970,1,1)</f>
        <v>41786.640543981484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>(E1157/D1157)*100</f>
        <v>110.63333333333334</v>
      </c>
      <c r="P1157" s="16">
        <f>E1157/L1157</f>
        <v>77.186046511627907</v>
      </c>
      <c r="Q1157" t="s">
        <v>8316</v>
      </c>
      <c r="R1157" t="s">
        <v>8317</v>
      </c>
      <c r="S1157" s="10">
        <f>(((I1157/60)/60)/24)+DATE(1970,1,1)</f>
        <v>42009.851388888885</v>
      </c>
      <c r="T1157" s="10">
        <f>(((J1157/60)/60)/24)+DATE(1970,1,1)</f>
        <v>41974.898599537039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>(E1158/D1158)*100</f>
        <v>110.60000000000001</v>
      </c>
      <c r="P1158" s="16">
        <f>E1158/L1158</f>
        <v>73.733333333333334</v>
      </c>
      <c r="Q1158" t="s">
        <v>8309</v>
      </c>
      <c r="R1158" t="s">
        <v>8311</v>
      </c>
      <c r="S1158" s="10">
        <f>(((I1158/60)/60)/24)+DATE(1970,1,1)</f>
        <v>41093.875</v>
      </c>
      <c r="T1158" s="10">
        <f>(((J1158/60)/60)/24)+DATE(1970,1,1)</f>
        <v>41065.858067129629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>(E1159/D1159)*100</f>
        <v>110.5675</v>
      </c>
      <c r="P1159" s="16">
        <f>E1159/L1159</f>
        <v>151.4623287671233</v>
      </c>
      <c r="Q1159" t="s">
        <v>8316</v>
      </c>
      <c r="R1159" t="s">
        <v>8317</v>
      </c>
      <c r="S1159" s="10">
        <f>(((I1159/60)/60)/24)+DATE(1970,1,1)</f>
        <v>42206.419039351851</v>
      </c>
      <c r="T1159" s="10">
        <f>(((J1159/60)/60)/24)+DATE(1970,1,1)</f>
        <v>42176.419039351851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>(E1160/D1160)*100</f>
        <v>110.52941176470587</v>
      </c>
      <c r="P1160" s="16">
        <f>E1160/L1160</f>
        <v>104.38888888888889</v>
      </c>
      <c r="Q1160" t="s">
        <v>8337</v>
      </c>
      <c r="R1160" t="s">
        <v>8338</v>
      </c>
      <c r="S1160" s="10">
        <f>(((I1160/60)/60)/24)+DATE(1970,1,1)</f>
        <v>42097.835104166668</v>
      </c>
      <c r="T1160" s="10">
        <f>(((J1160/60)/60)/24)+DATE(1970,1,1)</f>
        <v>42067.876770833333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>(E1161/D1161)*100</f>
        <v>110.52</v>
      </c>
      <c r="P1161" s="16">
        <f>E1161/L1161</f>
        <v>40.632352941176471</v>
      </c>
      <c r="Q1161" t="s">
        <v>8316</v>
      </c>
      <c r="R1161" t="s">
        <v>8317</v>
      </c>
      <c r="S1161" s="10">
        <f>(((I1161/60)/60)/24)+DATE(1970,1,1)</f>
        <v>42431.806562500002</v>
      </c>
      <c r="T1161" s="10">
        <f>(((J1161/60)/60)/24)+DATE(1970,1,1)</f>
        <v>42401.806562500002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>(E1162/D1162)*100</f>
        <v>110.48192771084338</v>
      </c>
      <c r="P1162" s="16">
        <f>E1162/L1162</f>
        <v>96.526315789473685</v>
      </c>
      <c r="Q1162" t="s">
        <v>8316</v>
      </c>
      <c r="R1162" t="s">
        <v>8356</v>
      </c>
      <c r="S1162" s="10">
        <f>(((I1162/60)/60)/24)+DATE(1970,1,1)</f>
        <v>42389.868611111116</v>
      </c>
      <c r="T1162" s="10">
        <f>(((J1162/60)/60)/24)+DATE(1970,1,1)</f>
        <v>42359.868611111116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>(E1163/D1163)*100</f>
        <v>110.446</v>
      </c>
      <c r="P1163" s="16">
        <f>E1163/L1163</f>
        <v>157.33048433048432</v>
      </c>
      <c r="Q1163" t="s">
        <v>8309</v>
      </c>
      <c r="R1163" t="s">
        <v>8314</v>
      </c>
      <c r="S1163" s="10">
        <f>(((I1163/60)/60)/24)+DATE(1970,1,1)</f>
        <v>41557.708935185183</v>
      </c>
      <c r="T1163" s="10">
        <f>(((J1163/60)/60)/24)+DATE(1970,1,1)</f>
        <v>41526.708935185183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>(E1164/D1164)*100</f>
        <v>110.44428571428573</v>
      </c>
      <c r="P1164" s="16">
        <f>E1164/L1164</f>
        <v>55.222142857142863</v>
      </c>
      <c r="Q1164" t="s">
        <v>8337</v>
      </c>
      <c r="R1164" t="s">
        <v>8338</v>
      </c>
      <c r="S1164" s="10">
        <f>(((I1164/60)/60)/24)+DATE(1970,1,1)</f>
        <v>42808.558865740735</v>
      </c>
      <c r="T1164" s="10">
        <f>(((J1164/60)/60)/24)+DATE(1970,1,1)</f>
        <v>42780.600532407407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>(E1165/D1165)*100</f>
        <v>110.406125</v>
      </c>
      <c r="P1165" s="16">
        <f>E1165/L1165</f>
        <v>65.914104477611943</v>
      </c>
      <c r="Q1165" t="s">
        <v>8324</v>
      </c>
      <c r="R1165" t="s">
        <v>8325</v>
      </c>
      <c r="S1165" s="10">
        <f>(((I1165/60)/60)/24)+DATE(1970,1,1)</f>
        <v>42489.507638888885</v>
      </c>
      <c r="T1165" s="10">
        <f>(((J1165/60)/60)/24)+DATE(1970,1,1)</f>
        <v>42433.688900462963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>(E1166/D1166)*100</f>
        <v>110.4008</v>
      </c>
      <c r="P1166" s="16">
        <f>E1166/L1166</f>
        <v>104.15169811320754</v>
      </c>
      <c r="Q1166" t="s">
        <v>8316</v>
      </c>
      <c r="R1166" t="s">
        <v>8356</v>
      </c>
      <c r="S1166" s="10">
        <f>(((I1166/60)/60)/24)+DATE(1970,1,1)</f>
        <v>42656</v>
      </c>
      <c r="T1166" s="10">
        <f>(((J1166/60)/60)/24)+DATE(1970,1,1)</f>
        <v>42627.307303240741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>(E1167/D1167)*100</f>
        <v>110.38153846153847</v>
      </c>
      <c r="P1167" s="16">
        <f>E1167/L1167</f>
        <v>75.444794952681391</v>
      </c>
      <c r="Q1167" t="s">
        <v>8309</v>
      </c>
      <c r="R1167" t="s">
        <v>8314</v>
      </c>
      <c r="S1167" s="10">
        <f>(((I1167/60)/60)/24)+DATE(1970,1,1)</f>
        <v>42147.891423611116</v>
      </c>
      <c r="T1167" s="10">
        <f>(((J1167/60)/60)/24)+DATE(1970,1,1)</f>
        <v>42117.891423611116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>(E1168/D1168)*100</f>
        <v>110.36948748510132</v>
      </c>
      <c r="P1168" s="16">
        <f>E1168/L1168</f>
        <v>44.095238095238095</v>
      </c>
      <c r="Q1168" t="s">
        <v>8318</v>
      </c>
      <c r="R1168" t="s">
        <v>8354</v>
      </c>
      <c r="S1168" s="10">
        <f>(((I1168/60)/60)/24)+DATE(1970,1,1)</f>
        <v>41973.966053240743</v>
      </c>
      <c r="T1168" s="10">
        <f>(((J1168/60)/60)/24)+DATE(1970,1,1)</f>
        <v>41953.966053240743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>(E1169/D1169)*100</f>
        <v>110.33333333333333</v>
      </c>
      <c r="P1169" s="16">
        <f>E1169/L1169</f>
        <v>31.826923076923077</v>
      </c>
      <c r="Q1169" t="s">
        <v>8324</v>
      </c>
      <c r="R1169" t="s">
        <v>8328</v>
      </c>
      <c r="S1169" s="10">
        <f>(((I1169/60)/60)/24)+DATE(1970,1,1)</f>
        <v>41558</v>
      </c>
      <c r="T1169" s="10">
        <f>(((J1169/60)/60)/24)+DATE(1970,1,1)</f>
        <v>41535.90148148148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>(E1170/D1170)*100</f>
        <v>110.24425000000002</v>
      </c>
      <c r="P1170" s="16">
        <f>E1170/L1170</f>
        <v>50.111022727272733</v>
      </c>
      <c r="Q1170" t="s">
        <v>8316</v>
      </c>
      <c r="R1170" t="s">
        <v>8358</v>
      </c>
      <c r="S1170" s="10">
        <f>(((I1170/60)/60)/24)+DATE(1970,1,1)</f>
        <v>42242.108252314814</v>
      </c>
      <c r="T1170" s="10">
        <f>(((J1170/60)/60)/24)+DATE(1970,1,1)</f>
        <v>42182.108252314814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>(E1171/D1171)*100</f>
        <v>110.2</v>
      </c>
      <c r="P1171" s="16">
        <f>E1171/L1171</f>
        <v>42.384615384615387</v>
      </c>
      <c r="Q1171" t="s">
        <v>8324</v>
      </c>
      <c r="R1171" t="s">
        <v>8325</v>
      </c>
      <c r="S1171" s="10">
        <f>(((I1171/60)/60)/24)+DATE(1970,1,1)</f>
        <v>42238.207638888889</v>
      </c>
      <c r="T1171" s="10">
        <f>(((J1171/60)/60)/24)+DATE(1970,1,1)</f>
        <v>42193.650671296295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>(E1172/D1172)*100</f>
        <v>110.2</v>
      </c>
      <c r="P1172" s="16">
        <f>E1172/L1172</f>
        <v>26.554216867469879</v>
      </c>
      <c r="Q1172" t="s">
        <v>8324</v>
      </c>
      <c r="R1172" t="s">
        <v>8345</v>
      </c>
      <c r="S1172" s="10">
        <f>(((I1172/60)/60)/24)+DATE(1970,1,1)</f>
        <v>41865.757638888892</v>
      </c>
      <c r="T1172" s="10">
        <f>(((J1172/60)/60)/24)+DATE(1970,1,1)</f>
        <v>41833.450266203705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>(E1173/D1173)*100</f>
        <v>110.2</v>
      </c>
      <c r="P1173" s="16">
        <f>E1173/L1173</f>
        <v>81.029411764705884</v>
      </c>
      <c r="Q1173" t="s">
        <v>8316</v>
      </c>
      <c r="R1173" t="s">
        <v>8317</v>
      </c>
      <c r="S1173" s="10">
        <f>(((I1173/60)/60)/24)+DATE(1970,1,1)</f>
        <v>41922.875</v>
      </c>
      <c r="T1173" s="10">
        <f>(((J1173/60)/60)/24)+DATE(1970,1,1)</f>
        <v>41901.282025462962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>(E1174/D1174)*100</f>
        <v>110.2</v>
      </c>
      <c r="P1174" s="16">
        <f>E1174/L1174</f>
        <v>166.96969696969697</v>
      </c>
      <c r="Q1174" t="s">
        <v>8316</v>
      </c>
      <c r="R1174" t="s">
        <v>8358</v>
      </c>
      <c r="S1174" s="10">
        <f>(((I1174/60)/60)/24)+DATE(1970,1,1)</f>
        <v>42703.25</v>
      </c>
      <c r="T1174" s="10">
        <f>(((J1174/60)/60)/24)+DATE(1970,1,1)</f>
        <v>42682.616967592592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>(E1175/D1175)*100</f>
        <v>110.17999999999999</v>
      </c>
      <c r="P1175" s="16">
        <f>E1175/L1175</f>
        <v>68.862499999999997</v>
      </c>
      <c r="Q1175" t="s">
        <v>8335</v>
      </c>
      <c r="R1175" t="s">
        <v>8351</v>
      </c>
      <c r="S1175" s="10">
        <f>(((I1175/60)/60)/24)+DATE(1970,1,1)</f>
        <v>42530.791666666672</v>
      </c>
      <c r="T1175" s="10">
        <f>(((J1175/60)/60)/24)+DATE(1970,1,1)</f>
        <v>42495.871736111112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>(E1176/D1176)*100</f>
        <v>110.16142857142856</v>
      </c>
      <c r="P1176" s="16">
        <f>E1176/L1176</f>
        <v>68.24159292035398</v>
      </c>
      <c r="Q1176" t="s">
        <v>8309</v>
      </c>
      <c r="R1176" t="s">
        <v>8314</v>
      </c>
      <c r="S1176" s="10">
        <f>(((I1176/60)/60)/24)+DATE(1970,1,1)</f>
        <v>41811.165972222225</v>
      </c>
      <c r="T1176" s="10">
        <f>(((J1176/60)/60)/24)+DATE(1970,1,1)</f>
        <v>41780.859629629631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>(E1177/D1177)*100</f>
        <v>110.15569230769231</v>
      </c>
      <c r="P1177" s="16">
        <f>E1177/L1177</f>
        <v>42.874970059880241</v>
      </c>
      <c r="Q1177" t="s">
        <v>8309</v>
      </c>
      <c r="R1177" t="s">
        <v>8314</v>
      </c>
      <c r="S1177" s="10">
        <f>(((I1177/60)/60)/24)+DATE(1970,1,1)</f>
        <v>40923.551724537036</v>
      </c>
      <c r="T1177" s="10">
        <f>(((J1177/60)/60)/24)+DATE(1970,1,1)</f>
        <v>40893.551724537036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>(E1178/D1178)*100</f>
        <v>110.13360000000002</v>
      </c>
      <c r="P1178" s="16">
        <f>E1178/L1178</f>
        <v>70.000169491525426</v>
      </c>
      <c r="Q1178" t="s">
        <v>8309</v>
      </c>
      <c r="R1178" t="s">
        <v>8314</v>
      </c>
      <c r="S1178" s="10">
        <f>(((I1178/60)/60)/24)+DATE(1970,1,1)</f>
        <v>42616.041666666672</v>
      </c>
      <c r="T1178" s="10">
        <f>(((J1178/60)/60)/24)+DATE(1970,1,1)</f>
        <v>42559.755671296298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>(E1179/D1179)*100</f>
        <v>110.1</v>
      </c>
      <c r="P1179" s="16">
        <f>E1179/L1179</f>
        <v>40.777777777777779</v>
      </c>
      <c r="Q1179" t="s">
        <v>8316</v>
      </c>
      <c r="R1179" t="s">
        <v>8317</v>
      </c>
      <c r="S1179" s="10">
        <f>(((I1179/60)/60)/24)+DATE(1970,1,1)</f>
        <v>41885.207638888889</v>
      </c>
      <c r="T1179" s="10">
        <f>(((J1179/60)/60)/24)+DATE(1970,1,1)</f>
        <v>41866.79886574074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>(E1180/D1180)*100</f>
        <v>110.1</v>
      </c>
      <c r="P1180" s="16">
        <f>E1180/L1180</f>
        <v>73.400000000000006</v>
      </c>
      <c r="Q1180" t="s">
        <v>8316</v>
      </c>
      <c r="R1180" t="s">
        <v>8317</v>
      </c>
      <c r="S1180" s="10">
        <f>(((I1180/60)/60)/24)+DATE(1970,1,1)</f>
        <v>41821.207638888889</v>
      </c>
      <c r="T1180" s="10">
        <f>(((J1180/60)/60)/24)+DATE(1970,1,1)</f>
        <v>41786.761354166665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>(E1181/D1181)*100</f>
        <v>110.05454545454545</v>
      </c>
      <c r="P1181" s="16">
        <f>E1181/L1181</f>
        <v>31.444155844155844</v>
      </c>
      <c r="Q1181" t="s">
        <v>8318</v>
      </c>
      <c r="R1181" t="s">
        <v>8354</v>
      </c>
      <c r="S1181" s="10">
        <f>(((I1181/60)/60)/24)+DATE(1970,1,1)</f>
        <v>41758.712754629632</v>
      </c>
      <c r="T1181" s="10">
        <f>(((J1181/60)/60)/24)+DATE(1970,1,1)</f>
        <v>41726.712754629632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>(E1182/D1182)*100</f>
        <v>110.04599999999999</v>
      </c>
      <c r="P1182" s="16">
        <f>E1182/L1182</f>
        <v>50.020909090909093</v>
      </c>
      <c r="Q1182" t="s">
        <v>8316</v>
      </c>
      <c r="R1182" t="s">
        <v>8317</v>
      </c>
      <c r="S1182" s="10">
        <f>(((I1182/60)/60)/24)+DATE(1970,1,1)</f>
        <v>41914.597916666666</v>
      </c>
      <c r="T1182" s="10">
        <f>(((J1182/60)/60)/24)+DATE(1970,1,1)</f>
        <v>41893.783553240741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>(E1183/D1183)*100</f>
        <v>110.04</v>
      </c>
      <c r="P1183" s="16">
        <f>E1183/L1183</f>
        <v>41.68181818181818</v>
      </c>
      <c r="Q1183" t="s">
        <v>8309</v>
      </c>
      <c r="R1183" t="s">
        <v>8310</v>
      </c>
      <c r="S1183" s="10">
        <f>(((I1183/60)/60)/24)+DATE(1970,1,1)</f>
        <v>41405.057222222218</v>
      </c>
      <c r="T1183" s="10">
        <f>(((J1183/60)/60)/24)+DATE(1970,1,1)</f>
        <v>41375.057222222218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>(E1184/D1184)*100</f>
        <v>110.02000000000001</v>
      </c>
      <c r="P1184" s="16">
        <f>E1184/L1184</f>
        <v>72.381578947368425</v>
      </c>
      <c r="Q1184" t="s">
        <v>8316</v>
      </c>
      <c r="R1184" t="s">
        <v>8317</v>
      </c>
      <c r="S1184" s="10">
        <f>(((I1184/60)/60)/24)+DATE(1970,1,1)</f>
        <v>42388.957638888889</v>
      </c>
      <c r="T1184" s="10">
        <f>(((J1184/60)/60)/24)+DATE(1970,1,1)</f>
        <v>42329.838159722218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>(E1185/D1185)*100</f>
        <v>110.00666666666667</v>
      </c>
      <c r="P1185" s="16">
        <f>E1185/L1185</f>
        <v>128.9140625</v>
      </c>
      <c r="Q1185" t="s">
        <v>8316</v>
      </c>
      <c r="R1185" t="s">
        <v>8356</v>
      </c>
      <c r="S1185" s="10">
        <f>(((I1185/60)/60)/24)+DATE(1970,1,1)</f>
        <v>42110.118055555555</v>
      </c>
      <c r="T1185" s="10">
        <f>(((J1185/60)/60)/24)+DATE(1970,1,1)</f>
        <v>42083.070590277777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>(E1186/D1186)*100</f>
        <v>110.00000000000001</v>
      </c>
      <c r="P1186" s="16">
        <f>E1186/L1186</f>
        <v>35.96153846153846</v>
      </c>
      <c r="Q1186" t="s">
        <v>8316</v>
      </c>
      <c r="R1186" t="s">
        <v>8317</v>
      </c>
      <c r="S1186" s="10">
        <f>(((I1186/60)/60)/24)+DATE(1970,1,1)</f>
        <v>42283.957638888889</v>
      </c>
      <c r="T1186" s="10">
        <f>(((J1186/60)/60)/24)+DATE(1970,1,1)</f>
        <v>42256.764212962968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>(E1187/D1187)*100</f>
        <v>110.00000000000001</v>
      </c>
      <c r="P1187" s="16">
        <f>E1187/L1187</f>
        <v>50</v>
      </c>
      <c r="Q1187" t="s">
        <v>8324</v>
      </c>
      <c r="R1187" t="s">
        <v>8325</v>
      </c>
      <c r="S1187" s="10">
        <f>(((I1187/60)/60)/24)+DATE(1970,1,1)</f>
        <v>41276.874814814815</v>
      </c>
      <c r="T1187" s="10">
        <f>(((J1187/60)/60)/24)+DATE(1970,1,1)</f>
        <v>41246.874814814815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>(E1188/D1188)*100</f>
        <v>110.00000000000001</v>
      </c>
      <c r="P1188" s="16">
        <f>E1188/L1188</f>
        <v>100</v>
      </c>
      <c r="Q1188" t="s">
        <v>8324</v>
      </c>
      <c r="R1188" t="s">
        <v>8353</v>
      </c>
      <c r="S1188" s="10">
        <f>(((I1188/60)/60)/24)+DATE(1970,1,1)</f>
        <v>40756.648784722223</v>
      </c>
      <c r="T1188" s="10">
        <f>(((J1188/60)/60)/24)+DATE(1970,1,1)</f>
        <v>40696.648784722223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>(E1189/D1189)*100</f>
        <v>110.00000000000001</v>
      </c>
      <c r="P1189" s="16">
        <f>E1189/L1189</f>
        <v>24.444444444444443</v>
      </c>
      <c r="Q1189" t="s">
        <v>8316</v>
      </c>
      <c r="R1189" t="s">
        <v>8317</v>
      </c>
      <c r="S1189" s="10">
        <f>(((I1189/60)/60)/24)+DATE(1970,1,1)</f>
        <v>42238.505474537036</v>
      </c>
      <c r="T1189" s="10">
        <f>(((J1189/60)/60)/24)+DATE(1970,1,1)</f>
        <v>42213.505474537036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>(E1190/D1190)*100</f>
        <v>110.00000000000001</v>
      </c>
      <c r="P1190" s="16">
        <f>E1190/L1190</f>
        <v>49.438202247191015</v>
      </c>
      <c r="Q1190" t="s">
        <v>8316</v>
      </c>
      <c r="R1190" t="s">
        <v>8317</v>
      </c>
      <c r="S1190" s="10">
        <f>(((I1190/60)/60)/24)+DATE(1970,1,1)</f>
        <v>42496.303715277783</v>
      </c>
      <c r="T1190" s="10">
        <f>(((J1190/60)/60)/24)+DATE(1970,1,1)</f>
        <v>42466.303715277783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>(E1191/D1191)*100</f>
        <v>110.00000000000001</v>
      </c>
      <c r="P1191" s="16">
        <f>E1191/L1191</f>
        <v>91.666666666666671</v>
      </c>
      <c r="Q1191" t="s">
        <v>8316</v>
      </c>
      <c r="R1191" t="s">
        <v>8317</v>
      </c>
      <c r="S1191" s="10">
        <f>(((I1191/60)/60)/24)+DATE(1970,1,1)</f>
        <v>42061.024421296301</v>
      </c>
      <c r="T1191" s="10">
        <f>(((J1191/60)/60)/24)+DATE(1970,1,1)</f>
        <v>42054.024421296301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>(E1192/D1192)*100</f>
        <v>110.00000000000001</v>
      </c>
      <c r="P1192" s="16">
        <f>E1192/L1192</f>
        <v>55</v>
      </c>
      <c r="Q1192" t="s">
        <v>8316</v>
      </c>
      <c r="R1192" t="s">
        <v>8317</v>
      </c>
      <c r="S1192" s="10">
        <f>(((I1192/60)/60)/24)+DATE(1970,1,1)</f>
        <v>42037.207638888889</v>
      </c>
      <c r="T1192" s="10">
        <f>(((J1192/60)/60)/24)+DATE(1970,1,1)</f>
        <v>42020.846666666665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>(E1193/D1193)*100</f>
        <v>109.92831428571431</v>
      </c>
      <c r="P1193" s="16">
        <f>E1193/L1193</f>
        <v>71.848571428571432</v>
      </c>
      <c r="Q1193" t="s">
        <v>8324</v>
      </c>
      <c r="R1193" t="s">
        <v>8329</v>
      </c>
      <c r="S1193" s="10">
        <f>(((I1193/60)/60)/24)+DATE(1970,1,1)</f>
        <v>42079.792094907403</v>
      </c>
      <c r="T1193" s="10">
        <f>(((J1193/60)/60)/24)+DATE(1970,1,1)</f>
        <v>42049.833761574075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>(E1194/D1194)*100</f>
        <v>109.88461538461539</v>
      </c>
      <c r="P1194" s="16">
        <f>E1194/L1194</f>
        <v>77.21621621621621</v>
      </c>
      <c r="Q1194" t="s">
        <v>8316</v>
      </c>
      <c r="R1194" t="s">
        <v>8317</v>
      </c>
      <c r="S1194" s="10">
        <f>(((I1194/60)/60)/24)+DATE(1970,1,1)</f>
        <v>41913.165972222225</v>
      </c>
      <c r="T1194" s="10">
        <f>(((J1194/60)/60)/24)+DATE(1970,1,1)</f>
        <v>41898.168125000004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>(E1195/D1195)*100</f>
        <v>109.84</v>
      </c>
      <c r="P1195" s="16">
        <f>E1195/L1195</f>
        <v>61.022222222222226</v>
      </c>
      <c r="Q1195" t="s">
        <v>8316</v>
      </c>
      <c r="R1195" t="s">
        <v>8317</v>
      </c>
      <c r="S1195" s="10">
        <f>(((I1195/60)/60)/24)+DATE(1970,1,1)</f>
        <v>42294.29178240741</v>
      </c>
      <c r="T1195" s="10">
        <f>(((J1195/60)/60)/24)+DATE(1970,1,1)</f>
        <v>42264.29178240741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>(E1196/D1196)*100</f>
        <v>109.77744436109028</v>
      </c>
      <c r="P1196" s="16">
        <f>E1196/L1196</f>
        <v>93.40425531914893</v>
      </c>
      <c r="Q1196" t="s">
        <v>8309</v>
      </c>
      <c r="R1196" t="s">
        <v>8310</v>
      </c>
      <c r="S1196" s="10">
        <f>(((I1196/60)/60)/24)+DATE(1970,1,1)</f>
        <v>42580.232638888891</v>
      </c>
      <c r="T1196" s="10">
        <f>(((J1196/60)/60)/24)+DATE(1970,1,1)</f>
        <v>42563.932951388888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>(E1197/D1197)*100</f>
        <v>109.76666666666665</v>
      </c>
      <c r="P1197" s="16">
        <f>E1197/L1197</f>
        <v>99.787878787878782</v>
      </c>
      <c r="Q1197" t="s">
        <v>8316</v>
      </c>
      <c r="R1197" t="s">
        <v>8317</v>
      </c>
      <c r="S1197" s="10">
        <f>(((I1197/60)/60)/24)+DATE(1970,1,1)</f>
        <v>42320.104861111111</v>
      </c>
      <c r="T1197" s="10">
        <f>(((J1197/60)/60)/24)+DATE(1970,1,1)</f>
        <v>42290.61855324074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>(E1198/D1198)*100</f>
        <v>109.76190476190477</v>
      </c>
      <c r="P1198" s="16">
        <f>E1198/L1198</f>
        <v>51.222222222222221</v>
      </c>
      <c r="Q1198" t="s">
        <v>8316</v>
      </c>
      <c r="R1198" t="s">
        <v>8317</v>
      </c>
      <c r="S1198" s="10">
        <f>(((I1198/60)/60)/24)+DATE(1970,1,1)</f>
        <v>41990.119085648148</v>
      </c>
      <c r="T1198" s="10">
        <f>(((J1198/60)/60)/24)+DATE(1970,1,1)</f>
        <v>41960.119085648148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>(E1199/D1199)*100</f>
        <v>109.73333333333332</v>
      </c>
      <c r="P1199" s="16">
        <f>E1199/L1199</f>
        <v>47.028571428571432</v>
      </c>
      <c r="Q1199" t="s">
        <v>8316</v>
      </c>
      <c r="R1199" t="s">
        <v>8317</v>
      </c>
      <c r="S1199" s="10">
        <f>(((I1199/60)/60)/24)+DATE(1970,1,1)</f>
        <v>42643.875</v>
      </c>
      <c r="T1199" s="10">
        <f>(((J1199/60)/60)/24)+DATE(1970,1,1)</f>
        <v>42619.935694444444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>(E1200/D1200)*100</f>
        <v>109.68181818181819</v>
      </c>
      <c r="P1200" s="16">
        <f>E1200/L1200</f>
        <v>74.246153846153845</v>
      </c>
      <c r="Q1200" t="s">
        <v>8324</v>
      </c>
      <c r="R1200" t="s">
        <v>8325</v>
      </c>
      <c r="S1200" s="10">
        <f>(((I1200/60)/60)/24)+DATE(1970,1,1)</f>
        <v>42556.874236111107</v>
      </c>
      <c r="T1200" s="10">
        <f>(((J1200/60)/60)/24)+DATE(1970,1,1)</f>
        <v>42526.874236111107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>(E1201/D1201)*100</f>
        <v>109.67666666666666</v>
      </c>
      <c r="P1201" s="16">
        <f>E1201/L1201</f>
        <v>94.548850574712645</v>
      </c>
      <c r="Q1201" t="s">
        <v>8316</v>
      </c>
      <c r="R1201" t="s">
        <v>8356</v>
      </c>
      <c r="S1201" s="10">
        <f>(((I1201/60)/60)/24)+DATE(1970,1,1)</f>
        <v>41961.190972222219</v>
      </c>
      <c r="T1201" s="10">
        <f>(((J1201/60)/60)/24)+DATE(1970,1,1)</f>
        <v>41932.708877314813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>(E1202/D1202)*100</f>
        <v>109.67499999999998</v>
      </c>
      <c r="P1202" s="16">
        <f>E1202/L1202</f>
        <v>55.956632653061227</v>
      </c>
      <c r="Q1202" t="s">
        <v>8332</v>
      </c>
      <c r="R1202" t="s">
        <v>8350</v>
      </c>
      <c r="S1202" s="10">
        <f>(((I1202/60)/60)/24)+DATE(1970,1,1)</f>
        <v>42620.083333333328</v>
      </c>
      <c r="T1202" s="10">
        <f>(((J1202/60)/60)/24)+DATE(1970,1,1)</f>
        <v>42583.615081018521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>(E1203/D1203)*100</f>
        <v>109.66666666666667</v>
      </c>
      <c r="P1203" s="16">
        <f>E1203/L1203</f>
        <v>94.90384615384616</v>
      </c>
      <c r="Q1203" t="s">
        <v>8316</v>
      </c>
      <c r="R1203" t="s">
        <v>8358</v>
      </c>
      <c r="S1203" s="10">
        <f>(((I1203/60)/60)/24)+DATE(1970,1,1)</f>
        <v>41890.882928240739</v>
      </c>
      <c r="T1203" s="10">
        <f>(((J1203/60)/60)/24)+DATE(1970,1,1)</f>
        <v>41865.882928240739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>(E1204/D1204)*100</f>
        <v>109.65</v>
      </c>
      <c r="P1204" s="16">
        <f>E1204/L1204</f>
        <v>52.214285714285715</v>
      </c>
      <c r="Q1204" t="s">
        <v>8316</v>
      </c>
      <c r="R1204" t="s">
        <v>8317</v>
      </c>
      <c r="S1204" s="10">
        <f>(((I1204/60)/60)/24)+DATE(1970,1,1)</f>
        <v>42405.916666666672</v>
      </c>
      <c r="T1204" s="10">
        <f>(((J1204/60)/60)/24)+DATE(1970,1,1)</f>
        <v>42380.581180555557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>(E1205/D1205)*100</f>
        <v>109.63333333333334</v>
      </c>
      <c r="P1205" s="16">
        <f>E1205/L1205</f>
        <v>28.111111111111111</v>
      </c>
      <c r="Q1205" t="s">
        <v>8309</v>
      </c>
      <c r="R1205" t="s">
        <v>8310</v>
      </c>
      <c r="S1205" s="10">
        <f>(((I1205/60)/60)/24)+DATE(1970,1,1)</f>
        <v>41733.916666666664</v>
      </c>
      <c r="T1205" s="10">
        <f>(((J1205/60)/60)/24)+DATE(1970,1,1)</f>
        <v>41719.549131944441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>(E1206/D1206)*100</f>
        <v>109.62</v>
      </c>
      <c r="P1206" s="16">
        <f>E1206/L1206</f>
        <v>50.75</v>
      </c>
      <c r="Q1206" t="s">
        <v>8316</v>
      </c>
      <c r="R1206" t="s">
        <v>8317</v>
      </c>
      <c r="S1206" s="10">
        <f>(((I1206/60)/60)/24)+DATE(1970,1,1)</f>
        <v>42089.166666666672</v>
      </c>
      <c r="T1206" s="10">
        <f>(((J1206/60)/60)/24)+DATE(1970,1,1)</f>
        <v>42061.212488425925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>(E1207/D1207)*100</f>
        <v>109.55999999999999</v>
      </c>
      <c r="P1207" s="16">
        <f>E1207/L1207</f>
        <v>91.3</v>
      </c>
      <c r="Q1207" t="s">
        <v>8316</v>
      </c>
      <c r="R1207" t="s">
        <v>8317</v>
      </c>
      <c r="S1207" s="10">
        <f>(((I1207/60)/60)/24)+DATE(1970,1,1)</f>
        <v>40591.886886574073</v>
      </c>
      <c r="T1207" s="10">
        <f>(((J1207/60)/60)/24)+DATE(1970,1,1)</f>
        <v>40531.886886574073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>(E1208/D1208)*100</f>
        <v>109.55</v>
      </c>
      <c r="P1208" s="16">
        <f>E1208/L1208</f>
        <v>43.82</v>
      </c>
      <c r="Q1208" t="s">
        <v>8324</v>
      </c>
      <c r="R1208" t="s">
        <v>8329</v>
      </c>
      <c r="S1208" s="10">
        <f>(((I1208/60)/60)/24)+DATE(1970,1,1)</f>
        <v>42271.85974537037</v>
      </c>
      <c r="T1208" s="10">
        <f>(((J1208/60)/60)/24)+DATE(1970,1,1)</f>
        <v>42241.85974537037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>(E1209/D1209)*100</f>
        <v>109.55</v>
      </c>
      <c r="P1209" s="16">
        <f>E1209/L1209</f>
        <v>199.18181818181819</v>
      </c>
      <c r="Q1209" t="s">
        <v>8316</v>
      </c>
      <c r="R1209" t="s">
        <v>8317</v>
      </c>
      <c r="S1209" s="10">
        <f>(((I1209/60)/60)/24)+DATE(1970,1,1)</f>
        <v>42156.165972222225</v>
      </c>
      <c r="T1209" s="10">
        <f>(((J1209/60)/60)/24)+DATE(1970,1,1)</f>
        <v>42109.751250000001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>(E1210/D1210)*100</f>
        <v>109.54545454545455</v>
      </c>
      <c r="P1210" s="16">
        <f>E1210/L1210</f>
        <v>20.083333333333332</v>
      </c>
      <c r="Q1210" t="s">
        <v>8316</v>
      </c>
      <c r="R1210" t="s">
        <v>8317</v>
      </c>
      <c r="S1210" s="10">
        <f>(((I1210/60)/60)/24)+DATE(1970,1,1)</f>
        <v>42155.958333333328</v>
      </c>
      <c r="T1210" s="10">
        <f>(((J1210/60)/60)/24)+DATE(1970,1,1)</f>
        <v>42142.514016203699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>(E1211/D1211)*100</f>
        <v>109.52500000000001</v>
      </c>
      <c r="P1211" s="16">
        <f>E1211/L1211</f>
        <v>92.037815126050418</v>
      </c>
      <c r="Q1211" t="s">
        <v>8316</v>
      </c>
      <c r="R1211" t="s">
        <v>8317</v>
      </c>
      <c r="S1211" s="10">
        <f>(((I1211/60)/60)/24)+DATE(1970,1,1)</f>
        <v>42491.747199074074</v>
      </c>
      <c r="T1211" s="10">
        <f>(((J1211/60)/60)/24)+DATE(1970,1,1)</f>
        <v>42461.747199074074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>(E1212/D1212)*100</f>
        <v>109.51612903225806</v>
      </c>
      <c r="P1212" s="16">
        <f>E1212/L1212</f>
        <v>45.878378378378379</v>
      </c>
      <c r="Q1212" t="s">
        <v>8316</v>
      </c>
      <c r="R1212" t="s">
        <v>8317</v>
      </c>
      <c r="S1212" s="10">
        <f>(((I1212/60)/60)/24)+DATE(1970,1,1)</f>
        <v>42236.835370370376</v>
      </c>
      <c r="T1212" s="10">
        <f>(((J1212/60)/60)/24)+DATE(1970,1,1)</f>
        <v>42206.835370370376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>(E1213/D1213)*100</f>
        <v>109.5</v>
      </c>
      <c r="P1213" s="16">
        <f>E1213/L1213</f>
        <v>85.546875</v>
      </c>
      <c r="Q1213" t="s">
        <v>8324</v>
      </c>
      <c r="R1213" t="s">
        <v>8345</v>
      </c>
      <c r="S1213" s="10">
        <f>(((I1213/60)/60)/24)+DATE(1970,1,1)</f>
        <v>41235.101388888892</v>
      </c>
      <c r="T1213" s="10">
        <f>(((J1213/60)/60)/24)+DATE(1970,1,1)</f>
        <v>41175.05972222222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>(E1214/D1214)*100</f>
        <v>109.48792</v>
      </c>
      <c r="P1214" s="16">
        <f>E1214/L1214</f>
        <v>103.68174242424243</v>
      </c>
      <c r="Q1214" t="s">
        <v>8324</v>
      </c>
      <c r="R1214" t="s">
        <v>8353</v>
      </c>
      <c r="S1214" s="10">
        <f>(((I1214/60)/60)/24)+DATE(1970,1,1)</f>
        <v>42290.967835648145</v>
      </c>
      <c r="T1214" s="10">
        <f>(((J1214/60)/60)/24)+DATE(1970,1,1)</f>
        <v>42269.967835648145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>(E1215/D1215)*100</f>
        <v>109.42666666666668</v>
      </c>
      <c r="P1215" s="16">
        <f>E1215/L1215</f>
        <v>151.9814814814815</v>
      </c>
      <c r="Q1215" t="s">
        <v>8316</v>
      </c>
      <c r="R1215" t="s">
        <v>8317</v>
      </c>
      <c r="S1215" s="10">
        <f>(((I1215/60)/60)/24)+DATE(1970,1,1)</f>
        <v>42636.697569444441</v>
      </c>
      <c r="T1215" s="10">
        <f>(((J1215/60)/60)/24)+DATE(1970,1,1)</f>
        <v>42576.697569444441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>(E1216/D1216)*100</f>
        <v>109.41176470588236</v>
      </c>
      <c r="P1216" s="16">
        <f>E1216/L1216</f>
        <v>132.85714285714286</v>
      </c>
      <c r="Q1216" t="s">
        <v>8324</v>
      </c>
      <c r="R1216" t="s">
        <v>8325</v>
      </c>
      <c r="S1216" s="10">
        <f>(((I1216/60)/60)/24)+DATE(1970,1,1)</f>
        <v>41295.332638888889</v>
      </c>
      <c r="T1216" s="10">
        <f>(((J1216/60)/60)/24)+DATE(1970,1,1)</f>
        <v>41277.186111111114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>(E1217/D1217)*100</f>
        <v>109.38000000000001</v>
      </c>
      <c r="P1217" s="16">
        <f>E1217/L1217</f>
        <v>54.69</v>
      </c>
      <c r="Q1217" t="s">
        <v>8321</v>
      </c>
      <c r="R1217" t="s">
        <v>8322</v>
      </c>
      <c r="S1217" s="10">
        <f>(((I1217/60)/60)/24)+DATE(1970,1,1)</f>
        <v>42215.165972222225</v>
      </c>
      <c r="T1217" s="10">
        <f>(((J1217/60)/60)/24)+DATE(1970,1,1)</f>
        <v>42184.816539351858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>(E1218/D1218)*100</f>
        <v>109.375</v>
      </c>
      <c r="P1218" s="16">
        <f>E1218/L1218</f>
        <v>46.05263157894737</v>
      </c>
      <c r="Q1218" t="s">
        <v>8316</v>
      </c>
      <c r="R1218" t="s">
        <v>8317</v>
      </c>
      <c r="S1218" s="10">
        <f>(((I1218/60)/60)/24)+DATE(1970,1,1)</f>
        <v>42537.248715277776</v>
      </c>
      <c r="T1218" s="10">
        <f>(((J1218/60)/60)/24)+DATE(1970,1,1)</f>
        <v>42523.248715277776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>(E1219/D1219)*100</f>
        <v>109.3644</v>
      </c>
      <c r="P1219" s="16">
        <f>E1219/L1219</f>
        <v>50.631666666666668</v>
      </c>
      <c r="Q1219" t="s">
        <v>8324</v>
      </c>
      <c r="R1219" t="s">
        <v>8328</v>
      </c>
      <c r="S1219" s="10">
        <f>(((I1219/60)/60)/24)+DATE(1970,1,1)</f>
        <v>41188.415972222225</v>
      </c>
      <c r="T1219" s="10">
        <f>(((J1219/60)/60)/24)+DATE(1970,1,1)</f>
        <v>41160.871886574074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>(E1220/D1220)*100</f>
        <v>109.35829457364341</v>
      </c>
      <c r="P1220" s="16">
        <f>E1220/L1220</f>
        <v>68.481650485436887</v>
      </c>
      <c r="Q1220" t="s">
        <v>8324</v>
      </c>
      <c r="R1220" t="s">
        <v>8328</v>
      </c>
      <c r="S1220" s="10">
        <f>(((I1220/60)/60)/24)+DATE(1970,1,1)</f>
        <v>40890.152731481481</v>
      </c>
      <c r="T1220" s="10">
        <f>(((J1220/60)/60)/24)+DATE(1970,1,1)</f>
        <v>40850.111064814817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>(E1221/D1221)*100</f>
        <v>109.34166666666667</v>
      </c>
      <c r="P1221" s="16">
        <f>E1221/L1221</f>
        <v>84.108974358974365</v>
      </c>
      <c r="Q1221" t="s">
        <v>8316</v>
      </c>
      <c r="R1221" t="s">
        <v>8356</v>
      </c>
      <c r="S1221" s="10">
        <f>(((I1221/60)/60)/24)+DATE(1970,1,1)</f>
        <v>42402.7268287037</v>
      </c>
      <c r="T1221" s="10">
        <f>(((J1221/60)/60)/24)+DATE(1970,1,1)</f>
        <v>42387.7268287037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>(E1222/D1222)*100</f>
        <v>109.24000000000001</v>
      </c>
      <c r="P1222" s="16">
        <f>E1222/L1222</f>
        <v>74.821917808219183</v>
      </c>
      <c r="Q1222" t="s">
        <v>8316</v>
      </c>
      <c r="R1222" t="s">
        <v>8317</v>
      </c>
      <c r="S1222" s="10">
        <f>(((I1222/60)/60)/24)+DATE(1970,1,1)</f>
        <v>42338.714328703703</v>
      </c>
      <c r="T1222" s="10">
        <f>(((J1222/60)/60)/24)+DATE(1970,1,1)</f>
        <v>42303.672662037032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>(E1223/D1223)*100</f>
        <v>109.16666666666666</v>
      </c>
      <c r="P1223" s="16">
        <f>E1223/L1223</f>
        <v>136.45833333333334</v>
      </c>
      <c r="Q1223" t="s">
        <v>8316</v>
      </c>
      <c r="R1223" t="s">
        <v>8317</v>
      </c>
      <c r="S1223" s="10">
        <f>(((I1223/60)/60)/24)+DATE(1970,1,1)</f>
        <v>42240.083333333328</v>
      </c>
      <c r="T1223" s="10">
        <f>(((J1223/60)/60)/24)+DATE(1970,1,1)</f>
        <v>42219.915856481486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>(E1224/D1224)*100</f>
        <v>109.16666666666666</v>
      </c>
      <c r="P1224" s="16">
        <f>E1224/L1224</f>
        <v>83.974358974358978</v>
      </c>
      <c r="Q1224" t="s">
        <v>8316</v>
      </c>
      <c r="R1224" t="s">
        <v>8317</v>
      </c>
      <c r="S1224" s="10">
        <f>(((I1224/60)/60)/24)+DATE(1970,1,1)</f>
        <v>41859.787083333329</v>
      </c>
      <c r="T1224" s="10">
        <f>(((J1224/60)/60)/24)+DATE(1970,1,1)</f>
        <v>41829.787083333329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>(E1225/D1225)*100</f>
        <v>109.16666666666666</v>
      </c>
      <c r="P1225" s="16">
        <f>E1225/L1225</f>
        <v>155.95238095238096</v>
      </c>
      <c r="Q1225" t="s">
        <v>8316</v>
      </c>
      <c r="R1225" t="s">
        <v>8317</v>
      </c>
      <c r="S1225" s="10">
        <f>(((I1225/60)/60)/24)+DATE(1970,1,1)</f>
        <v>42561.957638888889</v>
      </c>
      <c r="T1225" s="10">
        <f>(((J1225/60)/60)/24)+DATE(1970,1,1)</f>
        <v>42524.53800925926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>(E1226/D1226)*100</f>
        <v>109.16</v>
      </c>
      <c r="P1226" s="16">
        <f>E1226/L1226</f>
        <v>24.150442477876105</v>
      </c>
      <c r="Q1226" t="s">
        <v>8324</v>
      </c>
      <c r="R1226" t="s">
        <v>8325</v>
      </c>
      <c r="S1226" s="10">
        <f>(((I1226/60)/60)/24)+DATE(1970,1,1)</f>
        <v>42125.011701388896</v>
      </c>
      <c r="T1226" s="10">
        <f>(((J1226/60)/60)/24)+DATE(1970,1,1)</f>
        <v>42065.053368055553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>(E1227/D1227)*100</f>
        <v>109.15333333333332</v>
      </c>
      <c r="P1227" s="16">
        <f>E1227/L1227</f>
        <v>121.28148148148148</v>
      </c>
      <c r="Q1227" t="s">
        <v>8309</v>
      </c>
      <c r="R1227" t="s">
        <v>8314</v>
      </c>
      <c r="S1227" s="10">
        <f>(((I1227/60)/60)/24)+DATE(1970,1,1)</f>
        <v>41358.774583333332</v>
      </c>
      <c r="T1227" s="10">
        <f>(((J1227/60)/60)/24)+DATE(1970,1,1)</f>
        <v>41313.816249999996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>(E1228/D1228)*100</f>
        <v>109.13513513513513</v>
      </c>
      <c r="P1228" s="16">
        <f>E1228/L1228</f>
        <v>199.9009900990099</v>
      </c>
      <c r="Q1228" t="s">
        <v>8309</v>
      </c>
      <c r="R1228" t="s">
        <v>8310</v>
      </c>
      <c r="S1228" s="10">
        <f>(((I1228/60)/60)/24)+DATE(1970,1,1)</f>
        <v>41908.627187500002</v>
      </c>
      <c r="T1228" s="10">
        <f>(((J1228/60)/60)/24)+DATE(1970,1,1)</f>
        <v>41878.627187500002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>(E1229/D1229)*100</f>
        <v>109.125</v>
      </c>
      <c r="P1229">
        <f>E1229/L1229</f>
        <v>86.43564356435644</v>
      </c>
      <c r="Q1229" t="s">
        <v>8324</v>
      </c>
      <c r="R1229" t="s">
        <v>8346</v>
      </c>
      <c r="S1229" s="12">
        <f>(((I1229/60)/60)/24)+DATE(1970,1,1)</f>
        <v>42811.773622685185</v>
      </c>
      <c r="T1229" s="10">
        <f>(((J1229/60)/60)/24)+DATE(1970,1,1)</f>
        <v>42783.815289351856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>(E1230/D1230)*100</f>
        <v>109.10714285714285</v>
      </c>
      <c r="P1230" s="16">
        <f>E1230/L1230</f>
        <v>160.78947368421052</v>
      </c>
      <c r="Q1230" t="s">
        <v>8324</v>
      </c>
      <c r="R1230" t="s">
        <v>8325</v>
      </c>
      <c r="S1230" s="10">
        <f>(((I1230/60)/60)/24)+DATE(1970,1,1)</f>
        <v>42121.716666666667</v>
      </c>
      <c r="T1230" s="10">
        <f>(((J1230/60)/60)/24)+DATE(1970,1,1)</f>
        <v>42087.803310185183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>(E1231/D1231)*100</f>
        <v>109.1</v>
      </c>
      <c r="P1231" s="16">
        <f>E1231/L1231</f>
        <v>43.64</v>
      </c>
      <c r="Q1231" t="s">
        <v>8321</v>
      </c>
      <c r="R1231" t="s">
        <v>8322</v>
      </c>
      <c r="S1231" s="10">
        <f>(((I1231/60)/60)/24)+DATE(1970,1,1)</f>
        <v>41524.934386574074</v>
      </c>
      <c r="T1231" s="10">
        <f>(((J1231/60)/60)/24)+DATE(1970,1,1)</f>
        <v>41464.934386574074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>(E1232/D1232)*100</f>
        <v>109.1</v>
      </c>
      <c r="P1232" s="16">
        <f>E1232/L1232</f>
        <v>71.152173913043484</v>
      </c>
      <c r="Q1232" t="s">
        <v>8316</v>
      </c>
      <c r="R1232" t="s">
        <v>8317</v>
      </c>
      <c r="S1232" s="10">
        <f>(((I1232/60)/60)/24)+DATE(1970,1,1)</f>
        <v>42352</v>
      </c>
      <c r="T1232" s="10">
        <f>(((J1232/60)/60)/24)+DATE(1970,1,1)</f>
        <v>42323.562222222223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>(E1233/D1233)*100</f>
        <v>109.07407407407408</v>
      </c>
      <c r="P1233" s="16">
        <f>E1233/L1233</f>
        <v>89.242424242424249</v>
      </c>
      <c r="Q1233" t="s">
        <v>8337</v>
      </c>
      <c r="R1233" t="s">
        <v>8338</v>
      </c>
      <c r="S1233" s="10">
        <f>(((I1233/60)/60)/24)+DATE(1970,1,1)</f>
        <v>42449.562037037031</v>
      </c>
      <c r="T1233" s="10">
        <f>(((J1233/60)/60)/24)+DATE(1970,1,1)</f>
        <v>42419.603703703702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>(E1234/D1234)*100</f>
        <v>109.03333333333333</v>
      </c>
      <c r="P1234" s="16">
        <f>E1234/L1234</f>
        <v>57.385964912280699</v>
      </c>
      <c r="Q1234" t="s">
        <v>8316</v>
      </c>
      <c r="R1234" t="s">
        <v>8317</v>
      </c>
      <c r="S1234" s="10">
        <f>(((I1234/60)/60)/24)+DATE(1970,1,1)</f>
        <v>42173.445219907408</v>
      </c>
      <c r="T1234" s="10">
        <f>(((J1234/60)/60)/24)+DATE(1970,1,1)</f>
        <v>42143.445219907408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>(E1235/D1235)*100</f>
        <v>109.00000000000001</v>
      </c>
      <c r="P1235" s="16">
        <f>E1235/L1235</f>
        <v>41.92307692307692</v>
      </c>
      <c r="Q1235" t="s">
        <v>8316</v>
      </c>
      <c r="R1235" t="s">
        <v>8317</v>
      </c>
      <c r="S1235" s="10">
        <f>(((I1235/60)/60)/24)+DATE(1970,1,1)</f>
        <v>42192.729548611111</v>
      </c>
      <c r="T1235" s="10">
        <f>(((J1235/60)/60)/24)+DATE(1970,1,1)</f>
        <v>42162.729548611111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>(E1236/D1236)*100</f>
        <v>109.00000000000001</v>
      </c>
      <c r="P1236" s="16">
        <f>E1236/L1236</f>
        <v>36.333333333333336</v>
      </c>
      <c r="Q1236" t="s">
        <v>8316</v>
      </c>
      <c r="R1236" t="s">
        <v>8317</v>
      </c>
      <c r="S1236" s="10">
        <f>(((I1236/60)/60)/24)+DATE(1970,1,1)</f>
        <v>41805.666666666664</v>
      </c>
      <c r="T1236" s="10">
        <f>(((J1236/60)/60)/24)+DATE(1970,1,1)</f>
        <v>41779.310034722221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>(E1237/D1237)*100</f>
        <v>109.00000000000001</v>
      </c>
      <c r="P1237" s="16">
        <f>E1237/L1237</f>
        <v>40.073529411764703</v>
      </c>
      <c r="Q1237" t="s">
        <v>8316</v>
      </c>
      <c r="R1237" t="s">
        <v>8317</v>
      </c>
      <c r="S1237" s="10">
        <f>(((I1237/60)/60)/24)+DATE(1970,1,1)</f>
        <v>41509.79478009259</v>
      </c>
      <c r="T1237" s="10">
        <f>(((J1237/60)/60)/24)+DATE(1970,1,1)</f>
        <v>41491.79478009259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>(E1238/D1238)*100</f>
        <v>108.93241269841269</v>
      </c>
      <c r="P1238" s="16">
        <f>E1238/L1238</f>
        <v>56.344351395730705</v>
      </c>
      <c r="Q1238" t="s">
        <v>8309</v>
      </c>
      <c r="R1238" t="s">
        <v>8314</v>
      </c>
      <c r="S1238" s="10">
        <f>(((I1238/60)/60)/24)+DATE(1970,1,1)</f>
        <v>41768.875</v>
      </c>
      <c r="T1238" s="10">
        <f>(((J1238/60)/60)/24)+DATE(1970,1,1)</f>
        <v>41709.463518518518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>(E1239/D1239)*100</f>
        <v>108.88888888888889</v>
      </c>
      <c r="P1239" s="16">
        <f>E1239/L1239</f>
        <v>75.384615384615387</v>
      </c>
      <c r="Q1239" t="s">
        <v>8324</v>
      </c>
      <c r="R1239" t="s">
        <v>8325</v>
      </c>
      <c r="S1239" s="10">
        <f>(((I1239/60)/60)/24)+DATE(1970,1,1)</f>
        <v>41401.207638888889</v>
      </c>
      <c r="T1239" s="10">
        <f>(((J1239/60)/60)/24)+DATE(1970,1,1)</f>
        <v>41382.096180555556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>(E1240/D1240)*100</f>
        <v>108.88</v>
      </c>
      <c r="P1240" s="16">
        <f>E1240/L1240</f>
        <v>75.611111111111114</v>
      </c>
      <c r="Q1240" t="s">
        <v>8324</v>
      </c>
      <c r="R1240" t="s">
        <v>8353</v>
      </c>
      <c r="S1240" s="10">
        <f>(((I1240/60)/60)/24)+DATE(1970,1,1)</f>
        <v>42125.582638888889</v>
      </c>
      <c r="T1240" s="10">
        <f>(((J1240/60)/60)/24)+DATE(1970,1,1)</f>
        <v>42093.860023148154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>(E1241/D1241)*100</f>
        <v>108.83333333333334</v>
      </c>
      <c r="P1241" s="16">
        <f>E1241/L1241</f>
        <v>94.637681159420296</v>
      </c>
      <c r="Q1241" t="s">
        <v>8316</v>
      </c>
      <c r="R1241" t="s">
        <v>8356</v>
      </c>
      <c r="S1241" s="10">
        <f>(((I1241/60)/60)/24)+DATE(1970,1,1)</f>
        <v>42477.989513888882</v>
      </c>
      <c r="T1241" s="10">
        <f>(((J1241/60)/60)/24)+DATE(1970,1,1)</f>
        <v>42418.031180555554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>(E1242/D1242)*100</f>
        <v>108.8142857142857</v>
      </c>
      <c r="P1242" s="16">
        <f>E1242/L1242</f>
        <v>65.102564102564102</v>
      </c>
      <c r="Q1242" t="s">
        <v>8316</v>
      </c>
      <c r="R1242" t="s">
        <v>8317</v>
      </c>
      <c r="S1242" s="10">
        <f>(((I1242/60)/60)/24)+DATE(1970,1,1)</f>
        <v>42496.608310185184</v>
      </c>
      <c r="T1242" s="10">
        <f>(((J1242/60)/60)/24)+DATE(1970,1,1)</f>
        <v>42466.608310185184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>(E1243/D1243)*100</f>
        <v>108.80768571428572</v>
      </c>
      <c r="P1243" s="16">
        <f>E1243/L1243</f>
        <v>66.346149825783982</v>
      </c>
      <c r="Q1243" t="s">
        <v>8309</v>
      </c>
      <c r="R1243" t="s">
        <v>8310</v>
      </c>
      <c r="S1243" s="10">
        <f>(((I1243/60)/60)/24)+DATE(1970,1,1)</f>
        <v>42262.818750000006</v>
      </c>
      <c r="T1243" s="10">
        <f>(((J1243/60)/60)/24)+DATE(1970,1,1)</f>
        <v>42229.820173611108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>(E1244/D1244)*100</f>
        <v>108.80000000000001</v>
      </c>
      <c r="P1244" s="16">
        <f>E1244/L1244</f>
        <v>26.536585365853657</v>
      </c>
      <c r="Q1244" t="s">
        <v>8316</v>
      </c>
      <c r="R1244" t="s">
        <v>8317</v>
      </c>
      <c r="S1244" s="10">
        <f>(((I1244/60)/60)/24)+DATE(1970,1,1)</f>
        <v>42165.810694444444</v>
      </c>
      <c r="T1244" s="10">
        <f>(((J1244/60)/60)/24)+DATE(1970,1,1)</f>
        <v>42135.810694444444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>(E1245/D1245)*100</f>
        <v>108.78684000000001</v>
      </c>
      <c r="P1245" s="16">
        <f>E1245/L1245</f>
        <v>88.588631921824103</v>
      </c>
      <c r="Q1245" t="s">
        <v>8316</v>
      </c>
      <c r="R1245" t="s">
        <v>8356</v>
      </c>
      <c r="S1245" s="10">
        <f>(((I1245/60)/60)/24)+DATE(1970,1,1)</f>
        <v>41398.560289351852</v>
      </c>
      <c r="T1245" s="10">
        <f>(((J1245/60)/60)/24)+DATE(1970,1,1)</f>
        <v>41368.560289351852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>(E1246/D1246)*100</f>
        <v>108.74999999999999</v>
      </c>
      <c r="P1246" s="16">
        <f>E1246/L1246</f>
        <v>31.071428571428573</v>
      </c>
      <c r="Q1246" t="s">
        <v>8324</v>
      </c>
      <c r="R1246" t="s">
        <v>8325</v>
      </c>
      <c r="S1246" s="10">
        <f>(((I1246/60)/60)/24)+DATE(1970,1,1)</f>
        <v>41629.197222222225</v>
      </c>
      <c r="T1246" s="10">
        <f>(((J1246/60)/60)/24)+DATE(1970,1,1)</f>
        <v>41619.998310185183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>(E1247/D1247)*100</f>
        <v>108.74999999999999</v>
      </c>
      <c r="P1247" s="16">
        <f>E1247/L1247</f>
        <v>63.970588235294116</v>
      </c>
      <c r="Q1247" t="s">
        <v>8337</v>
      </c>
      <c r="R1247" t="s">
        <v>8338</v>
      </c>
      <c r="S1247" s="10">
        <f>(((I1247/60)/60)/24)+DATE(1970,1,1)</f>
        <v>42742.875</v>
      </c>
      <c r="T1247" s="10">
        <f>(((J1247/60)/60)/24)+DATE(1970,1,1)</f>
        <v>42710.876967592587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>(E1248/D1248)*100</f>
        <v>108.74800874800874</v>
      </c>
      <c r="P1248" s="16">
        <f>E1248/L1248</f>
        <v>40.547315436241611</v>
      </c>
      <c r="Q1248" t="s">
        <v>8324</v>
      </c>
      <c r="R1248" t="s">
        <v>8325</v>
      </c>
      <c r="S1248" s="10">
        <f>(((I1248/60)/60)/24)+DATE(1970,1,1)</f>
        <v>40893.242141203707</v>
      </c>
      <c r="T1248" s="10">
        <f>(((J1248/60)/60)/24)+DATE(1970,1,1)</f>
        <v>40833.200474537036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>(E1249/D1249)*100</f>
        <v>108.71389999999998</v>
      </c>
      <c r="P1249" s="16">
        <f>E1249/L1249</f>
        <v>92.130423728813554</v>
      </c>
      <c r="Q1249" t="s">
        <v>8316</v>
      </c>
      <c r="R1249" t="s">
        <v>8356</v>
      </c>
      <c r="S1249" s="10">
        <f>(((I1249/60)/60)/24)+DATE(1970,1,1)</f>
        <v>41637.332638888889</v>
      </c>
      <c r="T1249" s="10">
        <f>(((J1249/60)/60)/24)+DATE(1970,1,1)</f>
        <v>41610.794421296298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>(E1250/D1250)*100</f>
        <v>108.70406189555126</v>
      </c>
      <c r="P1250" s="16">
        <f>E1250/L1250</f>
        <v>34.408163265306122</v>
      </c>
      <c r="Q1250" t="s">
        <v>8316</v>
      </c>
      <c r="R1250" t="s">
        <v>8317</v>
      </c>
      <c r="S1250" s="10">
        <f>(((I1250/60)/60)/24)+DATE(1970,1,1)</f>
        <v>42523.916666666672</v>
      </c>
      <c r="T1250" s="10">
        <f>(((J1250/60)/60)/24)+DATE(1970,1,1)</f>
        <v>42511.741944444439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>(E1251/D1251)*100</f>
        <v>108.67285714285715</v>
      </c>
      <c r="P1251" s="16">
        <f>E1251/L1251</f>
        <v>29.258076923076924</v>
      </c>
      <c r="Q1251" t="s">
        <v>8316</v>
      </c>
      <c r="R1251" t="s">
        <v>8317</v>
      </c>
      <c r="S1251" s="10">
        <f>(((I1251/60)/60)/24)+DATE(1970,1,1)</f>
        <v>42522.717233796298</v>
      </c>
      <c r="T1251" s="10">
        <f>(((J1251/60)/60)/24)+DATE(1970,1,1)</f>
        <v>42492.717233796298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>(E1252/D1252)*100</f>
        <v>108.66</v>
      </c>
      <c r="P1252" s="16">
        <f>E1252/L1252</f>
        <v>61.044943820224717</v>
      </c>
      <c r="Q1252" t="s">
        <v>8324</v>
      </c>
      <c r="R1252" t="s">
        <v>8328</v>
      </c>
      <c r="S1252" s="10">
        <f>(((I1252/60)/60)/24)+DATE(1970,1,1)</f>
        <v>41731.775462962964</v>
      </c>
      <c r="T1252" s="10">
        <f>(((J1252/60)/60)/24)+DATE(1970,1,1)</f>
        <v>41696.817129629628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>(E1253/D1253)*100</f>
        <v>108.65882352941176</v>
      </c>
      <c r="P1253" s="16">
        <f>E1253/L1253</f>
        <v>159.24137931034483</v>
      </c>
      <c r="Q1253" t="s">
        <v>8337</v>
      </c>
      <c r="R1253" t="s">
        <v>8338</v>
      </c>
      <c r="S1253" s="10">
        <f>(((I1253/60)/60)/24)+DATE(1970,1,1)</f>
        <v>42649.583333333328</v>
      </c>
      <c r="T1253" s="10">
        <f>(((J1253/60)/60)/24)+DATE(1970,1,1)</f>
        <v>42619.466342592597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>(E1254/D1254)*100</f>
        <v>108.64893617021276</v>
      </c>
      <c r="P1254" s="16">
        <f>E1254/L1254</f>
        <v>99.15533980582525</v>
      </c>
      <c r="Q1254" t="s">
        <v>8324</v>
      </c>
      <c r="R1254" t="s">
        <v>8325</v>
      </c>
      <c r="S1254" s="10">
        <f>(((I1254/60)/60)/24)+DATE(1970,1,1)</f>
        <v>42476</v>
      </c>
      <c r="T1254" s="10">
        <f>(((J1254/60)/60)/24)+DATE(1970,1,1)</f>
        <v>42445.823055555549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>(E1255/D1255)*100</f>
        <v>108.61819426615318</v>
      </c>
      <c r="P1255" s="16">
        <f>E1255/L1255</f>
        <v>103.52394779771615</v>
      </c>
      <c r="Q1255" t="s">
        <v>8309</v>
      </c>
      <c r="R1255" t="s">
        <v>8314</v>
      </c>
      <c r="S1255" s="10">
        <f>(((I1255/60)/60)/24)+DATE(1970,1,1)</f>
        <v>42327.833553240736</v>
      </c>
      <c r="T1255" s="10">
        <f>(((J1255/60)/60)/24)+DATE(1970,1,1)</f>
        <v>42297.791886574079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>(E1256/D1256)*100</f>
        <v>108.60666666666667</v>
      </c>
      <c r="P1256">
        <f>E1256/L1256</f>
        <v>139.23931623931625</v>
      </c>
      <c r="Q1256" t="s">
        <v>8316</v>
      </c>
      <c r="R1256" t="s">
        <v>8317</v>
      </c>
      <c r="S1256" s="12">
        <f>(((I1256/60)/60)/24)+DATE(1970,1,1)</f>
        <v>42810.784039351856</v>
      </c>
      <c r="T1256" s="10">
        <f>(((J1256/60)/60)/24)+DATE(1970,1,1)</f>
        <v>42780.825706018513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>(E1257/D1257)*100</f>
        <v>108.60000000000001</v>
      </c>
      <c r="P1257" s="16">
        <f>E1257/L1257</f>
        <v>53.409836065573771</v>
      </c>
      <c r="Q1257" t="s">
        <v>8335</v>
      </c>
      <c r="R1257" t="s">
        <v>8351</v>
      </c>
      <c r="S1257" s="10">
        <f>(((I1257/60)/60)/24)+DATE(1970,1,1)</f>
        <v>42515.754525462966</v>
      </c>
      <c r="T1257" s="10">
        <f>(((J1257/60)/60)/24)+DATE(1970,1,1)</f>
        <v>42485.754525462966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>(E1258/D1258)*100</f>
        <v>108.60000000000001</v>
      </c>
      <c r="P1258" s="16">
        <f>E1258/L1258</f>
        <v>54.3</v>
      </c>
      <c r="Q1258" t="s">
        <v>8316</v>
      </c>
      <c r="R1258" t="s">
        <v>8317</v>
      </c>
      <c r="S1258" s="10">
        <f>(((I1258/60)/60)/24)+DATE(1970,1,1)</f>
        <v>41961.724606481483</v>
      </c>
      <c r="T1258" s="10">
        <f>(((J1258/60)/60)/24)+DATE(1970,1,1)</f>
        <v>41931.682939814818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>(E1259/D1259)*100</f>
        <v>108.57142857142857</v>
      </c>
      <c r="P1259" s="16">
        <f>E1259/L1259</f>
        <v>44.186046511627907</v>
      </c>
      <c r="Q1259" t="s">
        <v>8316</v>
      </c>
      <c r="R1259" t="s">
        <v>8317</v>
      </c>
      <c r="S1259" s="10">
        <f>(((I1259/60)/60)/24)+DATE(1970,1,1)</f>
        <v>42117.290972222225</v>
      </c>
      <c r="T1259" s="10">
        <f>(((J1259/60)/60)/24)+DATE(1970,1,1)</f>
        <v>42086.614942129629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>(E1260/D1260)*100</f>
        <v>108.54949999999999</v>
      </c>
      <c r="P1260" s="16">
        <f>E1260/L1260</f>
        <v>30.152638888888887</v>
      </c>
      <c r="Q1260" t="s">
        <v>8316</v>
      </c>
      <c r="R1260" t="s">
        <v>8317</v>
      </c>
      <c r="S1260" s="10">
        <f>(((I1260/60)/60)/24)+DATE(1970,1,1)</f>
        <v>41850.945613425924</v>
      </c>
      <c r="T1260" s="10">
        <f>(((J1260/60)/60)/24)+DATE(1970,1,1)</f>
        <v>41820.945613425924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>(E1261/D1261)*100</f>
        <v>108.5175</v>
      </c>
      <c r="P1261" s="16">
        <f>E1261/L1261</f>
        <v>28.937999999999999</v>
      </c>
      <c r="Q1261" t="s">
        <v>8321</v>
      </c>
      <c r="R1261" t="s">
        <v>8341</v>
      </c>
      <c r="S1261" s="10">
        <f>(((I1261/60)/60)/24)+DATE(1970,1,1)</f>
        <v>41374.662858796299</v>
      </c>
      <c r="T1261" s="10">
        <f>(((J1261/60)/60)/24)+DATE(1970,1,1)</f>
        <v>41344.662858796299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>(E1262/D1262)*100</f>
        <v>108.51428571428572</v>
      </c>
      <c r="P1262" s="16">
        <f>E1262/L1262</f>
        <v>75.959999999999994</v>
      </c>
      <c r="Q1262" t="s">
        <v>8316</v>
      </c>
      <c r="R1262" t="s">
        <v>8358</v>
      </c>
      <c r="S1262" s="10">
        <f>(((I1262/60)/60)/24)+DATE(1970,1,1)</f>
        <v>41974.850868055553</v>
      </c>
      <c r="T1262" s="10">
        <f>(((J1262/60)/60)/24)+DATE(1970,1,1)</f>
        <v>41954.850868055553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>(E1263/D1263)*100</f>
        <v>108.50614285714286</v>
      </c>
      <c r="P1263" s="16">
        <f>E1263/L1263</f>
        <v>73.032980769230775</v>
      </c>
      <c r="Q1263" t="s">
        <v>8316</v>
      </c>
      <c r="R1263" t="s">
        <v>8356</v>
      </c>
      <c r="S1263" s="10">
        <f>(((I1263/60)/60)/24)+DATE(1970,1,1)</f>
        <v>41269.83625</v>
      </c>
      <c r="T1263" s="10">
        <f>(((J1263/60)/60)/24)+DATE(1970,1,1)</f>
        <v>41239.83625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>(E1264/D1264)*100</f>
        <v>108.5</v>
      </c>
      <c r="P1264" s="16">
        <f>E1264/L1264</f>
        <v>81.375</v>
      </c>
      <c r="Q1264" t="s">
        <v>8316</v>
      </c>
      <c r="R1264" t="s">
        <v>8317</v>
      </c>
      <c r="S1264" s="10">
        <f>(((I1264/60)/60)/24)+DATE(1970,1,1)</f>
        <v>42527.291666666672</v>
      </c>
      <c r="T1264" s="10">
        <f>(((J1264/60)/60)/24)+DATE(1970,1,1)</f>
        <v>42500.041550925926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>(E1265/D1265)*100</f>
        <v>108.5</v>
      </c>
      <c r="P1265" s="16">
        <f>E1265/L1265</f>
        <v>135.625</v>
      </c>
      <c r="Q1265" t="s">
        <v>8316</v>
      </c>
      <c r="R1265" t="s">
        <v>8317</v>
      </c>
      <c r="S1265" s="10">
        <f>(((I1265/60)/60)/24)+DATE(1970,1,1)</f>
        <v>42478.384317129632</v>
      </c>
      <c r="T1265" s="10">
        <f>(((J1265/60)/60)/24)+DATE(1970,1,1)</f>
        <v>42418.425983796296</v>
      </c>
    </row>
    <row r="1266" spans="1:20" ht="15.75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>(E1266/D1266)*100</f>
        <v>108.49703703703703</v>
      </c>
      <c r="P1266" s="16">
        <f>E1266/L1266</f>
        <v>61.029583333333335</v>
      </c>
      <c r="Q1266" t="s">
        <v>8324</v>
      </c>
      <c r="R1266" t="s">
        <v>8329</v>
      </c>
      <c r="S1266" s="10">
        <f>(((I1266/60)/60)/24)+DATE(1970,1,1)</f>
        <v>42544.666956018518</v>
      </c>
      <c r="T1266" s="10">
        <f>(((J1266/60)/60)/24)+DATE(1970,1,1)</f>
        <v>42514.666956018518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>(E1267/D1267)*100</f>
        <v>108.46283333333334</v>
      </c>
      <c r="P1267" s="16">
        <f>E1267/L1267</f>
        <v>60.820280373831778</v>
      </c>
      <c r="Q1267" t="s">
        <v>8332</v>
      </c>
      <c r="R1267" t="s">
        <v>8350</v>
      </c>
      <c r="S1267" s="10">
        <f>(((I1267/60)/60)/24)+DATE(1970,1,1)</f>
        <v>42412.207638888889</v>
      </c>
      <c r="T1267" s="10">
        <f>(((J1267/60)/60)/24)+DATE(1970,1,1)</f>
        <v>42381.79886574074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>(E1268/D1268)*100</f>
        <v>108.43750000000001</v>
      </c>
      <c r="P1268" s="16">
        <f>E1268/L1268</f>
        <v>46.891891891891895</v>
      </c>
      <c r="Q1268" t="s">
        <v>8316</v>
      </c>
      <c r="R1268" t="s">
        <v>8317</v>
      </c>
      <c r="S1268" s="10">
        <f>(((I1268/60)/60)/24)+DATE(1970,1,1)</f>
        <v>42151.114583333328</v>
      </c>
      <c r="T1268" s="10">
        <f>(((J1268/60)/60)/24)+DATE(1970,1,1)</f>
        <v>42115.889652777783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>(E1269/D1269)*100</f>
        <v>108.42485875706214</v>
      </c>
      <c r="P1269" s="16">
        <f>E1269/L1269</f>
        <v>149.46417445482865</v>
      </c>
      <c r="Q1269" t="s">
        <v>8321</v>
      </c>
      <c r="R1269" t="s">
        <v>8341</v>
      </c>
      <c r="S1269" s="10">
        <f>(((I1269/60)/60)/24)+DATE(1970,1,1)</f>
        <v>41320.598483796297</v>
      </c>
      <c r="T1269" s="10">
        <f>(((J1269/60)/60)/24)+DATE(1970,1,1)</f>
        <v>41290.598483796297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>(E1270/D1270)*100</f>
        <v>108.40909090909091</v>
      </c>
      <c r="P1270" s="16">
        <f>E1270/L1270</f>
        <v>58.170731707317074</v>
      </c>
      <c r="Q1270" t="s">
        <v>8309</v>
      </c>
      <c r="R1270" t="s">
        <v>8311</v>
      </c>
      <c r="S1270" s="10">
        <f>(((I1270/60)/60)/24)+DATE(1970,1,1)</f>
        <v>41228</v>
      </c>
      <c r="T1270" s="10">
        <f>(((J1270/60)/60)/24)+DATE(1970,1,1)</f>
        <v>41208.010196759256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>(E1271/D1271)*100</f>
        <v>108.4</v>
      </c>
      <c r="P1271" s="16">
        <f>E1271/L1271</f>
        <v>54.2</v>
      </c>
      <c r="Q1271" t="s">
        <v>8324</v>
      </c>
      <c r="R1271" t="s">
        <v>8328</v>
      </c>
      <c r="S1271" s="10">
        <f>(((I1271/60)/60)/24)+DATE(1970,1,1)</f>
        <v>41811.207638888889</v>
      </c>
      <c r="T1271" s="10">
        <f>(((J1271/60)/60)/24)+DATE(1970,1,1)</f>
        <v>41773.932534722226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>(E1272/D1272)*100</f>
        <v>108.395</v>
      </c>
      <c r="P1272" s="16">
        <f>E1272/L1272</f>
        <v>65.298192771084331</v>
      </c>
      <c r="Q1272" t="s">
        <v>8309</v>
      </c>
      <c r="R1272" t="s">
        <v>8314</v>
      </c>
      <c r="S1272" s="10">
        <f>(((I1272/60)/60)/24)+DATE(1970,1,1)</f>
        <v>41223.073680555557</v>
      </c>
      <c r="T1272" s="10">
        <f>(((J1272/60)/60)/24)+DATE(1970,1,1)</f>
        <v>41193.032013888893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>(E1273/D1273)*100</f>
        <v>108.33333333333333</v>
      </c>
      <c r="P1273" s="16">
        <f>E1273/L1273</f>
        <v>81.25</v>
      </c>
      <c r="Q1273" t="s">
        <v>8316</v>
      </c>
      <c r="R1273" t="s">
        <v>8317</v>
      </c>
      <c r="S1273" s="10">
        <f>(((I1273/60)/60)/24)+DATE(1970,1,1)</f>
        <v>42052.583333333328</v>
      </c>
      <c r="T1273" s="10">
        <f>(((J1273/60)/60)/24)+DATE(1970,1,1)</f>
        <v>42039.384571759263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>(E1274/D1274)*100</f>
        <v>108.33333333333333</v>
      </c>
      <c r="P1274" s="16">
        <f>E1274/L1274</f>
        <v>70.652173913043484</v>
      </c>
      <c r="Q1274" t="s">
        <v>8324</v>
      </c>
      <c r="R1274" t="s">
        <v>8328</v>
      </c>
      <c r="S1274" s="10">
        <f>(((I1274/60)/60)/24)+DATE(1970,1,1)</f>
        <v>41763.290972222225</v>
      </c>
      <c r="T1274" s="10">
        <f>(((J1274/60)/60)/24)+DATE(1970,1,1)</f>
        <v>41731.833124999997</v>
      </c>
    </row>
    <row r="1275" spans="1:20" ht="15.75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>(E1275/D1275)*100</f>
        <v>108.25925925925925</v>
      </c>
      <c r="P1275" s="16">
        <f>E1275/L1275</f>
        <v>83.51428571428572</v>
      </c>
      <c r="Q1275" t="s">
        <v>8316</v>
      </c>
      <c r="R1275" t="s">
        <v>8317</v>
      </c>
      <c r="S1275" s="10">
        <f>(((I1275/60)/60)/24)+DATE(1970,1,1)</f>
        <v>42288.083333333328</v>
      </c>
      <c r="T1275" s="10">
        <f>(((J1275/60)/60)/24)+DATE(1970,1,1)</f>
        <v>42268.127696759257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>(E1276/D1276)*100</f>
        <v>108.25</v>
      </c>
      <c r="P1276" s="16">
        <f>E1276/L1276</f>
        <v>30.928571428571427</v>
      </c>
      <c r="Q1276" t="s">
        <v>8316</v>
      </c>
      <c r="R1276" t="s">
        <v>8317</v>
      </c>
      <c r="S1276" s="10">
        <f>(((I1276/60)/60)/24)+DATE(1970,1,1)</f>
        <v>41815.707708333335</v>
      </c>
      <c r="T1276" s="10">
        <f>(((J1276/60)/60)/24)+DATE(1970,1,1)</f>
        <v>41785.707708333335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>(E1277/D1277)*100</f>
        <v>108.2492</v>
      </c>
      <c r="P1277" s="16">
        <f>E1277/L1277</f>
        <v>48.325535714285714</v>
      </c>
      <c r="Q1277" t="s">
        <v>8324</v>
      </c>
      <c r="R1277" t="s">
        <v>8325</v>
      </c>
      <c r="S1277" s="10">
        <f>(((I1277/60)/60)/24)+DATE(1970,1,1)</f>
        <v>40668.092974537038</v>
      </c>
      <c r="T1277" s="10">
        <f>(((J1277/60)/60)/24)+DATE(1970,1,1)</f>
        <v>40638.092974537038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>(E1278/D1278)*100</f>
        <v>108.23529411764706</v>
      </c>
      <c r="P1278" s="16">
        <f>E1278/L1278</f>
        <v>34.074074074074076</v>
      </c>
      <c r="Q1278" t="s">
        <v>8324</v>
      </c>
      <c r="R1278" t="s">
        <v>8325</v>
      </c>
      <c r="S1278" s="10">
        <f>(((I1278/60)/60)/24)+DATE(1970,1,1)</f>
        <v>41177.165972222225</v>
      </c>
      <c r="T1278" s="10">
        <f>(((J1278/60)/60)/24)+DATE(1970,1,1)</f>
        <v>41151.708321759259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>(E1279/D1279)*100</f>
        <v>108.21333333333334</v>
      </c>
      <c r="P1279" s="16">
        <f>E1279/L1279</f>
        <v>90.177777777777777</v>
      </c>
      <c r="Q1279" t="s">
        <v>8318</v>
      </c>
      <c r="R1279" t="s">
        <v>8348</v>
      </c>
      <c r="S1279" s="10">
        <f>(((I1279/60)/60)/24)+DATE(1970,1,1)</f>
        <v>42168.684189814812</v>
      </c>
      <c r="T1279" s="10">
        <f>(((J1279/60)/60)/24)+DATE(1970,1,1)</f>
        <v>42138.684189814812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>(E1280/D1280)*100</f>
        <v>108.2</v>
      </c>
      <c r="P1280" s="16">
        <f>E1280/L1280</f>
        <v>47.456140350877192</v>
      </c>
      <c r="Q1280" t="s">
        <v>8316</v>
      </c>
      <c r="R1280" t="s">
        <v>8317</v>
      </c>
      <c r="S1280" s="10">
        <f>(((I1280/60)/60)/24)+DATE(1970,1,1)</f>
        <v>41791.165972222225</v>
      </c>
      <c r="T1280" s="10">
        <f>(((J1280/60)/60)/24)+DATE(1970,1,1)</f>
        <v>41759.13962962963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>(E1281/D1281)*100</f>
        <v>108.2</v>
      </c>
      <c r="P1281" s="16">
        <f>E1281/L1281</f>
        <v>43.28</v>
      </c>
      <c r="Q1281" t="s">
        <v>8316</v>
      </c>
      <c r="R1281" t="s">
        <v>8317</v>
      </c>
      <c r="S1281" s="10">
        <f>(((I1281/60)/60)/24)+DATE(1970,1,1)</f>
        <v>42040.513888888891</v>
      </c>
      <c r="T1281" s="10">
        <f>(((J1281/60)/60)/24)+DATE(1970,1,1)</f>
        <v>42016.832465277781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>(E1282/D1282)*100</f>
        <v>108.2</v>
      </c>
      <c r="P1282" s="16">
        <f>E1282/L1282</f>
        <v>94.912280701754383</v>
      </c>
      <c r="Q1282" t="s">
        <v>8316</v>
      </c>
      <c r="R1282" t="s">
        <v>8358</v>
      </c>
      <c r="S1282" s="10">
        <f>(((I1282/60)/60)/24)+DATE(1970,1,1)</f>
        <v>42689.088888888888</v>
      </c>
      <c r="T1282" s="10">
        <f>(((J1282/60)/60)/24)+DATE(1970,1,1)</f>
        <v>42656.005173611105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>(E1283/D1283)*100</f>
        <v>108.13333333333333</v>
      </c>
      <c r="P1283" s="16">
        <f>E1283/L1283</f>
        <v>46.609195402298852</v>
      </c>
      <c r="Q1283" t="s">
        <v>8316</v>
      </c>
      <c r="R1283" t="s">
        <v>8317</v>
      </c>
      <c r="S1283" s="10">
        <f>(((I1283/60)/60)/24)+DATE(1970,1,1)</f>
        <v>41903.083333333336</v>
      </c>
      <c r="T1283" s="10">
        <f>(((J1283/60)/60)/24)+DATE(1970,1,1)</f>
        <v>41884.056747685187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>(E1284/D1284)*100</f>
        <v>108.11999999999999</v>
      </c>
      <c r="P1284" s="16">
        <f>E1284/L1284</f>
        <v>37.197247706422019</v>
      </c>
      <c r="Q1284" t="s">
        <v>8332</v>
      </c>
      <c r="R1284" t="s">
        <v>8350</v>
      </c>
      <c r="S1284" s="10">
        <f>(((I1284/60)/60)/24)+DATE(1970,1,1)</f>
        <v>42483</v>
      </c>
      <c r="T1284" s="10">
        <f>(((J1284/60)/60)/24)+DATE(1970,1,1)</f>
        <v>42452.666770833333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>(E1285/D1285)*100</f>
        <v>108.08333333333333</v>
      </c>
      <c r="P1285" s="16">
        <f>E1285/L1285</f>
        <v>72.865168539325836</v>
      </c>
      <c r="Q1285" t="s">
        <v>8309</v>
      </c>
      <c r="R1285" t="s">
        <v>8314</v>
      </c>
      <c r="S1285" s="10">
        <f>(((I1285/60)/60)/24)+DATE(1970,1,1)</f>
        <v>42123.760046296295</v>
      </c>
      <c r="T1285" s="10">
        <f>(((J1285/60)/60)/24)+DATE(1970,1,1)</f>
        <v>42093.760046296295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>(E1286/D1286)*100</f>
        <v>108.04450000000001</v>
      </c>
      <c r="P1286" s="16">
        <f>E1286/L1286</f>
        <v>58.719836956521746</v>
      </c>
      <c r="Q1286" t="s">
        <v>8309</v>
      </c>
      <c r="R1286" t="s">
        <v>8314</v>
      </c>
      <c r="S1286" s="10">
        <f>(((I1286/60)/60)/24)+DATE(1970,1,1)</f>
        <v>41026.897222222222</v>
      </c>
      <c r="T1286" s="10">
        <f>(((J1286/60)/60)/24)+DATE(1970,1,1)</f>
        <v>40990.909259259257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>(E1287/D1287)*100</f>
        <v>108</v>
      </c>
      <c r="P1287" s="16">
        <f>E1287/L1287</f>
        <v>33.75</v>
      </c>
      <c r="Q1287" t="s">
        <v>8324</v>
      </c>
      <c r="R1287" t="s">
        <v>8345</v>
      </c>
      <c r="S1287" s="10">
        <f>(((I1287/60)/60)/24)+DATE(1970,1,1)</f>
        <v>42036.02207175926</v>
      </c>
      <c r="T1287" s="10">
        <f>(((J1287/60)/60)/24)+DATE(1970,1,1)</f>
        <v>42006.02207175926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>(E1288/D1288)*100</f>
        <v>108</v>
      </c>
      <c r="P1288" s="16">
        <f>E1288/L1288</f>
        <v>462.85714285714283</v>
      </c>
      <c r="Q1288" t="s">
        <v>8337</v>
      </c>
      <c r="R1288" t="s">
        <v>8338</v>
      </c>
      <c r="S1288" s="10">
        <f>(((I1288/60)/60)/24)+DATE(1970,1,1)</f>
        <v>42450.707962962959</v>
      </c>
      <c r="T1288" s="10">
        <f>(((J1288/60)/60)/24)+DATE(1970,1,1)</f>
        <v>42420.74962962963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>(E1289/D1289)*100</f>
        <v>108</v>
      </c>
      <c r="P1289" s="16">
        <f>E1289/L1289</f>
        <v>90</v>
      </c>
      <c r="Q1289" t="s">
        <v>8335</v>
      </c>
      <c r="R1289" t="s">
        <v>8351</v>
      </c>
      <c r="S1289" s="10">
        <f>(((I1289/60)/60)/24)+DATE(1970,1,1)</f>
        <v>41973.184201388889</v>
      </c>
      <c r="T1289" s="10">
        <f>(((J1289/60)/60)/24)+DATE(1970,1,1)</f>
        <v>41943.142534722225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>(E1290/D1290)*100</f>
        <v>108</v>
      </c>
      <c r="P1290" s="16">
        <f>E1290/L1290</f>
        <v>72.972972972972968</v>
      </c>
      <c r="Q1290" t="s">
        <v>8316</v>
      </c>
      <c r="R1290" t="s">
        <v>8358</v>
      </c>
      <c r="S1290" s="10">
        <f>(((I1290/60)/60)/24)+DATE(1970,1,1)</f>
        <v>41805.636157407411</v>
      </c>
      <c r="T1290" s="10">
        <f>(((J1290/60)/60)/24)+DATE(1970,1,1)</f>
        <v>41775.636157407411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>(E1291/D1291)*100</f>
        <v>108</v>
      </c>
      <c r="P1291">
        <f>E1291/L1291</f>
        <v>33.75</v>
      </c>
      <c r="Q1291" t="s">
        <v>8316</v>
      </c>
      <c r="R1291" t="s">
        <v>8317</v>
      </c>
      <c r="S1291" s="12">
        <f>(((I1291/60)/60)/24)+DATE(1970,1,1)</f>
        <v>42818.523541666669</v>
      </c>
      <c r="T1291" s="10">
        <f>(((J1291/60)/60)/24)+DATE(1970,1,1)</f>
        <v>42788.565208333333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>(E1292/D1292)*100</f>
        <v>108</v>
      </c>
      <c r="P1292" s="16">
        <f>E1292/L1292</f>
        <v>33.75</v>
      </c>
      <c r="Q1292" t="s">
        <v>8316</v>
      </c>
      <c r="R1292" t="s">
        <v>8317</v>
      </c>
      <c r="S1292" s="10">
        <f>(((I1292/60)/60)/24)+DATE(1970,1,1)</f>
        <v>42035.585486111115</v>
      </c>
      <c r="T1292" s="10">
        <f>(((J1292/60)/60)/24)+DATE(1970,1,1)</f>
        <v>41990.585486111115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>(E1293/D1293)*100</f>
        <v>108</v>
      </c>
      <c r="P1293" s="16">
        <f>E1293/L1293</f>
        <v>72</v>
      </c>
      <c r="Q1293" t="s">
        <v>8316</v>
      </c>
      <c r="R1293" t="s">
        <v>8317</v>
      </c>
      <c r="S1293" s="10">
        <f>(((I1293/60)/60)/24)+DATE(1970,1,1)</f>
        <v>42500.465833333335</v>
      </c>
      <c r="T1293" s="10">
        <f>(((J1293/60)/60)/24)+DATE(1970,1,1)</f>
        <v>42479.465833333335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>(E1294/D1294)*100</f>
        <v>108</v>
      </c>
      <c r="P1294" s="16">
        <f>E1294/L1294</f>
        <v>38.571428571428569</v>
      </c>
      <c r="Q1294" t="s">
        <v>8316</v>
      </c>
      <c r="R1294" t="s">
        <v>8317</v>
      </c>
      <c r="S1294" s="10">
        <f>(((I1294/60)/60)/24)+DATE(1970,1,1)</f>
        <v>42583.570138888885</v>
      </c>
      <c r="T1294" s="10">
        <f>(((J1294/60)/60)/24)+DATE(1970,1,1)</f>
        <v>42571.626192129625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>(E1295/D1295)*100</f>
        <v>107.94999999999999</v>
      </c>
      <c r="P1295" s="16">
        <f>E1295/L1295</f>
        <v>56.815789473684212</v>
      </c>
      <c r="Q1295" t="s">
        <v>8309</v>
      </c>
      <c r="R1295" t="s">
        <v>8310</v>
      </c>
      <c r="S1295" s="10">
        <f>(((I1295/60)/60)/24)+DATE(1970,1,1)</f>
        <v>42064.5</v>
      </c>
      <c r="T1295" s="10">
        <f>(((J1295/60)/60)/24)+DATE(1970,1,1)</f>
        <v>42033.516898148147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>(E1296/D1296)*100</f>
        <v>107.91999999999999</v>
      </c>
      <c r="P1296" s="16">
        <f>E1296/L1296</f>
        <v>154.17142857142858</v>
      </c>
      <c r="Q1296" t="s">
        <v>8318</v>
      </c>
      <c r="R1296" t="s">
        <v>8348</v>
      </c>
      <c r="S1296" s="10">
        <f>(((I1296/60)/60)/24)+DATE(1970,1,1)</f>
        <v>42735.764513888891</v>
      </c>
      <c r="T1296" s="10">
        <f>(((J1296/60)/60)/24)+DATE(1970,1,1)</f>
        <v>42705.764513888891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>(E1297/D1297)*100</f>
        <v>107.91200000000001</v>
      </c>
      <c r="P1297" s="16">
        <f>E1297/L1297</f>
        <v>145.04301075268816</v>
      </c>
      <c r="Q1297" t="s">
        <v>8309</v>
      </c>
      <c r="R1297" t="s">
        <v>8314</v>
      </c>
      <c r="S1297" s="10">
        <f>(((I1297/60)/60)/24)+DATE(1970,1,1)</f>
        <v>42503.57</v>
      </c>
      <c r="T1297" s="10">
        <f>(((J1297/60)/60)/24)+DATE(1970,1,1)</f>
        <v>42473.57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>(E1298/D1298)*100</f>
        <v>107.89146666666667</v>
      </c>
      <c r="P1298" s="16">
        <f>E1298/L1298</f>
        <v>56.98492957746479</v>
      </c>
      <c r="Q1298" t="s">
        <v>8337</v>
      </c>
      <c r="R1298" t="s">
        <v>8338</v>
      </c>
      <c r="S1298" s="10">
        <f>(((I1298/60)/60)/24)+DATE(1970,1,1)</f>
        <v>42666.347233796296</v>
      </c>
      <c r="T1298" s="10">
        <f>(((J1298/60)/60)/24)+DATE(1970,1,1)</f>
        <v>42606.347233796296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>(E1299/D1299)*100</f>
        <v>107.88</v>
      </c>
      <c r="P1299" s="16">
        <f>E1299/L1299</f>
        <v>74.22935779816514</v>
      </c>
      <c r="Q1299" t="s">
        <v>8335</v>
      </c>
      <c r="R1299" t="s">
        <v>8351</v>
      </c>
      <c r="S1299" s="10">
        <f>(((I1299/60)/60)/24)+DATE(1970,1,1)</f>
        <v>42208.207638888889</v>
      </c>
      <c r="T1299" s="10">
        <f>(((J1299/60)/60)/24)+DATE(1970,1,1)</f>
        <v>42187.125625000001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>(E1300/D1300)*100</f>
        <v>107.87731249999999</v>
      </c>
      <c r="P1300" s="16">
        <f>E1300/L1300</f>
        <v>69.598266129032254</v>
      </c>
      <c r="Q1300" t="s">
        <v>8321</v>
      </c>
      <c r="R1300" t="s">
        <v>8341</v>
      </c>
      <c r="S1300" s="10">
        <f>(((I1300/60)/60)/24)+DATE(1970,1,1)</f>
        <v>42381.208333333328</v>
      </c>
      <c r="T1300" s="10">
        <f>(((J1300/60)/60)/24)+DATE(1970,1,1)</f>
        <v>42340.172060185185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>(E1301/D1301)*100</f>
        <v>107.86666666666666</v>
      </c>
      <c r="P1301" s="16">
        <f>E1301/L1301</f>
        <v>40.962025316455694</v>
      </c>
      <c r="Q1301" t="s">
        <v>8324</v>
      </c>
      <c r="R1301" t="s">
        <v>8328</v>
      </c>
      <c r="S1301" s="10">
        <f>(((I1301/60)/60)/24)+DATE(1970,1,1)</f>
        <v>41747.958333333336</v>
      </c>
      <c r="T1301" s="10">
        <f>(((J1301/60)/60)/24)+DATE(1970,1,1)</f>
        <v>41716.632847222223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>(E1302/D1302)*100</f>
        <v>107.86500000000001</v>
      </c>
      <c r="P1302" s="16">
        <f>E1302/L1302</f>
        <v>106.79702970297029</v>
      </c>
      <c r="Q1302" t="s">
        <v>8316</v>
      </c>
      <c r="R1302" t="s">
        <v>8317</v>
      </c>
      <c r="S1302" s="10">
        <f>(((I1302/60)/60)/24)+DATE(1970,1,1)</f>
        <v>41963.333310185189</v>
      </c>
      <c r="T1302" s="10">
        <f>(((J1302/60)/60)/24)+DATE(1970,1,1)</f>
        <v>41933.291643518518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>(E1303/D1303)*100</f>
        <v>107.83333333333334</v>
      </c>
      <c r="P1303" s="16">
        <f>E1303/L1303</f>
        <v>60.65625</v>
      </c>
      <c r="Q1303" t="s">
        <v>8324</v>
      </c>
      <c r="R1303" t="s">
        <v>8325</v>
      </c>
      <c r="S1303" s="10">
        <f>(((I1303/60)/60)/24)+DATE(1970,1,1)</f>
        <v>41355.484085648146</v>
      </c>
      <c r="T1303" s="10">
        <f>(((J1303/60)/60)/24)+DATE(1970,1,1)</f>
        <v>41325.525752314818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>(E1304/D1304)*100</f>
        <v>107.80000000000001</v>
      </c>
      <c r="P1304" s="16">
        <f>E1304/L1304</f>
        <v>77</v>
      </c>
      <c r="Q1304" t="s">
        <v>8316</v>
      </c>
      <c r="R1304" t="s">
        <v>8317</v>
      </c>
      <c r="S1304" s="10">
        <f>(((I1304/60)/60)/24)+DATE(1970,1,1)</f>
        <v>42447.847361111111</v>
      </c>
      <c r="T1304" s="10">
        <f>(((J1304/60)/60)/24)+DATE(1970,1,1)</f>
        <v>42402.889027777783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>(E1305/D1305)*100</f>
        <v>107.78267254038178</v>
      </c>
      <c r="P1305" s="16">
        <f>E1305/L1305</f>
        <v>126.55172413793103</v>
      </c>
      <c r="Q1305" t="s">
        <v>8316</v>
      </c>
      <c r="R1305" t="s">
        <v>8317</v>
      </c>
      <c r="S1305" s="10">
        <f>(((I1305/60)/60)/24)+DATE(1970,1,1)</f>
        <v>42179.083333333328</v>
      </c>
      <c r="T1305" s="10">
        <f>(((J1305/60)/60)/24)+DATE(1970,1,1)</f>
        <v>42157.591064814813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>(E1306/D1306)*100</f>
        <v>107.77777777777777</v>
      </c>
      <c r="P1306" s="16">
        <f>E1306/L1306</f>
        <v>112.79069767441861</v>
      </c>
      <c r="Q1306" t="s">
        <v>8337</v>
      </c>
      <c r="R1306" t="s">
        <v>8338</v>
      </c>
      <c r="S1306" s="10">
        <f>(((I1306/60)/60)/24)+DATE(1970,1,1)</f>
        <v>42550.979108796295</v>
      </c>
      <c r="T1306" s="10">
        <f>(((J1306/60)/60)/24)+DATE(1970,1,1)</f>
        <v>42529.979108796295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>(E1307/D1307)*100</f>
        <v>107.77777777777777</v>
      </c>
      <c r="P1307" s="16">
        <f>E1307/L1307</f>
        <v>44.090909090909093</v>
      </c>
      <c r="Q1307" t="s">
        <v>8316</v>
      </c>
      <c r="R1307" t="s">
        <v>8317</v>
      </c>
      <c r="S1307" s="10">
        <f>(((I1307/60)/60)/24)+DATE(1970,1,1)</f>
        <v>42784.207638888889</v>
      </c>
      <c r="T1307" s="10">
        <f>(((J1307/60)/60)/24)+DATE(1970,1,1)</f>
        <v>42746.261782407411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>(E1308/D1308)*100</f>
        <v>107.7758</v>
      </c>
      <c r="P1308" s="16">
        <f>E1308/L1308</f>
        <v>45.667711864406776</v>
      </c>
      <c r="Q1308" t="s">
        <v>8309</v>
      </c>
      <c r="R1308" t="s">
        <v>8314</v>
      </c>
      <c r="S1308" s="10">
        <f>(((I1308/60)/60)/24)+DATE(1970,1,1)</f>
        <v>40727.498449074075</v>
      </c>
      <c r="T1308" s="10">
        <f>(((J1308/60)/60)/24)+DATE(1970,1,1)</f>
        <v>40697.498449074075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>(E1309/D1309)*100</f>
        <v>107.74999999999999</v>
      </c>
      <c r="P1309" s="16">
        <f>E1309/L1309</f>
        <v>113.42105263157895</v>
      </c>
      <c r="Q1309" t="s">
        <v>8316</v>
      </c>
      <c r="R1309" t="s">
        <v>8317</v>
      </c>
      <c r="S1309" s="10">
        <f>(((I1309/60)/60)/24)+DATE(1970,1,1)</f>
        <v>42195.291666666672</v>
      </c>
      <c r="T1309" s="10">
        <f>(((J1309/60)/60)/24)+DATE(1970,1,1)</f>
        <v>42171.034861111111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>(E1310/D1310)*100</f>
        <v>107.74999999999999</v>
      </c>
      <c r="P1310" s="16">
        <f>E1310/L1310</f>
        <v>88.865979381443296</v>
      </c>
      <c r="Q1310" t="s">
        <v>8316</v>
      </c>
      <c r="R1310" t="s">
        <v>8356</v>
      </c>
      <c r="S1310" s="10">
        <f>(((I1310/60)/60)/24)+DATE(1970,1,1)</f>
        <v>41987.756840277783</v>
      </c>
      <c r="T1310" s="10">
        <f>(((J1310/60)/60)/24)+DATE(1970,1,1)</f>
        <v>41957.756840277783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>(E1311/D1311)*100</f>
        <v>107.73333333333332</v>
      </c>
      <c r="P1311" s="16">
        <f>E1311/L1311</f>
        <v>25.25</v>
      </c>
      <c r="Q1311" t="s">
        <v>8316</v>
      </c>
      <c r="R1311" t="s">
        <v>8317</v>
      </c>
      <c r="S1311" s="10">
        <f>(((I1311/60)/60)/24)+DATE(1970,1,1)</f>
        <v>42133.399479166663</v>
      </c>
      <c r="T1311" s="10">
        <f>(((J1311/60)/60)/24)+DATE(1970,1,1)</f>
        <v>42103.399479166663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>(E1312/D1312)*100</f>
        <v>107.73299999999999</v>
      </c>
      <c r="P1312" s="16">
        <f>E1312/L1312</f>
        <v>37.149310344827583</v>
      </c>
      <c r="Q1312" t="s">
        <v>8324</v>
      </c>
      <c r="R1312" t="s">
        <v>8328</v>
      </c>
      <c r="S1312" s="10">
        <f>(((I1312/60)/60)/24)+DATE(1970,1,1)</f>
        <v>41955.752233796295</v>
      </c>
      <c r="T1312" s="10">
        <f>(((J1312/60)/60)/24)+DATE(1970,1,1)</f>
        <v>41934.71056712963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>(E1313/D1313)*100</f>
        <v>107.72727272727273</v>
      </c>
      <c r="P1313" s="16">
        <f>E1313/L1313</f>
        <v>79</v>
      </c>
      <c r="Q1313" t="s">
        <v>8316</v>
      </c>
      <c r="R1313" t="s">
        <v>8317</v>
      </c>
      <c r="S1313" s="10">
        <f>(((I1313/60)/60)/24)+DATE(1970,1,1)</f>
        <v>41877.715069444443</v>
      </c>
      <c r="T1313" s="10">
        <f>(((J1313/60)/60)/24)+DATE(1970,1,1)</f>
        <v>41856.715069444443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>(E1314/D1314)*100</f>
        <v>107.70464285714286</v>
      </c>
      <c r="P1314" s="16">
        <f>E1314/L1314</f>
        <v>86.163714285714292</v>
      </c>
      <c r="Q1314" t="s">
        <v>8309</v>
      </c>
      <c r="R1314" t="s">
        <v>8314</v>
      </c>
      <c r="S1314" s="10">
        <f>(((I1314/60)/60)/24)+DATE(1970,1,1)</f>
        <v>40672.249305555553</v>
      </c>
      <c r="T1314" s="10">
        <f>(((J1314/60)/60)/24)+DATE(1970,1,1)</f>
        <v>40638.162465277775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>(E1315/D1315)*100</f>
        <v>107.69999999999999</v>
      </c>
      <c r="P1315" s="16">
        <f>E1315/L1315</f>
        <v>41.961038961038959</v>
      </c>
      <c r="Q1315" t="s">
        <v>8324</v>
      </c>
      <c r="R1315" t="s">
        <v>8328</v>
      </c>
      <c r="S1315" s="10">
        <f>(((I1315/60)/60)/24)+DATE(1970,1,1)</f>
        <v>41623.082002314812</v>
      </c>
      <c r="T1315" s="10">
        <f>(((J1315/60)/60)/24)+DATE(1970,1,1)</f>
        <v>41593.082002314812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>(E1316/D1316)*100</f>
        <v>107.65957446808511</v>
      </c>
      <c r="P1316" s="16">
        <f>E1316/L1316</f>
        <v>55.2</v>
      </c>
      <c r="Q1316" t="s">
        <v>8309</v>
      </c>
      <c r="R1316" t="s">
        <v>8314</v>
      </c>
      <c r="S1316" s="10">
        <f>(((I1316/60)/60)/24)+DATE(1970,1,1)</f>
        <v>41704.08494212963</v>
      </c>
      <c r="T1316" s="10">
        <f>(((J1316/60)/60)/24)+DATE(1970,1,1)</f>
        <v>41674.08494212963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>(E1317/D1317)*100</f>
        <v>107.65274999999998</v>
      </c>
      <c r="P1317" s="16">
        <f>E1317/L1317</f>
        <v>74.243275862068955</v>
      </c>
      <c r="Q1317" t="s">
        <v>8316</v>
      </c>
      <c r="R1317" t="s">
        <v>8358</v>
      </c>
      <c r="S1317" s="10">
        <f>(((I1317/60)/60)/24)+DATE(1970,1,1)</f>
        <v>41802.727893518517</v>
      </c>
      <c r="T1317" s="10">
        <f>(((J1317/60)/60)/24)+DATE(1970,1,1)</f>
        <v>41772.727893518517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>(E1318/D1318)*100</f>
        <v>107.65217391304347</v>
      </c>
      <c r="P1318" s="16">
        <f>E1318/L1318</f>
        <v>65.15789473684211</v>
      </c>
      <c r="Q1318" t="s">
        <v>8324</v>
      </c>
      <c r="R1318" t="s">
        <v>8329</v>
      </c>
      <c r="S1318" s="10">
        <f>(((I1318/60)/60)/24)+DATE(1970,1,1)</f>
        <v>42046.641435185185</v>
      </c>
      <c r="T1318" s="10">
        <f>(((J1318/60)/60)/24)+DATE(1970,1,1)</f>
        <v>42016.641435185185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>(E1319/D1319)*100</f>
        <v>107.63636363636364</v>
      </c>
      <c r="P1319" s="16">
        <f>E1319/L1319</f>
        <v>28.19047619047619</v>
      </c>
      <c r="Q1319" t="s">
        <v>8316</v>
      </c>
      <c r="R1319" t="s">
        <v>8317</v>
      </c>
      <c r="S1319" s="10">
        <f>(((I1319/60)/60)/24)+DATE(1970,1,1)</f>
        <v>41882.547222222223</v>
      </c>
      <c r="T1319" s="10">
        <f>(((J1319/60)/60)/24)+DATE(1970,1,1)</f>
        <v>41858.355393518519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>(E1320/D1320)*100</f>
        <v>107.63413333333334</v>
      </c>
      <c r="P1320" s="16">
        <f>E1320/L1320</f>
        <v>117.84759124087591</v>
      </c>
      <c r="Q1320" t="s">
        <v>8309</v>
      </c>
      <c r="R1320" t="s">
        <v>8314</v>
      </c>
      <c r="S1320" s="10">
        <f>(((I1320/60)/60)/24)+DATE(1970,1,1)</f>
        <v>41399.708460648151</v>
      </c>
      <c r="T1320" s="10">
        <f>(((J1320/60)/60)/24)+DATE(1970,1,1)</f>
        <v>41354.708460648151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>(E1321/D1321)*100</f>
        <v>107.61100000000002</v>
      </c>
      <c r="P1321" s="16">
        <f>E1321/L1321</f>
        <v>76.865000000000009</v>
      </c>
      <c r="Q1321" t="s">
        <v>8309</v>
      </c>
      <c r="R1321" t="s">
        <v>8310</v>
      </c>
      <c r="S1321" s="10">
        <f>(((I1321/60)/60)/24)+DATE(1970,1,1)</f>
        <v>41992.861192129625</v>
      </c>
      <c r="T1321" s="10">
        <f>(((J1321/60)/60)/24)+DATE(1970,1,1)</f>
        <v>41932.819525462961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>(E1322/D1322)*100</f>
        <v>107.60000000000001</v>
      </c>
      <c r="P1322" s="16">
        <f>E1322/L1322</f>
        <v>89.666666666666671</v>
      </c>
      <c r="Q1322" t="s">
        <v>8316</v>
      </c>
      <c r="R1322" t="s">
        <v>8317</v>
      </c>
      <c r="S1322" s="10">
        <f>(((I1322/60)/60)/24)+DATE(1970,1,1)</f>
        <v>42228.231006944443</v>
      </c>
      <c r="T1322" s="10">
        <f>(((J1322/60)/60)/24)+DATE(1970,1,1)</f>
        <v>42183.231006944443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>(E1323/D1323)*100</f>
        <v>107.55999999999999</v>
      </c>
      <c r="P1323" s="16">
        <f>E1323/L1323</f>
        <v>70.763157894736835</v>
      </c>
      <c r="Q1323" t="s">
        <v>8316</v>
      </c>
      <c r="R1323" t="s">
        <v>8317</v>
      </c>
      <c r="S1323" s="10">
        <f>(((I1323/60)/60)/24)+DATE(1970,1,1)</f>
        <v>42575.478333333333</v>
      </c>
      <c r="T1323" s="10">
        <f>(((J1323/60)/60)/24)+DATE(1970,1,1)</f>
        <v>42545.478333333333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>(E1324/D1324)*100</f>
        <v>107.538</v>
      </c>
      <c r="P1324" s="16">
        <f>E1324/L1324</f>
        <v>451.84033613445376</v>
      </c>
      <c r="Q1324" t="s">
        <v>8318</v>
      </c>
      <c r="R1324" t="s">
        <v>8348</v>
      </c>
      <c r="S1324" s="10">
        <f>(((I1324/60)/60)/24)+DATE(1970,1,1)</f>
        <v>42104.231180555551</v>
      </c>
      <c r="T1324" s="10">
        <f>(((J1324/60)/60)/24)+DATE(1970,1,1)</f>
        <v>42044.272847222222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>(E1325/D1325)*100</f>
        <v>107.53333333333333</v>
      </c>
      <c r="P1325" s="16">
        <f>E1325/L1325</f>
        <v>45.436619718309856</v>
      </c>
      <c r="Q1325" t="s">
        <v>8324</v>
      </c>
      <c r="R1325" t="s">
        <v>8325</v>
      </c>
      <c r="S1325" s="10">
        <f>(((I1325/60)/60)/24)+DATE(1970,1,1)</f>
        <v>41028.166666666664</v>
      </c>
      <c r="T1325" s="10">
        <f>(((J1325/60)/60)/24)+DATE(1970,1,1)</f>
        <v>40996.994074074071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>(E1326/D1326)*100</f>
        <v>107.52857142857141</v>
      </c>
      <c r="P1326" s="16">
        <f>E1326/L1326</f>
        <v>132.05263157894737</v>
      </c>
      <c r="Q1326" t="s">
        <v>8309</v>
      </c>
      <c r="R1326" t="s">
        <v>8311</v>
      </c>
      <c r="S1326" s="10">
        <f>(((I1326/60)/60)/24)+DATE(1970,1,1)</f>
        <v>41862.249305555553</v>
      </c>
      <c r="T1326" s="10">
        <f>(((J1326/60)/60)/24)+DATE(1970,1,1)</f>
        <v>41835.821226851855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>(E1327/D1327)*100</f>
        <v>107.52</v>
      </c>
      <c r="P1327" s="16">
        <f>E1327/L1327</f>
        <v>76.8</v>
      </c>
      <c r="Q1327" t="s">
        <v>8316</v>
      </c>
      <c r="R1327" t="s">
        <v>8317</v>
      </c>
      <c r="S1327" s="10">
        <f>(((I1327/60)/60)/24)+DATE(1970,1,1)</f>
        <v>42552.958333333328</v>
      </c>
      <c r="T1327" s="10">
        <f>(((J1327/60)/60)/24)+DATE(1970,1,1)</f>
        <v>42495.992800925931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>(E1328/D1328)*100</f>
        <v>107.5</v>
      </c>
      <c r="P1328" s="16">
        <f>E1328/L1328</f>
        <v>47.777777777777779</v>
      </c>
      <c r="Q1328" t="s">
        <v>8335</v>
      </c>
      <c r="R1328" t="s">
        <v>8351</v>
      </c>
      <c r="S1328" s="10">
        <f>(((I1328/60)/60)/24)+DATE(1970,1,1)</f>
        <v>42613.233333333337</v>
      </c>
      <c r="T1328" s="10">
        <f>(((J1328/60)/60)/24)+DATE(1970,1,1)</f>
        <v>42607.316122685181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>(E1329/D1329)*100</f>
        <v>107.5</v>
      </c>
      <c r="P1329" s="16">
        <f>E1329/L1329</f>
        <v>76.785714285714292</v>
      </c>
      <c r="Q1329" t="s">
        <v>8316</v>
      </c>
      <c r="R1329" t="s">
        <v>8356</v>
      </c>
      <c r="S1329" s="10">
        <f>(((I1329/60)/60)/24)+DATE(1970,1,1)</f>
        <v>42181.958333333328</v>
      </c>
      <c r="T1329" s="10">
        <f>(((J1329/60)/60)/24)+DATE(1970,1,1)</f>
        <v>42177.791909722218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>(E1330/D1330)*100</f>
        <v>107.42857142857143</v>
      </c>
      <c r="P1330" s="16">
        <f>E1330/L1330</f>
        <v>62.666666666666664</v>
      </c>
      <c r="Q1330" t="s">
        <v>8316</v>
      </c>
      <c r="R1330" t="s">
        <v>8317</v>
      </c>
      <c r="S1330" s="10">
        <f>(((I1330/60)/60)/24)+DATE(1970,1,1)</f>
        <v>42527.083333333328</v>
      </c>
      <c r="T1330" s="10">
        <f>(((J1330/60)/60)/24)+DATE(1970,1,1)</f>
        <v>42490.133877314816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>(E1331/D1331)*100</f>
        <v>107.42157000000002</v>
      </c>
      <c r="P1331" s="16">
        <f>E1331/L1331</f>
        <v>60.965703745743475</v>
      </c>
      <c r="Q1331" t="s">
        <v>8318</v>
      </c>
      <c r="R1331" t="s">
        <v>8354</v>
      </c>
      <c r="S1331" s="10">
        <f>(((I1331/60)/60)/24)+DATE(1970,1,1)</f>
        <v>42538.541550925926</v>
      </c>
      <c r="T1331" s="10">
        <f>(((J1331/60)/60)/24)+DATE(1970,1,1)</f>
        <v>42508.541550925926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>(E1332/D1332)*100</f>
        <v>107.40909090909089</v>
      </c>
      <c r="P1332" s="16">
        <f>E1332/L1332</f>
        <v>39.383333333333333</v>
      </c>
      <c r="Q1332" t="s">
        <v>8309</v>
      </c>
      <c r="R1332" t="s">
        <v>8311</v>
      </c>
      <c r="S1332" s="10">
        <f>(((I1332/60)/60)/24)+DATE(1970,1,1)</f>
        <v>42504</v>
      </c>
      <c r="T1332" s="10">
        <f>(((J1332/60)/60)/24)+DATE(1970,1,1)</f>
        <v>42485.724768518514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>(E1333/D1333)*100</f>
        <v>107.4</v>
      </c>
      <c r="P1333" s="16">
        <f>E1333/L1333</f>
        <v>97.63636363636364</v>
      </c>
      <c r="Q1333" t="s">
        <v>8309</v>
      </c>
      <c r="R1333" t="s">
        <v>8314</v>
      </c>
      <c r="S1333" s="10">
        <f>(((I1333/60)/60)/24)+DATE(1970,1,1)</f>
        <v>41067.621527777781</v>
      </c>
      <c r="T1333" s="10">
        <f>(((J1333/60)/60)/24)+DATE(1970,1,1)</f>
        <v>41017.885462962964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>(E1334/D1334)*100</f>
        <v>107.4</v>
      </c>
      <c r="P1334" s="16">
        <f>E1334/L1334</f>
        <v>169.57894736842104</v>
      </c>
      <c r="Q1334" t="s">
        <v>8321</v>
      </c>
      <c r="R1334" t="s">
        <v>8322</v>
      </c>
      <c r="S1334" s="10">
        <f>(((I1334/60)/60)/24)+DATE(1970,1,1)</f>
        <v>42176.146782407406</v>
      </c>
      <c r="T1334" s="10">
        <f>(((J1334/60)/60)/24)+DATE(1970,1,1)</f>
        <v>42162.146782407406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>(E1335/D1335)*100</f>
        <v>107.4</v>
      </c>
      <c r="P1335" s="16">
        <f>E1335/L1335</f>
        <v>108.48484848484848</v>
      </c>
      <c r="Q1335" t="s">
        <v>8324</v>
      </c>
      <c r="R1335" t="s">
        <v>8329</v>
      </c>
      <c r="S1335" s="10">
        <f>(((I1335/60)/60)/24)+DATE(1970,1,1)</f>
        <v>42354.764004629629</v>
      </c>
      <c r="T1335" s="10">
        <f>(((J1335/60)/60)/24)+DATE(1970,1,1)</f>
        <v>42324.764004629629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>(E1336/D1336)*100</f>
        <v>107.4</v>
      </c>
      <c r="P1336" s="16">
        <f>E1336/L1336</f>
        <v>64.44</v>
      </c>
      <c r="Q1336" t="s">
        <v>8324</v>
      </c>
      <c r="R1336" t="s">
        <v>8325</v>
      </c>
      <c r="S1336" s="10">
        <f>(((I1336/60)/60)/24)+DATE(1970,1,1)</f>
        <v>41614.973611111112</v>
      </c>
      <c r="T1336" s="10">
        <f>(((J1336/60)/60)/24)+DATE(1970,1,1)</f>
        <v>41571.998379629629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>(E1337/D1337)*100</f>
        <v>107.4</v>
      </c>
      <c r="P1337" s="16">
        <f>E1337/L1337</f>
        <v>204.57142857142858</v>
      </c>
      <c r="Q1337" t="s">
        <v>8316</v>
      </c>
      <c r="R1337" t="s">
        <v>8317</v>
      </c>
      <c r="S1337" s="10">
        <f>(((I1337/60)/60)/24)+DATE(1970,1,1)</f>
        <v>42627.791666666672</v>
      </c>
      <c r="T1337" s="10">
        <f>(((J1337/60)/60)/24)+DATE(1970,1,1)</f>
        <v>42611.801412037035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>(E1338/D1338)*100</f>
        <v>107.4</v>
      </c>
      <c r="P1338" s="16">
        <f>E1338/L1338</f>
        <v>35.799999999999997</v>
      </c>
      <c r="Q1338" t="s">
        <v>8316</v>
      </c>
      <c r="R1338" t="s">
        <v>8317</v>
      </c>
      <c r="S1338" s="10">
        <f>(((I1338/60)/60)/24)+DATE(1970,1,1)</f>
        <v>41928.165972222225</v>
      </c>
      <c r="T1338" s="10">
        <f>(((J1338/60)/60)/24)+DATE(1970,1,1)</f>
        <v>41914.100289351853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>(E1339/D1339)*100</f>
        <v>107.36666666666667</v>
      </c>
      <c r="P1339" s="16">
        <f>E1339/L1339</f>
        <v>134.20833333333334</v>
      </c>
      <c r="Q1339" t="s">
        <v>8324</v>
      </c>
      <c r="R1339" t="s">
        <v>8325</v>
      </c>
      <c r="S1339" s="10">
        <f>(((I1339/60)/60)/24)+DATE(1970,1,1)</f>
        <v>40755.290972222225</v>
      </c>
      <c r="T1339" s="10">
        <f>(((J1339/60)/60)/24)+DATE(1970,1,1)</f>
        <v>40691.788055555553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>(E1340/D1340)*100</f>
        <v>107.35</v>
      </c>
      <c r="P1340" s="16">
        <f>E1340/L1340</f>
        <v>61.342857142857142</v>
      </c>
      <c r="Q1340" t="s">
        <v>8324</v>
      </c>
      <c r="R1340" t="s">
        <v>8353</v>
      </c>
      <c r="S1340" s="10">
        <f>(((I1340/60)/60)/24)+DATE(1970,1,1)</f>
        <v>41057.655011574076</v>
      </c>
      <c r="T1340" s="10">
        <f>(((J1340/60)/60)/24)+DATE(1970,1,1)</f>
        <v>41026.655011574076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>(E1341/D1341)*100</f>
        <v>107.31250000000001</v>
      </c>
      <c r="P1341" s="16">
        <f>E1341/L1341</f>
        <v>89.895287958115176</v>
      </c>
      <c r="Q1341" t="s">
        <v>8324</v>
      </c>
      <c r="R1341" t="s">
        <v>8328</v>
      </c>
      <c r="S1341" s="10">
        <f>(((I1341/60)/60)/24)+DATE(1970,1,1)</f>
        <v>41162.163194444445</v>
      </c>
      <c r="T1341" s="10">
        <f>(((J1341/60)/60)/24)+DATE(1970,1,1)</f>
        <v>41135.175694444442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>(E1342/D1342)*100</f>
        <v>107.3</v>
      </c>
      <c r="P1342" s="16">
        <f>E1342/L1342</f>
        <v>88.191780821917803</v>
      </c>
      <c r="Q1342" t="s">
        <v>8324</v>
      </c>
      <c r="R1342" t="s">
        <v>8325</v>
      </c>
      <c r="S1342" s="10">
        <f>(((I1342/60)/60)/24)+DATE(1970,1,1)</f>
        <v>42048.99863425926</v>
      </c>
      <c r="T1342" s="10">
        <f>(((J1342/60)/60)/24)+DATE(1970,1,1)</f>
        <v>42018.99863425926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>(E1343/D1343)*100</f>
        <v>107.26249999999999</v>
      </c>
      <c r="P1343" s="16">
        <f>E1343/L1343</f>
        <v>49.316091954022987</v>
      </c>
      <c r="Q1343" t="s">
        <v>8309</v>
      </c>
      <c r="R1343" t="s">
        <v>8310</v>
      </c>
      <c r="S1343" s="10">
        <f>(((I1343/60)/60)/24)+DATE(1970,1,1)</f>
        <v>42163.666666666672</v>
      </c>
      <c r="T1343" s="10">
        <f>(((J1343/60)/60)/24)+DATE(1970,1,1)</f>
        <v>42149.548888888887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>(E1344/D1344)*100</f>
        <v>107.2505</v>
      </c>
      <c r="P1344" s="16">
        <f>E1344/L1344</f>
        <v>46.630652173913049</v>
      </c>
      <c r="Q1344" t="s">
        <v>8324</v>
      </c>
      <c r="R1344" t="s">
        <v>8325</v>
      </c>
      <c r="S1344" s="10">
        <f>(((I1344/60)/60)/24)+DATE(1970,1,1)</f>
        <v>41017.697638888887</v>
      </c>
      <c r="T1344" s="10">
        <f>(((J1344/60)/60)/24)+DATE(1970,1,1)</f>
        <v>40987.697638888887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>(E1345/D1345)*100</f>
        <v>107.25</v>
      </c>
      <c r="P1345" s="16">
        <f>E1345/L1345</f>
        <v>273.82978723404256</v>
      </c>
      <c r="Q1345" t="s">
        <v>8309</v>
      </c>
      <c r="R1345" t="s">
        <v>8311</v>
      </c>
      <c r="S1345" s="10">
        <f>(((I1345/60)/60)/24)+DATE(1970,1,1)</f>
        <v>41618.083981481483</v>
      </c>
      <c r="T1345" s="10">
        <f>(((J1345/60)/60)/24)+DATE(1970,1,1)</f>
        <v>41583.083981481483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>(E1346/D1346)*100</f>
        <v>107.25</v>
      </c>
      <c r="P1346" s="16">
        <f>E1346/L1346</f>
        <v>107.25</v>
      </c>
      <c r="Q1346" t="s">
        <v>8316</v>
      </c>
      <c r="R1346" t="s">
        <v>8317</v>
      </c>
      <c r="S1346" s="10">
        <f>(((I1346/60)/60)/24)+DATE(1970,1,1)</f>
        <v>42301.165972222225</v>
      </c>
      <c r="T1346" s="10">
        <f>(((J1346/60)/60)/24)+DATE(1970,1,1)</f>
        <v>42284.69694444444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>(E1347/D1347)*100</f>
        <v>107.24974999999999</v>
      </c>
      <c r="P1347" s="16">
        <f>E1347/L1347</f>
        <v>52.962839506172834</v>
      </c>
      <c r="Q1347" t="s">
        <v>8324</v>
      </c>
      <c r="R1347" t="s">
        <v>8353</v>
      </c>
      <c r="S1347" s="10">
        <f>(((I1347/60)/60)/24)+DATE(1970,1,1)</f>
        <v>42236.458333333328</v>
      </c>
      <c r="T1347" s="10">
        <f>(((J1347/60)/60)/24)+DATE(1970,1,1)</f>
        <v>42217.834525462968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>(E1348/D1348)*100</f>
        <v>107.24000000000001</v>
      </c>
      <c r="P1348" s="16">
        <f>E1348/L1348</f>
        <v>81.242424242424249</v>
      </c>
      <c r="Q1348" t="s">
        <v>8316</v>
      </c>
      <c r="R1348" t="s">
        <v>8358</v>
      </c>
      <c r="S1348" s="10">
        <f>(((I1348/60)/60)/24)+DATE(1970,1,1)</f>
        <v>42022.773356481484</v>
      </c>
      <c r="T1348" s="10">
        <f>(((J1348/60)/60)/24)+DATE(1970,1,1)</f>
        <v>41982.773356481484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>(E1349/D1349)*100</f>
        <v>107.21700000000001</v>
      </c>
      <c r="P1349" s="16">
        <f>E1349/L1349</f>
        <v>36.97137931034483</v>
      </c>
      <c r="Q1349" t="s">
        <v>8324</v>
      </c>
      <c r="R1349" t="s">
        <v>8328</v>
      </c>
      <c r="S1349" s="10">
        <f>(((I1349/60)/60)/24)+DATE(1970,1,1)</f>
        <v>41210.208333333336</v>
      </c>
      <c r="T1349" s="10">
        <f>(((J1349/60)/60)/24)+DATE(1970,1,1)</f>
        <v>41174.154178240737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>(E1350/D1350)*100</f>
        <v>107.21428571428571</v>
      </c>
      <c r="P1350" s="16">
        <f>E1350/L1350</f>
        <v>58.6328125</v>
      </c>
      <c r="Q1350" t="s">
        <v>8332</v>
      </c>
      <c r="R1350" t="s">
        <v>8350</v>
      </c>
      <c r="S1350" s="10">
        <f>(((I1350/60)/60)/24)+DATE(1970,1,1)</f>
        <v>42718.875902777778</v>
      </c>
      <c r="T1350" s="10">
        <f>(((J1350/60)/60)/24)+DATE(1970,1,1)</f>
        <v>42688.875902777778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>(E1351/D1351)*100</f>
        <v>107.20930232558139</v>
      </c>
      <c r="P1351" s="16">
        <f>E1351/L1351</f>
        <v>100.21739130434783</v>
      </c>
      <c r="Q1351" t="s">
        <v>8316</v>
      </c>
      <c r="R1351" t="s">
        <v>8317</v>
      </c>
      <c r="S1351" s="10">
        <f>(((I1351/60)/60)/24)+DATE(1970,1,1)</f>
        <v>41821.993414351848</v>
      </c>
      <c r="T1351" s="10">
        <f>(((J1351/60)/60)/24)+DATE(1970,1,1)</f>
        <v>41791.993414351848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>(E1352/D1352)*100</f>
        <v>107.18419999999999</v>
      </c>
      <c r="P1352" s="16">
        <f>E1352/L1352</f>
        <v>68.707820512820518</v>
      </c>
      <c r="Q1352" t="s">
        <v>8324</v>
      </c>
      <c r="R1352" t="s">
        <v>8325</v>
      </c>
      <c r="S1352" s="10">
        <f>(((I1352/60)/60)/24)+DATE(1970,1,1)</f>
        <v>42321.711435185185</v>
      </c>
      <c r="T1352" s="10">
        <f>(((J1352/60)/60)/24)+DATE(1970,1,1)</f>
        <v>42279.669768518521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>(E1353/D1353)*100</f>
        <v>107.1</v>
      </c>
      <c r="P1353" s="16">
        <f>E1353/L1353</f>
        <v>73.356164383561648</v>
      </c>
      <c r="Q1353" t="s">
        <v>8324</v>
      </c>
      <c r="R1353" t="s">
        <v>8325</v>
      </c>
      <c r="S1353" s="10">
        <f>(((I1353/60)/60)/24)+DATE(1970,1,1)</f>
        <v>42733.214409722219</v>
      </c>
      <c r="T1353" s="10">
        <f>(((J1353/60)/60)/24)+DATE(1970,1,1)</f>
        <v>42703.214409722219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>(E1354/D1354)*100</f>
        <v>107.1</v>
      </c>
      <c r="P1354" s="16">
        <f>E1354/L1354</f>
        <v>31.970149253731343</v>
      </c>
      <c r="Q1354" t="s">
        <v>8316</v>
      </c>
      <c r="R1354" t="s">
        <v>8317</v>
      </c>
      <c r="S1354" s="10">
        <f>(((I1354/60)/60)/24)+DATE(1970,1,1)</f>
        <v>41826.422326388885</v>
      </c>
      <c r="T1354" s="10">
        <f>(((J1354/60)/60)/24)+DATE(1970,1,1)</f>
        <v>41796.422326388885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>(E1355/D1355)*100</f>
        <v>107.08672667523933</v>
      </c>
      <c r="P1355" s="16">
        <f>E1355/L1355</f>
        <v>107.07142857142857</v>
      </c>
      <c r="Q1355" t="s">
        <v>8324</v>
      </c>
      <c r="R1355" t="s">
        <v>8325</v>
      </c>
      <c r="S1355" s="10">
        <f>(((I1355/60)/60)/24)+DATE(1970,1,1)</f>
        <v>42131.758587962962</v>
      </c>
      <c r="T1355" s="10">
        <f>(((J1355/60)/60)/24)+DATE(1970,1,1)</f>
        <v>42101.758587962962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>(E1356/D1356)*100</f>
        <v>107.05</v>
      </c>
      <c r="P1356" s="16">
        <f>E1356/L1356</f>
        <v>125.94117647058823</v>
      </c>
      <c r="Q1356" t="s">
        <v>8318</v>
      </c>
      <c r="R1356" t="s">
        <v>8320</v>
      </c>
      <c r="S1356" s="10">
        <f>(((I1356/60)/60)/24)+DATE(1970,1,1)</f>
        <v>42446.726261574076</v>
      </c>
      <c r="T1356" s="10">
        <f>(((J1356/60)/60)/24)+DATE(1970,1,1)</f>
        <v>42416.767928240741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>(E1357/D1357)*100</f>
        <v>107.04545454545456</v>
      </c>
      <c r="P1357" s="16">
        <f>E1357/L1357</f>
        <v>53.522727272727273</v>
      </c>
      <c r="Q1357" t="s">
        <v>8324</v>
      </c>
      <c r="R1357" t="s">
        <v>8328</v>
      </c>
      <c r="S1357" s="10">
        <f>(((I1357/60)/60)/24)+DATE(1970,1,1)</f>
        <v>41300.21497685185</v>
      </c>
      <c r="T1357" s="10">
        <f>(((J1357/60)/60)/24)+DATE(1970,1,1)</f>
        <v>41270.21497685185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>(E1358/D1358)*100</f>
        <v>107.02857142857142</v>
      </c>
      <c r="P1358" s="16">
        <f>E1358/L1358</f>
        <v>59.460317460317462</v>
      </c>
      <c r="Q1358" t="s">
        <v>8324</v>
      </c>
      <c r="R1358" t="s">
        <v>8353</v>
      </c>
      <c r="S1358" s="10">
        <f>(((I1358/60)/60)/24)+DATE(1970,1,1)</f>
        <v>41543.449282407404</v>
      </c>
      <c r="T1358" s="10">
        <f>(((J1358/60)/60)/24)+DATE(1970,1,1)</f>
        <v>41483.449282407404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>(E1359/D1359)*100</f>
        <v>107</v>
      </c>
      <c r="P1359" s="16">
        <f>E1359/L1359</f>
        <v>99.534883720930239</v>
      </c>
      <c r="Q1359" t="s">
        <v>8324</v>
      </c>
      <c r="R1359" t="s">
        <v>8325</v>
      </c>
      <c r="S1359" s="10">
        <f>(((I1359/60)/60)/24)+DATE(1970,1,1)</f>
        <v>41944.917858796296</v>
      </c>
      <c r="T1359" s="10">
        <f>(((J1359/60)/60)/24)+DATE(1970,1,1)</f>
        <v>41914.917858796296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>(E1360/D1360)*100</f>
        <v>107</v>
      </c>
      <c r="P1360" s="16">
        <f>E1360/L1360</f>
        <v>36.60526315789474</v>
      </c>
      <c r="Q1360" t="s">
        <v>8324</v>
      </c>
      <c r="R1360" t="s">
        <v>8325</v>
      </c>
      <c r="S1360" s="10">
        <f>(((I1360/60)/60)/24)+DATE(1970,1,1)</f>
        <v>41085.683333333334</v>
      </c>
      <c r="T1360" s="10">
        <f>(((J1360/60)/60)/24)+DATE(1970,1,1)</f>
        <v>41073.050717592596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>(E1361/D1361)*100</f>
        <v>106.99047619047619</v>
      </c>
      <c r="P1361" s="16">
        <f>E1361/L1361</f>
        <v>70.212500000000006</v>
      </c>
      <c r="Q1361" t="s">
        <v>8324</v>
      </c>
      <c r="R1361" t="s">
        <v>8328</v>
      </c>
      <c r="S1361" s="10">
        <f>(((I1361/60)/60)/24)+DATE(1970,1,1)</f>
        <v>40932.809872685182</v>
      </c>
      <c r="T1361" s="10">
        <f>(((J1361/60)/60)/24)+DATE(1970,1,1)</f>
        <v>40911.809872685182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>(E1362/D1362)*100</f>
        <v>106.86</v>
      </c>
      <c r="P1362" s="16">
        <f>E1362/L1362</f>
        <v>74.208333333333329</v>
      </c>
      <c r="Q1362" t="s">
        <v>8316</v>
      </c>
      <c r="R1362" t="s">
        <v>8317</v>
      </c>
      <c r="S1362" s="10">
        <f>(((I1362/60)/60)/24)+DATE(1970,1,1)</f>
        <v>41944.720833333333</v>
      </c>
      <c r="T1362" s="10">
        <f>(((J1362/60)/60)/24)+DATE(1970,1,1)</f>
        <v>41915.762835648151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>(E1363/D1363)*100</f>
        <v>106.85</v>
      </c>
      <c r="P1363" s="16">
        <f>E1363/L1363</f>
        <v>109.03061224489795</v>
      </c>
      <c r="Q1363" t="s">
        <v>8316</v>
      </c>
      <c r="R1363" t="s">
        <v>8317</v>
      </c>
      <c r="S1363" s="10">
        <f>(((I1363/60)/60)/24)+DATE(1970,1,1)</f>
        <v>42187.470185185186</v>
      </c>
      <c r="T1363" s="10">
        <f>(((J1363/60)/60)/24)+DATE(1970,1,1)</f>
        <v>42157.470185185186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>(E1364/D1364)*100</f>
        <v>106.81333333333333</v>
      </c>
      <c r="P1364" s="16">
        <f>E1364/L1364</f>
        <v>170.44680851063831</v>
      </c>
      <c r="Q1364" t="s">
        <v>8337</v>
      </c>
      <c r="R1364" t="s">
        <v>8338</v>
      </c>
      <c r="S1364" s="10">
        <f>(((I1364/60)/60)/24)+DATE(1970,1,1)</f>
        <v>42528.167719907404</v>
      </c>
      <c r="T1364" s="10">
        <f>(((J1364/60)/60)/24)+DATE(1970,1,1)</f>
        <v>42493.167719907404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>(E1365/D1365)*100</f>
        <v>106.80499999999999</v>
      </c>
      <c r="P1365" s="16">
        <f>E1365/L1365</f>
        <v>224.85263157894738</v>
      </c>
      <c r="Q1365" t="s">
        <v>8309</v>
      </c>
      <c r="R1365" t="s">
        <v>8314</v>
      </c>
      <c r="S1365" s="10">
        <f>(((I1365/60)/60)/24)+DATE(1970,1,1)</f>
        <v>42718.5</v>
      </c>
      <c r="T1365" s="10">
        <f>(((J1365/60)/60)/24)+DATE(1970,1,1)</f>
        <v>42687.875775462962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>(E1366/D1366)*100</f>
        <v>106.80000000000001</v>
      </c>
      <c r="P1366" s="16">
        <f>E1366/L1366</f>
        <v>267</v>
      </c>
      <c r="Q1366" t="s">
        <v>8318</v>
      </c>
      <c r="R1366" t="s">
        <v>8355</v>
      </c>
      <c r="S1366" s="10">
        <f>(((I1366/60)/60)/24)+DATE(1970,1,1)</f>
        <v>42237.746678240743</v>
      </c>
      <c r="T1366" s="10">
        <f>(((J1366/60)/60)/24)+DATE(1970,1,1)</f>
        <v>42207.746678240743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>(E1367/D1367)*100</f>
        <v>106.80000000000001</v>
      </c>
      <c r="P1367" s="16">
        <f>E1367/L1367</f>
        <v>37.083333333333336</v>
      </c>
      <c r="Q1367" t="s">
        <v>8316</v>
      </c>
      <c r="R1367" t="s">
        <v>8317</v>
      </c>
      <c r="S1367" s="10">
        <f>(((I1367/60)/60)/24)+DATE(1970,1,1)</f>
        <v>42348.593703703707</v>
      </c>
      <c r="T1367" s="10">
        <f>(((J1367/60)/60)/24)+DATE(1970,1,1)</f>
        <v>42318.593703703707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>(E1368/D1368)*100</f>
        <v>106.76</v>
      </c>
      <c r="P1368" s="16">
        <f>E1368/L1368</f>
        <v>37.591549295774648</v>
      </c>
      <c r="Q1368" t="s">
        <v>8316</v>
      </c>
      <c r="R1368" t="s">
        <v>8317</v>
      </c>
      <c r="S1368" s="10">
        <f>(((I1368/60)/60)/24)+DATE(1970,1,1)</f>
        <v>41799.80572916667</v>
      </c>
      <c r="T1368" s="10">
        <f>(((J1368/60)/60)/24)+DATE(1970,1,1)</f>
        <v>41766.80572916667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>(E1369/D1369)*100</f>
        <v>106.75857142857143</v>
      </c>
      <c r="P1369" s="16">
        <f>E1369/L1369</f>
        <v>51.185616438356163</v>
      </c>
      <c r="Q1369" t="s">
        <v>8324</v>
      </c>
      <c r="R1369" t="s">
        <v>8328</v>
      </c>
      <c r="S1369" s="10">
        <f>(((I1369/60)/60)/24)+DATE(1970,1,1)</f>
        <v>40978.16815972222</v>
      </c>
      <c r="T1369" s="10">
        <f>(((J1369/60)/60)/24)+DATE(1970,1,1)</f>
        <v>40948.16815972222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>(E1370/D1370)*100</f>
        <v>106.73333333333332</v>
      </c>
      <c r="P1370" s="16">
        <f>E1370/L1370</f>
        <v>39.048780487804876</v>
      </c>
      <c r="Q1370" t="s">
        <v>8321</v>
      </c>
      <c r="R1370" t="s">
        <v>8322</v>
      </c>
      <c r="S1370" s="10">
        <f>(((I1370/60)/60)/24)+DATE(1970,1,1)</f>
        <v>41974.207638888889</v>
      </c>
      <c r="T1370" s="10">
        <f>(((J1370/60)/60)/24)+DATE(1970,1,1)</f>
        <v>41943.604097222218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>(E1371/D1371)*100</f>
        <v>106.73333333333332</v>
      </c>
      <c r="P1371" s="16">
        <f>E1371/L1371</f>
        <v>65.081300813008127</v>
      </c>
      <c r="Q1371" t="s">
        <v>8337</v>
      </c>
      <c r="R1371" t="s">
        <v>8338</v>
      </c>
      <c r="S1371" s="10">
        <f>(((I1371/60)/60)/24)+DATE(1970,1,1)</f>
        <v>42156.945833333331</v>
      </c>
      <c r="T1371" s="10">
        <f>(((J1371/60)/60)/24)+DATE(1970,1,1)</f>
        <v>42123.86336805555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>(E1372/D1372)*100</f>
        <v>106.73325</v>
      </c>
      <c r="P1372" s="16">
        <f>E1372/L1372</f>
        <v>45.418404255319146</v>
      </c>
      <c r="Q1372" t="s">
        <v>8309</v>
      </c>
      <c r="R1372" t="s">
        <v>8314</v>
      </c>
      <c r="S1372" s="10">
        <f>(((I1372/60)/60)/24)+DATE(1970,1,1)</f>
        <v>40618.48474537037</v>
      </c>
      <c r="T1372" s="10">
        <f>(((J1372/60)/60)/24)+DATE(1970,1,1)</f>
        <v>40588.526412037041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>(E1373/D1373)*100</f>
        <v>106.72648571428572</v>
      </c>
      <c r="P1373" s="16">
        <f>E1373/L1373</f>
        <v>66.70405357142856</v>
      </c>
      <c r="Q1373" t="s">
        <v>8309</v>
      </c>
      <c r="R1373" t="s">
        <v>8314</v>
      </c>
      <c r="S1373" s="10">
        <f>(((I1373/60)/60)/24)+DATE(1970,1,1)</f>
        <v>42509.626875000002</v>
      </c>
      <c r="T1373" s="10">
        <f>(((J1373/60)/60)/24)+DATE(1970,1,1)</f>
        <v>42479.626875000002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>(E1374/D1374)*100</f>
        <v>106.71428571428572</v>
      </c>
      <c r="P1374" s="16">
        <f>E1374/L1374</f>
        <v>67.909090909090907</v>
      </c>
      <c r="Q1374" t="s">
        <v>8309</v>
      </c>
      <c r="R1374" t="s">
        <v>8314</v>
      </c>
      <c r="S1374" s="10">
        <f>(((I1374/60)/60)/24)+DATE(1970,1,1)</f>
        <v>41913.165972222225</v>
      </c>
      <c r="T1374" s="10">
        <f>(((J1374/60)/60)/24)+DATE(1970,1,1)</f>
        <v>41894.879606481481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>(E1375/D1375)*100</f>
        <v>106.71250000000001</v>
      </c>
      <c r="P1375" s="16">
        <f>E1375/L1375</f>
        <v>90.819148936170208</v>
      </c>
      <c r="Q1375" t="s">
        <v>8316</v>
      </c>
      <c r="R1375" t="s">
        <v>8358</v>
      </c>
      <c r="S1375" s="10">
        <f>(((I1375/60)/60)/24)+DATE(1970,1,1)</f>
        <v>41852.041666666664</v>
      </c>
      <c r="T1375" s="10">
        <f>(((J1375/60)/60)/24)+DATE(1970,1,1)</f>
        <v>41814.367800925924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>(E1376/D1376)*100</f>
        <v>106.69999999999999</v>
      </c>
      <c r="P1376" s="16">
        <f>E1376/L1376</f>
        <v>49.246153846153845</v>
      </c>
      <c r="Q1376" t="s">
        <v>8324</v>
      </c>
      <c r="R1376" t="s">
        <v>8328</v>
      </c>
      <c r="S1376" s="10">
        <f>(((I1376/60)/60)/24)+DATE(1970,1,1)</f>
        <v>40863.674861111111</v>
      </c>
      <c r="T1376" s="10">
        <f>(((J1376/60)/60)/24)+DATE(1970,1,1)</f>
        <v>40833.633194444446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>(E1377/D1377)*100</f>
        <v>106.6857142857143</v>
      </c>
      <c r="P1377" s="16">
        <f>E1377/L1377</f>
        <v>45.536585365853661</v>
      </c>
      <c r="Q1377" t="s">
        <v>8316</v>
      </c>
      <c r="R1377" t="s">
        <v>8356</v>
      </c>
      <c r="S1377" s="10">
        <f>(((I1377/60)/60)/24)+DATE(1970,1,1)</f>
        <v>42263.747349537036</v>
      </c>
      <c r="T1377" s="10">
        <f>(((J1377/60)/60)/24)+DATE(1970,1,1)</f>
        <v>42233.747349537036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>(E1378/D1378)*100</f>
        <v>106.68444444444445</v>
      </c>
      <c r="P1378" s="16">
        <f>E1378/L1378</f>
        <v>28.576190476190476</v>
      </c>
      <c r="Q1378" t="s">
        <v>8309</v>
      </c>
      <c r="R1378" t="s">
        <v>8314</v>
      </c>
      <c r="S1378" s="10">
        <f>(((I1378/60)/60)/24)+DATE(1970,1,1)</f>
        <v>40576.332638888889</v>
      </c>
      <c r="T1378" s="10">
        <f>(((J1378/60)/60)/24)+DATE(1970,1,1)</f>
        <v>40526.36917824074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>(E1379/D1379)*100</f>
        <v>106.67999999999999</v>
      </c>
      <c r="P1379" s="16">
        <f>E1379/L1379</f>
        <v>53.339999999999996</v>
      </c>
      <c r="Q1379" t="s">
        <v>8316</v>
      </c>
      <c r="R1379" t="s">
        <v>8317</v>
      </c>
      <c r="S1379" s="10">
        <f>(((I1379/60)/60)/24)+DATE(1970,1,1)</f>
        <v>42505.057164351849</v>
      </c>
      <c r="T1379" s="10">
        <f>(((J1379/60)/60)/24)+DATE(1970,1,1)</f>
        <v>42475.057164351849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>(E1380/D1380)*100</f>
        <v>106.67450000000001</v>
      </c>
      <c r="P1380" s="16">
        <f>E1380/L1380</f>
        <v>59.817476635514019</v>
      </c>
      <c r="Q1380" t="s">
        <v>8324</v>
      </c>
      <c r="R1380" t="s">
        <v>8328</v>
      </c>
      <c r="S1380" s="10">
        <f>(((I1380/60)/60)/24)+DATE(1970,1,1)</f>
        <v>41342.987696759257</v>
      </c>
      <c r="T1380" s="10">
        <f>(((J1380/60)/60)/24)+DATE(1970,1,1)</f>
        <v>41307.987696759257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>(E1381/D1381)*100</f>
        <v>106.66666666666667</v>
      </c>
      <c r="P1381" s="16">
        <f>E1381/L1381</f>
        <v>89.887640449438209</v>
      </c>
      <c r="Q1381" t="s">
        <v>8309</v>
      </c>
      <c r="R1381" t="s">
        <v>8314</v>
      </c>
      <c r="S1381" s="10">
        <f>(((I1381/60)/60)/24)+DATE(1970,1,1)</f>
        <v>41108.91201388889</v>
      </c>
      <c r="T1381" s="10">
        <f>(((J1381/60)/60)/24)+DATE(1970,1,1)</f>
        <v>41078.91201388889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>(E1382/D1382)*100</f>
        <v>106.66666666666667</v>
      </c>
      <c r="P1382" s="16">
        <f>E1382/L1382</f>
        <v>81.632653061224488</v>
      </c>
      <c r="Q1382" t="s">
        <v>8309</v>
      </c>
      <c r="R1382" t="s">
        <v>8314</v>
      </c>
      <c r="S1382" s="10">
        <f>(((I1382/60)/60)/24)+DATE(1970,1,1)</f>
        <v>41097.564884259256</v>
      </c>
      <c r="T1382" s="10">
        <f>(((J1382/60)/60)/24)+DATE(1970,1,1)</f>
        <v>41082.564884259256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>(E1383/D1383)*100</f>
        <v>106.66666666666667</v>
      </c>
      <c r="P1383" s="16">
        <f>E1383/L1383</f>
        <v>74.074074074074076</v>
      </c>
      <c r="Q1383" t="s">
        <v>8316</v>
      </c>
      <c r="R1383" t="s">
        <v>8356</v>
      </c>
      <c r="S1383" s="10">
        <f>(((I1383/60)/60)/24)+DATE(1970,1,1)</f>
        <v>42169.014525462961</v>
      </c>
      <c r="T1383" s="10">
        <f>(((J1383/60)/60)/24)+DATE(1970,1,1)</f>
        <v>42139.014525462961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>(E1384/D1384)*100</f>
        <v>106.65777537961894</v>
      </c>
      <c r="P1384" s="16">
        <f>E1384/L1384</f>
        <v>27.936800000000002</v>
      </c>
      <c r="Q1384" t="s">
        <v>8324</v>
      </c>
      <c r="R1384" t="s">
        <v>8328</v>
      </c>
      <c r="S1384" s="10">
        <f>(((I1384/60)/60)/24)+DATE(1970,1,1)</f>
        <v>41034.802407407406</v>
      </c>
      <c r="T1384" s="10">
        <f>(((J1384/60)/60)/24)+DATE(1970,1,1)</f>
        <v>41004.802465277775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>(E1385/D1385)*100</f>
        <v>106.63570159857905</v>
      </c>
      <c r="P1385" s="16">
        <f>E1385/L1385</f>
        <v>71.899281437125751</v>
      </c>
      <c r="Q1385" t="s">
        <v>8309</v>
      </c>
      <c r="R1385" t="s">
        <v>8314</v>
      </c>
      <c r="S1385" s="10">
        <f>(((I1385/60)/60)/24)+DATE(1970,1,1)</f>
        <v>42790.498935185184</v>
      </c>
      <c r="T1385" s="10">
        <f>(((J1385/60)/60)/24)+DATE(1970,1,1)</f>
        <v>42760.498935185184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>(E1386/D1386)*100</f>
        <v>106.60499999999999</v>
      </c>
      <c r="P1386" s="16">
        <f>E1386/L1386</f>
        <v>97.356164383561648</v>
      </c>
      <c r="Q1386" t="s">
        <v>8309</v>
      </c>
      <c r="R1386" t="s">
        <v>8314</v>
      </c>
      <c r="S1386" s="10">
        <f>(((I1386/60)/60)/24)+DATE(1970,1,1)</f>
        <v>42538.581412037034</v>
      </c>
      <c r="T1386" s="10">
        <f>(((J1386/60)/60)/24)+DATE(1970,1,1)</f>
        <v>42507.581412037034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>(E1387/D1387)*100</f>
        <v>106.60000000000001</v>
      </c>
      <c r="P1387" s="16">
        <f>E1387/L1387</f>
        <v>21.755102040816325</v>
      </c>
      <c r="Q1387" t="s">
        <v>8309</v>
      </c>
      <c r="R1387" t="s">
        <v>8310</v>
      </c>
      <c r="S1387" s="10">
        <f>(((I1387/60)/60)/24)+DATE(1970,1,1)</f>
        <v>42274.843055555553</v>
      </c>
      <c r="T1387" s="10">
        <f>(((J1387/60)/60)/24)+DATE(1970,1,1)</f>
        <v>42256.391875000001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>(E1388/D1388)*100</f>
        <v>106.60000000000001</v>
      </c>
      <c r="P1388" s="16">
        <f>E1388/L1388</f>
        <v>108.77551020408163</v>
      </c>
      <c r="Q1388" t="s">
        <v>8337</v>
      </c>
      <c r="R1388" t="s">
        <v>8338</v>
      </c>
      <c r="S1388" s="10">
        <f>(((I1388/60)/60)/24)+DATE(1970,1,1)</f>
        <v>42088.787372685183</v>
      </c>
      <c r="T1388" s="10">
        <f>(((J1388/60)/60)/24)+DATE(1970,1,1)</f>
        <v>42068.829039351855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>(E1389/D1389)*100</f>
        <v>106.60000000000001</v>
      </c>
      <c r="P1389" s="16">
        <f>E1389/L1389</f>
        <v>48.454545454545453</v>
      </c>
      <c r="Q1389" t="s">
        <v>8324</v>
      </c>
      <c r="R1389" t="s">
        <v>8328</v>
      </c>
      <c r="S1389" s="10">
        <f>(((I1389/60)/60)/24)+DATE(1970,1,1)</f>
        <v>41344.751689814817</v>
      </c>
      <c r="T1389" s="10">
        <f>(((J1389/60)/60)/24)+DATE(1970,1,1)</f>
        <v>41299.793356481481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>(E1390/D1390)*100</f>
        <v>106.58000000000001</v>
      </c>
      <c r="P1390" s="16">
        <f>E1390/L1390</f>
        <v>134.91139240506328</v>
      </c>
      <c r="Q1390" t="s">
        <v>8309</v>
      </c>
      <c r="R1390" t="s">
        <v>8314</v>
      </c>
      <c r="S1390" s="10">
        <f>(((I1390/60)/60)/24)+DATE(1970,1,1)</f>
        <v>42360.958333333328</v>
      </c>
      <c r="T1390" s="10">
        <f>(((J1390/60)/60)/24)+DATE(1970,1,1)</f>
        <v>42331.551307870366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>(E1391/D1391)*100</f>
        <v>106.57142857142856</v>
      </c>
      <c r="P1391" s="16">
        <f>E1391/L1391</f>
        <v>71.730769230769226</v>
      </c>
      <c r="Q1391" t="s">
        <v>8316</v>
      </c>
      <c r="R1391" t="s">
        <v>8317</v>
      </c>
      <c r="S1391" s="10">
        <f>(((I1391/60)/60)/24)+DATE(1970,1,1)</f>
        <v>42305.731666666667</v>
      </c>
      <c r="T1391" s="10">
        <f>(((J1391/60)/60)/24)+DATE(1970,1,1)</f>
        <v>42275.731666666667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>(E1392/D1392)*100</f>
        <v>106.54545454545455</v>
      </c>
      <c r="P1392" s="16">
        <f>E1392/L1392</f>
        <v>63.695652173913047</v>
      </c>
      <c r="Q1392" t="s">
        <v>8316</v>
      </c>
      <c r="R1392" t="s">
        <v>8317</v>
      </c>
      <c r="S1392" s="10">
        <f>(((I1392/60)/60)/24)+DATE(1970,1,1)</f>
        <v>42466.895833333328</v>
      </c>
      <c r="T1392" s="10">
        <f>(((J1392/60)/60)/24)+DATE(1970,1,1)</f>
        <v>42448.821585648147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>(E1393/D1393)*100</f>
        <v>106.52500000000001</v>
      </c>
      <c r="P1393" s="16">
        <f>E1393/L1393</f>
        <v>106.52500000000001</v>
      </c>
      <c r="Q1393" t="s">
        <v>8324</v>
      </c>
      <c r="R1393" t="s">
        <v>8328</v>
      </c>
      <c r="S1393" s="10">
        <f>(((I1393/60)/60)/24)+DATE(1970,1,1)</f>
        <v>42190.708530092597</v>
      </c>
      <c r="T1393" s="10">
        <f>(((J1393/60)/60)/24)+DATE(1970,1,1)</f>
        <v>42160.708530092597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>(E1394/D1394)*100</f>
        <v>106.52</v>
      </c>
      <c r="P1394" s="16">
        <f>E1394/L1394</f>
        <v>35.039473684210527</v>
      </c>
      <c r="Q1394" t="s">
        <v>8316</v>
      </c>
      <c r="R1394" t="s">
        <v>8317</v>
      </c>
      <c r="S1394" s="10">
        <f>(((I1394/60)/60)/24)+DATE(1970,1,1)</f>
        <v>42523.434236111112</v>
      </c>
      <c r="T1394" s="10">
        <f>(((J1394/60)/60)/24)+DATE(1970,1,1)</f>
        <v>42495.434236111112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>(E1395/D1395)*100</f>
        <v>106.5</v>
      </c>
      <c r="P1395" s="16">
        <f>E1395/L1395</f>
        <v>54.615384615384613</v>
      </c>
      <c r="Q1395" t="s">
        <v>8324</v>
      </c>
      <c r="R1395" t="s">
        <v>8328</v>
      </c>
      <c r="S1395" s="10">
        <f>(((I1395/60)/60)/24)+DATE(1970,1,1)</f>
        <v>40770.041666666664</v>
      </c>
      <c r="T1395" s="10">
        <f>(((J1395/60)/60)/24)+DATE(1970,1,1)</f>
        <v>40703.197048611109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>(E1396/D1396)*100</f>
        <v>106.5</v>
      </c>
      <c r="P1396" s="16">
        <f>E1396/L1396</f>
        <v>177.5</v>
      </c>
      <c r="Q1396" t="s">
        <v>8324</v>
      </c>
      <c r="R1396" t="s">
        <v>8353</v>
      </c>
      <c r="S1396" s="10">
        <f>(((I1396/60)/60)/24)+DATE(1970,1,1)</f>
        <v>42799.809965277775</v>
      </c>
      <c r="T1396" s="10">
        <f>(((J1396/60)/60)/24)+DATE(1970,1,1)</f>
        <v>42769.809965277775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>(E1397/D1397)*100</f>
        <v>106.4875</v>
      </c>
      <c r="P1397" s="16">
        <f>E1397/L1397</f>
        <v>146.87931034482759</v>
      </c>
      <c r="Q1397" t="s">
        <v>8309</v>
      </c>
      <c r="R1397" t="s">
        <v>8310</v>
      </c>
      <c r="S1397" s="10">
        <f>(((I1397/60)/60)/24)+DATE(1970,1,1)</f>
        <v>41804.072337962964</v>
      </c>
      <c r="T1397" s="10">
        <f>(((J1397/60)/60)/24)+DATE(1970,1,1)</f>
        <v>41794.072337962964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>(E1398/D1398)*100</f>
        <v>106.476</v>
      </c>
      <c r="P1398" s="16">
        <f>E1398/L1398</f>
        <v>151.24431818181819</v>
      </c>
      <c r="Q1398" t="s">
        <v>8337</v>
      </c>
      <c r="R1398" t="s">
        <v>8338</v>
      </c>
      <c r="S1398" s="10">
        <f>(((I1398/60)/60)/24)+DATE(1970,1,1)</f>
        <v>42274.597685185188</v>
      </c>
      <c r="T1398" s="10">
        <f>(((J1398/60)/60)/24)+DATE(1970,1,1)</f>
        <v>42234.597685185188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>(E1399/D1399)*100</f>
        <v>106.46666666666667</v>
      </c>
      <c r="P1399" s="16">
        <f>E1399/L1399</f>
        <v>375.76470588235293</v>
      </c>
      <c r="Q1399" t="s">
        <v>8309</v>
      </c>
      <c r="R1399" t="s">
        <v>8311</v>
      </c>
      <c r="S1399" s="10">
        <f>(((I1399/60)/60)/24)+DATE(1970,1,1)</f>
        <v>42365.59774305555</v>
      </c>
      <c r="T1399" s="10">
        <f>(((J1399/60)/60)/24)+DATE(1970,1,1)</f>
        <v>42291.556076388893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>(E1400/D1400)*100</f>
        <v>106.4</v>
      </c>
      <c r="P1400" s="16">
        <f>E1400/L1400</f>
        <v>120.90909090909091</v>
      </c>
      <c r="Q1400" t="s">
        <v>8309</v>
      </c>
      <c r="R1400" t="s">
        <v>8314</v>
      </c>
      <c r="S1400" s="10">
        <f>(((I1400/60)/60)/24)+DATE(1970,1,1)</f>
        <v>40376.415972222225</v>
      </c>
      <c r="T1400" s="10">
        <f>(((J1400/60)/60)/24)+DATE(1970,1,1)</f>
        <v>40330.755543981482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>(E1401/D1401)*100</f>
        <v>106.4</v>
      </c>
      <c r="P1401" s="16">
        <f>E1401/L1401</f>
        <v>40.92307692307692</v>
      </c>
      <c r="Q1401" t="s">
        <v>8316</v>
      </c>
      <c r="R1401" t="s">
        <v>8317</v>
      </c>
      <c r="S1401" s="10">
        <f>(((I1401/60)/60)/24)+DATE(1970,1,1)</f>
        <v>42202.876388888893</v>
      </c>
      <c r="T1401" s="10">
        <f>(((J1401/60)/60)/24)+DATE(1970,1,1)</f>
        <v>42184.209537037037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>(E1402/D1402)*100</f>
        <v>106.33333333333333</v>
      </c>
      <c r="P1402" s="16">
        <f>E1402/L1402</f>
        <v>96.666666666666671</v>
      </c>
      <c r="Q1402" t="s">
        <v>8316</v>
      </c>
      <c r="R1402" t="s">
        <v>8317</v>
      </c>
      <c r="S1402" s="10">
        <f>(((I1402/60)/60)/24)+DATE(1970,1,1)</f>
        <v>41964.204861111109</v>
      </c>
      <c r="T1402" s="10">
        <f>(((J1402/60)/60)/24)+DATE(1970,1,1)</f>
        <v>41950.859560185185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>(E1403/D1403)*100</f>
        <v>106.32110000000002</v>
      </c>
      <c r="P1403" s="16">
        <f>E1403/L1403</f>
        <v>93.264122807017543</v>
      </c>
      <c r="Q1403" t="s">
        <v>8309</v>
      </c>
      <c r="R1403" t="s">
        <v>8310</v>
      </c>
      <c r="S1403" s="10">
        <f>(((I1403/60)/60)/24)+DATE(1970,1,1)</f>
        <v>41899.542314814818</v>
      </c>
      <c r="T1403" s="10">
        <f>(((J1403/60)/60)/24)+DATE(1970,1,1)</f>
        <v>41869.542314814818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>(E1404/D1404)*100</f>
        <v>106.30800000000001</v>
      </c>
      <c r="P1404" s="16">
        <f>E1404/L1404</f>
        <v>75.502840909090907</v>
      </c>
      <c r="Q1404" t="s">
        <v>8335</v>
      </c>
      <c r="R1404" t="s">
        <v>8351</v>
      </c>
      <c r="S1404" s="10">
        <f>(((I1404/60)/60)/24)+DATE(1970,1,1)</f>
        <v>42041.628136574072</v>
      </c>
      <c r="T1404" s="10">
        <f>(((J1404/60)/60)/24)+DATE(1970,1,1)</f>
        <v>42011.628136574072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>(E1405/D1405)*100</f>
        <v>106.3</v>
      </c>
      <c r="P1405" s="16">
        <f>E1405/L1405</f>
        <v>25.30952380952381</v>
      </c>
      <c r="Q1405" t="s">
        <v>8316</v>
      </c>
      <c r="R1405" t="s">
        <v>8317</v>
      </c>
      <c r="S1405" s="10">
        <f>(((I1405/60)/60)/24)+DATE(1970,1,1)</f>
        <v>42436.207638888889</v>
      </c>
      <c r="T1405" s="10">
        <f>(((J1405/60)/60)/24)+DATE(1970,1,1)</f>
        <v>42419.91942129629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>(E1406/D1406)*100</f>
        <v>106.29949999999999</v>
      </c>
      <c r="P1406" s="16">
        <f>E1406/L1406</f>
        <v>51.853414634146333</v>
      </c>
      <c r="Q1406" t="s">
        <v>8316</v>
      </c>
      <c r="R1406" t="s">
        <v>8317</v>
      </c>
      <c r="S1406" s="10">
        <f>(((I1406/60)/60)/24)+DATE(1970,1,1)</f>
        <v>42788.559629629628</v>
      </c>
      <c r="T1406" s="10">
        <f>(((J1406/60)/60)/24)+DATE(1970,1,1)</f>
        <v>42758.559629629628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>(E1407/D1407)*100</f>
        <v>106.27272727272728</v>
      </c>
      <c r="P1407" s="16">
        <f>E1407/L1407</f>
        <v>56.20192307692308</v>
      </c>
      <c r="Q1407" t="s">
        <v>8316</v>
      </c>
      <c r="R1407" t="s">
        <v>8317</v>
      </c>
      <c r="S1407" s="10">
        <f>(((I1407/60)/60)/24)+DATE(1970,1,1)</f>
        <v>42228</v>
      </c>
      <c r="T1407" s="10">
        <f>(((J1407/60)/60)/24)+DATE(1970,1,1)</f>
        <v>42196.028703703705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>(E1408/D1408)*100</f>
        <v>106.26666666666667</v>
      </c>
      <c r="P1408" s="16">
        <f>E1408/L1408</f>
        <v>23.10144927536232</v>
      </c>
      <c r="Q1408" t="s">
        <v>8316</v>
      </c>
      <c r="R1408" t="s">
        <v>8317</v>
      </c>
      <c r="S1408" s="10">
        <f>(((I1408/60)/60)/24)+DATE(1970,1,1)</f>
        <v>42095.845694444448</v>
      </c>
      <c r="T1408" s="10">
        <f>(((J1408/60)/60)/24)+DATE(1970,1,1)</f>
        <v>42065.887361111112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>(E1409/D1409)*100</f>
        <v>106.25</v>
      </c>
      <c r="P1409" s="16">
        <f>E1409/L1409</f>
        <v>53.125</v>
      </c>
      <c r="Q1409" t="s">
        <v>8309</v>
      </c>
      <c r="R1409" t="s">
        <v>8311</v>
      </c>
      <c r="S1409" s="10">
        <f>(((I1409/60)/60)/24)+DATE(1970,1,1)</f>
        <v>40736.135208333333</v>
      </c>
      <c r="T1409" s="10">
        <f>(((J1409/60)/60)/24)+DATE(1970,1,1)</f>
        <v>40706.135208333333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>(E1410/D1410)*100</f>
        <v>106.25</v>
      </c>
      <c r="P1410" s="16">
        <f>E1410/L1410</f>
        <v>56.666666666666664</v>
      </c>
      <c r="Q1410" t="s">
        <v>8309</v>
      </c>
      <c r="R1410" t="s">
        <v>8311</v>
      </c>
      <c r="S1410" s="10">
        <f>(((I1410/60)/60)/24)+DATE(1970,1,1)</f>
        <v>41250.979166666664</v>
      </c>
      <c r="T1410" s="10">
        <f>(((J1410/60)/60)/24)+DATE(1970,1,1)</f>
        <v>41214.79483796296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>(E1411/D1411)*100</f>
        <v>106.25</v>
      </c>
      <c r="P1411" s="16">
        <f>E1411/L1411</f>
        <v>184.78260869565219</v>
      </c>
      <c r="Q1411" t="s">
        <v>8316</v>
      </c>
      <c r="R1411" t="s">
        <v>8317</v>
      </c>
      <c r="S1411" s="10">
        <f>(((I1411/60)/60)/24)+DATE(1970,1,1)</f>
        <v>42791.057106481487</v>
      </c>
      <c r="T1411" s="10">
        <f>(((J1411/60)/60)/24)+DATE(1970,1,1)</f>
        <v>42746.057106481487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>(E1412/D1412)*100</f>
        <v>106.24</v>
      </c>
      <c r="P1412" s="16">
        <f>E1412/L1412</f>
        <v>47.428571428571431</v>
      </c>
      <c r="Q1412" t="s">
        <v>8316</v>
      </c>
      <c r="R1412" t="s">
        <v>8358</v>
      </c>
      <c r="S1412" s="10">
        <f>(((I1412/60)/60)/24)+DATE(1970,1,1)</f>
        <v>42218.813530092593</v>
      </c>
      <c r="T1412" s="10">
        <f>(((J1412/60)/60)/24)+DATE(1970,1,1)</f>
        <v>42193.813530092593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>(E1413/D1413)*100</f>
        <v>106.22116666666668</v>
      </c>
      <c r="P1413" s="16">
        <f>E1413/L1413</f>
        <v>108.02152542372882</v>
      </c>
      <c r="Q1413" t="s">
        <v>8324</v>
      </c>
      <c r="R1413" t="s">
        <v>8325</v>
      </c>
      <c r="S1413" s="10">
        <f>(((I1413/60)/60)/24)+DATE(1970,1,1)</f>
        <v>40614.166666666664</v>
      </c>
      <c r="T1413" s="10">
        <f>(((J1413/60)/60)/24)+DATE(1970,1,1)</f>
        <v>40585.796817129631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>(E1414/D1414)*100</f>
        <v>106.19047619047619</v>
      </c>
      <c r="P1414" s="16">
        <f>E1414/L1414</f>
        <v>61.944444444444443</v>
      </c>
      <c r="Q1414" t="s">
        <v>8316</v>
      </c>
      <c r="R1414" t="s">
        <v>8317</v>
      </c>
      <c r="S1414" s="10">
        <f>(((I1414/60)/60)/24)+DATE(1970,1,1)</f>
        <v>42529.039629629624</v>
      </c>
      <c r="T1414" s="10">
        <f>(((J1414/60)/60)/24)+DATE(1970,1,1)</f>
        <v>42499.039629629624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>(E1415/D1415)*100</f>
        <v>106.16782608695652</v>
      </c>
      <c r="P1415" s="16">
        <f>E1415/L1415</f>
        <v>251.7381443298969</v>
      </c>
      <c r="Q1415" t="s">
        <v>8316</v>
      </c>
      <c r="R1415" t="s">
        <v>8317</v>
      </c>
      <c r="S1415" s="10">
        <f>(((I1415/60)/60)/24)+DATE(1970,1,1)</f>
        <v>42644.165972222225</v>
      </c>
      <c r="T1415" s="10">
        <f>(((J1415/60)/60)/24)+DATE(1970,1,1)</f>
        <v>42614.760937500003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>(E1416/D1416)*100</f>
        <v>106.12433333333333</v>
      </c>
      <c r="P1416" s="16">
        <f>E1416/L1416</f>
        <v>38.543946731234868</v>
      </c>
      <c r="Q1416" t="s">
        <v>8324</v>
      </c>
      <c r="R1416" t="s">
        <v>8325</v>
      </c>
      <c r="S1416" s="10">
        <f>(((I1416/60)/60)/24)+DATE(1970,1,1)</f>
        <v>41156.561886574076</v>
      </c>
      <c r="T1416" s="10">
        <f>(((J1416/60)/60)/24)+DATE(1970,1,1)</f>
        <v>41121.561886574076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>(E1417/D1417)*100</f>
        <v>106.12068965517241</v>
      </c>
      <c r="P1417" s="16">
        <f>E1417/L1417</f>
        <v>136.77777777777777</v>
      </c>
      <c r="Q1417" t="s">
        <v>8316</v>
      </c>
      <c r="R1417" t="s">
        <v>8317</v>
      </c>
      <c r="S1417" s="10">
        <f>(((I1417/60)/60)/24)+DATE(1970,1,1)</f>
        <v>41956.984351851846</v>
      </c>
      <c r="T1417" s="10">
        <f>(((J1417/60)/60)/24)+DATE(1970,1,1)</f>
        <v>41926.942685185182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>(E1418/D1418)*100</f>
        <v>106.075</v>
      </c>
      <c r="P1418" s="16">
        <f>E1418/L1418</f>
        <v>90.276595744680847</v>
      </c>
      <c r="Q1418" t="s">
        <v>8324</v>
      </c>
      <c r="R1418" t="s">
        <v>8325</v>
      </c>
      <c r="S1418" s="10">
        <f>(((I1418/60)/60)/24)+DATE(1970,1,1)</f>
        <v>42177.208333333328</v>
      </c>
      <c r="T1418" s="10">
        <f>(((J1418/60)/60)/24)+DATE(1970,1,1)</f>
        <v>42141.95711805555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>(E1419/D1419)*100</f>
        <v>106.03</v>
      </c>
      <c r="P1419" s="16">
        <f>E1419/L1419</f>
        <v>103.95098039215686</v>
      </c>
      <c r="Q1419" t="s">
        <v>8316</v>
      </c>
      <c r="R1419" t="s">
        <v>8317</v>
      </c>
      <c r="S1419" s="10">
        <f>(((I1419/60)/60)/24)+DATE(1970,1,1)</f>
        <v>42270.598217592589</v>
      </c>
      <c r="T1419" s="10">
        <f>(((J1419/60)/60)/24)+DATE(1970,1,1)</f>
        <v>42250.598217592589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>(E1420/D1420)*100</f>
        <v>106.02199999999999</v>
      </c>
      <c r="P1420" s="16">
        <f>E1420/L1420</f>
        <v>58.901111111111113</v>
      </c>
      <c r="Q1420" t="s">
        <v>8316</v>
      </c>
      <c r="R1420" t="s">
        <v>8317</v>
      </c>
      <c r="S1420" s="10">
        <f>(((I1420/60)/60)/24)+DATE(1970,1,1)</f>
        <v>41948.890567129631</v>
      </c>
      <c r="T1420" s="10">
        <f>(((J1420/60)/60)/24)+DATE(1970,1,1)</f>
        <v>41927.848900462966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>(E1421/D1421)*100</f>
        <v>106.02150537634409</v>
      </c>
      <c r="P1421" s="16">
        <f>E1421/L1421</f>
        <v>39.44</v>
      </c>
      <c r="Q1421" t="s">
        <v>8318</v>
      </c>
      <c r="R1421" t="s">
        <v>8354</v>
      </c>
      <c r="S1421" s="10">
        <f>(((I1421/60)/60)/24)+DATE(1970,1,1)</f>
        <v>42642.656493055561</v>
      </c>
      <c r="T1421" s="10">
        <f>(((J1421/60)/60)/24)+DATE(1970,1,1)</f>
        <v>42612.656493055561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>(E1422/D1422)*100</f>
        <v>106.01933333333334</v>
      </c>
      <c r="P1422" s="16">
        <f>E1422/L1422</f>
        <v>40.776666666666664</v>
      </c>
      <c r="Q1422" t="s">
        <v>8309</v>
      </c>
      <c r="R1422" t="s">
        <v>8311</v>
      </c>
      <c r="S1422" s="10">
        <f>(((I1422/60)/60)/24)+DATE(1970,1,1)</f>
        <v>41661.902766203704</v>
      </c>
      <c r="T1422" s="10">
        <f>(((J1422/60)/60)/24)+DATE(1970,1,1)</f>
        <v>41631.902766203704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>(E1423/D1423)*100</f>
        <v>106.00260000000002</v>
      </c>
      <c r="P1423" s="16">
        <f>E1423/L1423</f>
        <v>56.204984093319197</v>
      </c>
      <c r="Q1423" t="s">
        <v>8318</v>
      </c>
      <c r="R1423" t="s">
        <v>8348</v>
      </c>
      <c r="S1423" s="10">
        <f>(((I1423/60)/60)/24)+DATE(1970,1,1)</f>
        <v>41830.423043981478</v>
      </c>
      <c r="T1423" s="10">
        <f>(((J1423/60)/60)/24)+DATE(1970,1,1)</f>
        <v>41800.423043981478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>(E1424/D1424)*100</f>
        <v>106</v>
      </c>
      <c r="P1424" s="16">
        <f>E1424/L1424</f>
        <v>138.2608695652174</v>
      </c>
      <c r="Q1424" t="s">
        <v>8337</v>
      </c>
      <c r="R1424" t="s">
        <v>8338</v>
      </c>
      <c r="S1424" s="10">
        <f>(((I1424/60)/60)/24)+DATE(1970,1,1)</f>
        <v>42791.846122685187</v>
      </c>
      <c r="T1424" s="10">
        <f>(((J1424/60)/60)/24)+DATE(1970,1,1)</f>
        <v>42761.846122685187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>(E1425/D1425)*100</f>
        <v>106</v>
      </c>
      <c r="P1425" s="16">
        <f>E1425/L1425</f>
        <v>189.28571428571428</v>
      </c>
      <c r="Q1425" t="s">
        <v>8324</v>
      </c>
      <c r="R1425" t="s">
        <v>8325</v>
      </c>
      <c r="S1425" s="10">
        <f>(((I1425/60)/60)/24)+DATE(1970,1,1)</f>
        <v>40344.166666666664</v>
      </c>
      <c r="T1425" s="10">
        <f>(((J1425/60)/60)/24)+DATE(1970,1,1)</f>
        <v>40274.745127314818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>(E1426/D1426)*100</f>
        <v>106</v>
      </c>
      <c r="P1426" s="16">
        <f>E1426/L1426</f>
        <v>88.333333333333329</v>
      </c>
      <c r="Q1426" t="s">
        <v>8316</v>
      </c>
      <c r="R1426" t="s">
        <v>8358</v>
      </c>
      <c r="S1426" s="10">
        <f>(((I1426/60)/60)/24)+DATE(1970,1,1)</f>
        <v>41897.255555555559</v>
      </c>
      <c r="T1426" s="10">
        <f>(((J1426/60)/60)/24)+DATE(1970,1,1)</f>
        <v>41872.291238425925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>(E1427/D1427)*100</f>
        <v>106</v>
      </c>
      <c r="P1427" s="16">
        <f>E1427/L1427</f>
        <v>78.936170212765958</v>
      </c>
      <c r="Q1427" t="s">
        <v>8316</v>
      </c>
      <c r="R1427" t="s">
        <v>8317</v>
      </c>
      <c r="S1427" s="10">
        <f>(((I1427/60)/60)/24)+DATE(1970,1,1)</f>
        <v>42599.165972222225</v>
      </c>
      <c r="T1427" s="10">
        <f>(((J1427/60)/60)/24)+DATE(1970,1,1)</f>
        <v>42585.523842592593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>(E1428/D1428)*100</f>
        <v>106</v>
      </c>
      <c r="P1428" s="16">
        <f>E1428/L1428</f>
        <v>69.890109890109883</v>
      </c>
      <c r="Q1428" t="s">
        <v>8316</v>
      </c>
      <c r="R1428" t="s">
        <v>8317</v>
      </c>
      <c r="S1428" s="10">
        <f>(((I1428/60)/60)/24)+DATE(1970,1,1)</f>
        <v>41838.669571759259</v>
      </c>
      <c r="T1428" s="10">
        <f>(((J1428/60)/60)/24)+DATE(1970,1,1)</f>
        <v>41808.669571759259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>(E1429/D1429)*100</f>
        <v>106</v>
      </c>
      <c r="P1429" s="16">
        <f>E1429/L1429</f>
        <v>70.666666666666671</v>
      </c>
      <c r="Q1429" t="s">
        <v>8316</v>
      </c>
      <c r="R1429" t="s">
        <v>8356</v>
      </c>
      <c r="S1429" s="10">
        <f>(((I1429/60)/60)/24)+DATE(1970,1,1)</f>
        <v>42495.16851851852</v>
      </c>
      <c r="T1429" s="10">
        <f>(((J1429/60)/60)/24)+DATE(1970,1,1)</f>
        <v>42465.16851851852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>(E1430/D1430)*100</f>
        <v>106</v>
      </c>
      <c r="P1430" s="16">
        <f>E1430/L1430</f>
        <v>75.714285714285708</v>
      </c>
      <c r="Q1430" t="s">
        <v>8316</v>
      </c>
      <c r="R1430" t="s">
        <v>8317</v>
      </c>
      <c r="S1430" s="10">
        <f>(((I1430/60)/60)/24)+DATE(1970,1,1)</f>
        <v>42225.666666666672</v>
      </c>
      <c r="T1430" s="10">
        <f>(((J1430/60)/60)/24)+DATE(1970,1,1)</f>
        <v>42214.6956712963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>(E1431/D1431)*100</f>
        <v>106</v>
      </c>
      <c r="P1431" s="16">
        <f>E1431/L1431</f>
        <v>64.634146341463421</v>
      </c>
      <c r="Q1431" t="s">
        <v>8316</v>
      </c>
      <c r="R1431" t="s">
        <v>8317</v>
      </c>
      <c r="S1431" s="10">
        <f>(((I1431/60)/60)/24)+DATE(1970,1,1)</f>
        <v>42205.165972222225</v>
      </c>
      <c r="T1431" s="10">
        <f>(((J1431/60)/60)/24)+DATE(1970,1,1)</f>
        <v>42170.910231481481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>(E1432/D1432)*100</f>
        <v>105.982</v>
      </c>
      <c r="P1432" s="16">
        <f>E1432/L1432</f>
        <v>111.79535864978902</v>
      </c>
      <c r="Q1432" t="s">
        <v>8309</v>
      </c>
      <c r="R1432" t="s">
        <v>8314</v>
      </c>
      <c r="S1432" s="10">
        <f>(((I1432/60)/60)/24)+DATE(1970,1,1)</f>
        <v>41964.626168981486</v>
      </c>
      <c r="T1432" s="10">
        <f>(((J1432/60)/60)/24)+DATE(1970,1,1)</f>
        <v>41934.584502314814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>(E1433/D1433)*100</f>
        <v>105.9591836734694</v>
      </c>
      <c r="P1433" s="16">
        <f>E1433/L1433</f>
        <v>54.083333333333336</v>
      </c>
      <c r="Q1433" t="s">
        <v>8309</v>
      </c>
      <c r="R1433" t="s">
        <v>8314</v>
      </c>
      <c r="S1433" s="10">
        <f>(((I1433/60)/60)/24)+DATE(1970,1,1)</f>
        <v>42607.452731481477</v>
      </c>
      <c r="T1433" s="10">
        <f>(((J1433/60)/60)/24)+DATE(1970,1,1)</f>
        <v>42576.452731481477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>(E1434/D1434)*100</f>
        <v>105.95454545454545</v>
      </c>
      <c r="P1434" s="16">
        <f>E1434/L1434</f>
        <v>34.791044776119406</v>
      </c>
      <c r="Q1434" t="s">
        <v>8316</v>
      </c>
      <c r="R1434" t="s">
        <v>8317</v>
      </c>
      <c r="S1434" s="10">
        <f>(((I1434/60)/60)/24)+DATE(1970,1,1)</f>
        <v>41580.867673611108</v>
      </c>
      <c r="T1434" s="10">
        <f>(((J1434/60)/60)/24)+DATE(1970,1,1)</f>
        <v>41550.867673611108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>(E1435/D1435)*100</f>
        <v>105.93333333333332</v>
      </c>
      <c r="P1435" s="16">
        <f>E1435/L1435</f>
        <v>44.138888888888886</v>
      </c>
      <c r="Q1435" t="s">
        <v>8316</v>
      </c>
      <c r="R1435" t="s">
        <v>8317</v>
      </c>
      <c r="S1435" s="10">
        <f>(((I1435/60)/60)/24)+DATE(1970,1,1)</f>
        <v>42444.875</v>
      </c>
      <c r="T1435" s="10">
        <f>(((J1435/60)/60)/24)+DATE(1970,1,1)</f>
        <v>42422.977418981478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>(E1436/D1436)*100</f>
        <v>105.91999999999999</v>
      </c>
      <c r="P1436" s="16">
        <f>E1436/L1436</f>
        <v>211.84</v>
      </c>
      <c r="Q1436" t="s">
        <v>8335</v>
      </c>
      <c r="R1436" t="s">
        <v>8351</v>
      </c>
      <c r="S1436" s="10">
        <f>(((I1436/60)/60)/24)+DATE(1970,1,1)</f>
        <v>41837.624374999999</v>
      </c>
      <c r="T1436" s="10">
        <f>(((J1436/60)/60)/24)+DATE(1970,1,1)</f>
        <v>41807.624374999999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>(E1437/D1437)*100</f>
        <v>105.91914022517912</v>
      </c>
      <c r="P1437" s="16">
        <f>E1437/L1437</f>
        <v>59.701730769230764</v>
      </c>
      <c r="Q1437" t="s">
        <v>8316</v>
      </c>
      <c r="R1437" t="s">
        <v>8317</v>
      </c>
      <c r="S1437" s="10">
        <f>(((I1437/60)/60)/24)+DATE(1970,1,1)</f>
        <v>42302.999305555553</v>
      </c>
      <c r="T1437" s="10">
        <f>(((J1437/60)/60)/24)+DATE(1970,1,1)</f>
        <v>42278.089039351849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>(E1438/D1438)*100</f>
        <v>105.89999999999999</v>
      </c>
      <c r="P1438" s="16">
        <f>E1438/L1438</f>
        <v>143.1081081081081</v>
      </c>
      <c r="Q1438" t="s">
        <v>8316</v>
      </c>
      <c r="R1438" t="s">
        <v>8317</v>
      </c>
      <c r="S1438" s="10">
        <f>(((I1438/60)/60)/24)+DATE(1970,1,1)</f>
        <v>41872.686111111114</v>
      </c>
      <c r="T1438" s="10">
        <f>(((J1438/60)/60)/24)+DATE(1970,1,1)</f>
        <v>41851.541585648149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>(E1439/D1439)*100</f>
        <v>105.86</v>
      </c>
      <c r="P1439" s="16">
        <f>E1439/L1439</f>
        <v>46.429824561403507</v>
      </c>
      <c r="Q1439" t="s">
        <v>8316</v>
      </c>
      <c r="R1439" t="s">
        <v>8317</v>
      </c>
      <c r="S1439" s="10">
        <f>(((I1439/60)/60)/24)+DATE(1970,1,1)</f>
        <v>42197.434166666666</v>
      </c>
      <c r="T1439" s="10">
        <f>(((J1439/60)/60)/24)+DATE(1970,1,1)</f>
        <v>42167.434166666666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>(E1440/D1440)*100</f>
        <v>105.84090909090908</v>
      </c>
      <c r="P1440" s="16">
        <f>E1440/L1440</f>
        <v>146.44654088050314</v>
      </c>
      <c r="Q1440" t="s">
        <v>8316</v>
      </c>
      <c r="R1440" t="s">
        <v>8356</v>
      </c>
      <c r="S1440" s="10">
        <f>(((I1440/60)/60)/24)+DATE(1970,1,1)</f>
        <v>41871.850034722222</v>
      </c>
      <c r="T1440" s="10">
        <f>(((J1440/60)/60)/24)+DATE(1970,1,1)</f>
        <v>41841.850034722222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>(E1441/D1441)*100</f>
        <v>105.82000000000001</v>
      </c>
      <c r="P1441" s="16">
        <f>E1441/L1441</f>
        <v>115.02173913043478</v>
      </c>
      <c r="Q1441" t="s">
        <v>8316</v>
      </c>
      <c r="R1441" t="s">
        <v>8317</v>
      </c>
      <c r="S1441" s="10">
        <f>(((I1441/60)/60)/24)+DATE(1970,1,1)</f>
        <v>42767.957638888889</v>
      </c>
      <c r="T1441" s="10">
        <f>(((J1441/60)/60)/24)+DATE(1970,1,1)</f>
        <v>42737.910138888896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>(E1442/D1442)*100</f>
        <v>105.81826105905425</v>
      </c>
      <c r="P1442" s="16">
        <f>E1442/L1442</f>
        <v>64.74666666666667</v>
      </c>
      <c r="Q1442" t="s">
        <v>8332</v>
      </c>
      <c r="R1442" t="s">
        <v>8350</v>
      </c>
      <c r="S1442" s="10">
        <f>(((I1442/60)/60)/24)+DATE(1970,1,1)</f>
        <v>41644.651493055557</v>
      </c>
      <c r="T1442" s="10">
        <f>(((J1442/60)/60)/24)+DATE(1970,1,1)</f>
        <v>41614.651493055557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>(E1443/D1443)*100</f>
        <v>105.80799999999999</v>
      </c>
      <c r="P1443" s="16">
        <f>E1443/L1443</f>
        <v>174.02631578947367</v>
      </c>
      <c r="Q1443" t="s">
        <v>8318</v>
      </c>
      <c r="R1443" t="s">
        <v>8320</v>
      </c>
      <c r="S1443" s="10">
        <f>(((I1443/60)/60)/24)+DATE(1970,1,1)</f>
        <v>42155.642071759255</v>
      </c>
      <c r="T1443" s="10">
        <f>(((J1443/60)/60)/24)+DATE(1970,1,1)</f>
        <v>42100.642071759255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>(E1444/D1444)*100</f>
        <v>105.80000000000001</v>
      </c>
      <c r="P1444" s="16">
        <f>E1444/L1444</f>
        <v>206.31</v>
      </c>
      <c r="Q1444" t="s">
        <v>8332</v>
      </c>
      <c r="R1444" t="s">
        <v>8350</v>
      </c>
      <c r="S1444" s="10">
        <f>(((I1444/60)/60)/24)+DATE(1970,1,1)</f>
        <v>42182.640833333338</v>
      </c>
      <c r="T1444" s="10">
        <f>(((J1444/60)/60)/24)+DATE(1970,1,1)</f>
        <v>42152.640833333338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>(E1445/D1445)*100</f>
        <v>105.80000000000001</v>
      </c>
      <c r="P1445" s="16">
        <f>E1445/L1445</f>
        <v>36.06818181818182</v>
      </c>
      <c r="Q1445" t="s">
        <v>8316</v>
      </c>
      <c r="R1445" t="s">
        <v>8317</v>
      </c>
      <c r="S1445" s="10">
        <f>(((I1445/60)/60)/24)+DATE(1970,1,1)</f>
        <v>41949.031944444447</v>
      </c>
      <c r="T1445" s="10">
        <f>(((J1445/60)/60)/24)+DATE(1970,1,1)</f>
        <v>41923.921643518523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>(E1446/D1446)*100</f>
        <v>105.77749999999999</v>
      </c>
      <c r="P1446" s="16">
        <f>E1446/L1446</f>
        <v>104.99007444168734</v>
      </c>
      <c r="Q1446" t="s">
        <v>8335</v>
      </c>
      <c r="R1446" t="s">
        <v>8351</v>
      </c>
      <c r="S1446" s="10">
        <f>(((I1446/60)/60)/24)+DATE(1970,1,1)</f>
        <v>42673.642800925925</v>
      </c>
      <c r="T1446" s="10">
        <f>(((J1446/60)/60)/24)+DATE(1970,1,1)</f>
        <v>42643.642800925925</v>
      </c>
    </row>
    <row r="1447" spans="1:20" ht="15.75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>(E1447/D1447)*100</f>
        <v>105.745</v>
      </c>
      <c r="P1447" s="16">
        <f>E1447/L1447</f>
        <v>261.74504950495049</v>
      </c>
      <c r="Q1447" t="s">
        <v>8318</v>
      </c>
      <c r="R1447" t="s">
        <v>8348</v>
      </c>
      <c r="S1447" s="10">
        <f>(((I1447/60)/60)/24)+DATE(1970,1,1)</f>
        <v>42482.579988425925</v>
      </c>
      <c r="T1447" s="10">
        <f>(((J1447/60)/60)/24)+DATE(1970,1,1)</f>
        <v>42452.579988425925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>(E1448/D1448)*100</f>
        <v>105.69999999999999</v>
      </c>
      <c r="P1448" s="16">
        <f>E1448/L1448</f>
        <v>41.944444444444443</v>
      </c>
      <c r="Q1448" t="s">
        <v>8316</v>
      </c>
      <c r="R1448" t="s">
        <v>8317</v>
      </c>
      <c r="S1448" s="10">
        <f>(((I1448/60)/60)/24)+DATE(1970,1,1)</f>
        <v>41778.875</v>
      </c>
      <c r="T1448" s="10">
        <f>(((J1448/60)/60)/24)+DATE(1970,1,1)</f>
        <v>41753.593275462961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>(E1449/D1449)*100</f>
        <v>105.66666666666666</v>
      </c>
      <c r="P1449" s="16">
        <f>E1449/L1449</f>
        <v>22.642857142857142</v>
      </c>
      <c r="Q1449" t="s">
        <v>8324</v>
      </c>
      <c r="R1449" t="s">
        <v>8329</v>
      </c>
      <c r="S1449" s="10">
        <f>(((I1449/60)/60)/24)+DATE(1970,1,1)</f>
        <v>42208.751678240747</v>
      </c>
      <c r="T1449" s="10">
        <f>(((J1449/60)/60)/24)+DATE(1970,1,1)</f>
        <v>42194.751678240747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>(E1450/D1450)*100</f>
        <v>105.66666666666666</v>
      </c>
      <c r="P1450" s="16">
        <f>E1450/L1450</f>
        <v>45.94202898550725</v>
      </c>
      <c r="Q1450" t="s">
        <v>8318</v>
      </c>
      <c r="R1450" t="s">
        <v>8354</v>
      </c>
      <c r="S1450" s="10">
        <f>(((I1450/60)/60)/24)+DATE(1970,1,1)</f>
        <v>42163.160578703704</v>
      </c>
      <c r="T1450" s="10">
        <f>(((J1450/60)/60)/24)+DATE(1970,1,1)</f>
        <v>42103.160578703704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>(E1451/D1451)*100</f>
        <v>105.60000000000001</v>
      </c>
      <c r="P1451" s="16">
        <f>E1451/L1451</f>
        <v>52.8</v>
      </c>
      <c r="Q1451" t="s">
        <v>8324</v>
      </c>
      <c r="R1451" t="s">
        <v>8328</v>
      </c>
      <c r="S1451" s="10">
        <f>(((I1451/60)/60)/24)+DATE(1970,1,1)</f>
        <v>42031.967442129629</v>
      </c>
      <c r="T1451" s="10">
        <f>(((J1451/60)/60)/24)+DATE(1970,1,1)</f>
        <v>42017.967442129629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>(E1452/D1452)*100</f>
        <v>105.58333333333334</v>
      </c>
      <c r="P1452" s="16">
        <f>E1452/L1452</f>
        <v>72.482837528604122</v>
      </c>
      <c r="Q1452" t="s">
        <v>8309</v>
      </c>
      <c r="R1452" t="s">
        <v>8314</v>
      </c>
      <c r="S1452" s="10">
        <f>(((I1452/60)/60)/24)+DATE(1970,1,1)</f>
        <v>41431.565868055557</v>
      </c>
      <c r="T1452" s="10">
        <f>(((J1452/60)/60)/24)+DATE(1970,1,1)</f>
        <v>41401.565868055557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>(E1453/D1453)*100</f>
        <v>105.56666666666668</v>
      </c>
      <c r="P1453" s="16">
        <f>E1453/L1453</f>
        <v>62.712871287128714</v>
      </c>
      <c r="Q1453" t="s">
        <v>8309</v>
      </c>
      <c r="R1453" t="s">
        <v>8314</v>
      </c>
      <c r="S1453" s="10">
        <f>(((I1453/60)/60)/24)+DATE(1970,1,1)</f>
        <v>40612.694560185184</v>
      </c>
      <c r="T1453" s="10">
        <f>(((J1453/60)/60)/24)+DATE(1970,1,1)</f>
        <v>40567.694560185184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>(E1454/D1454)*100</f>
        <v>105.566</v>
      </c>
      <c r="P1454" s="16">
        <f>E1454/L1454</f>
        <v>60.903461538461535</v>
      </c>
      <c r="Q1454" t="s">
        <v>8321</v>
      </c>
      <c r="R1454" t="s">
        <v>8322</v>
      </c>
      <c r="S1454" s="10">
        <f>(((I1454/60)/60)/24)+DATE(1970,1,1)</f>
        <v>40776.837465277778</v>
      </c>
      <c r="T1454" s="10">
        <f>(((J1454/60)/60)/24)+DATE(1970,1,1)</f>
        <v>40731.837465277778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>(E1455/D1455)*100</f>
        <v>105.56</v>
      </c>
      <c r="P1455" s="16">
        <f>E1455/L1455</f>
        <v>95.963636363636368</v>
      </c>
      <c r="Q1455" t="s">
        <v>8321</v>
      </c>
      <c r="R1455" t="s">
        <v>8322</v>
      </c>
      <c r="S1455" s="10">
        <f>(((I1455/60)/60)/24)+DATE(1970,1,1)</f>
        <v>42763.94131944445</v>
      </c>
      <c r="T1455" s="10">
        <f>(((J1455/60)/60)/24)+DATE(1970,1,1)</f>
        <v>42733.94131944445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>(E1456/D1456)*100</f>
        <v>105.55000000000001</v>
      </c>
      <c r="P1456" s="16">
        <f>E1456/L1456</f>
        <v>87.958333333333329</v>
      </c>
      <c r="Q1456" t="s">
        <v>8324</v>
      </c>
      <c r="R1456" t="s">
        <v>8328</v>
      </c>
      <c r="S1456" s="10">
        <f>(((I1456/60)/60)/24)+DATE(1970,1,1)</f>
        <v>40381.25</v>
      </c>
      <c r="T1456" s="10">
        <f>(((J1456/60)/60)/24)+DATE(1970,1,1)</f>
        <v>40335.798078703701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>(E1457/D1457)*100</f>
        <v>105.55000000000001</v>
      </c>
      <c r="P1457" s="16">
        <f>E1457/L1457</f>
        <v>62.827380952380949</v>
      </c>
      <c r="Q1457" t="s">
        <v>8316</v>
      </c>
      <c r="R1457" t="s">
        <v>8317</v>
      </c>
      <c r="S1457" s="10">
        <f>(((I1457/60)/60)/24)+DATE(1970,1,1)</f>
        <v>41830.380428240744</v>
      </c>
      <c r="T1457" s="10">
        <f>(((J1457/60)/60)/24)+DATE(1970,1,1)</f>
        <v>41800.380428240744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>(E1458/D1458)*100</f>
        <v>105.50335570469798</v>
      </c>
      <c r="P1458" s="16">
        <f>E1458/L1458</f>
        <v>23.117647058823529</v>
      </c>
      <c r="Q1458" t="s">
        <v>8324</v>
      </c>
      <c r="R1458" t="s">
        <v>8353</v>
      </c>
      <c r="S1458" s="10">
        <f>(((I1458/60)/60)/24)+DATE(1970,1,1)</f>
        <v>41267.991400462961</v>
      </c>
      <c r="T1458" s="10">
        <f>(((J1458/60)/60)/24)+DATE(1970,1,1)</f>
        <v>41222.991400462961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>(E1459/D1459)*100</f>
        <v>105.5</v>
      </c>
      <c r="P1459" s="16">
        <f>E1459/L1459</f>
        <v>63.17365269461078</v>
      </c>
      <c r="Q1459" t="s">
        <v>8309</v>
      </c>
      <c r="R1459" t="s">
        <v>8314</v>
      </c>
      <c r="S1459" s="10">
        <f>(((I1459/60)/60)/24)+DATE(1970,1,1)</f>
        <v>42315.166666666672</v>
      </c>
      <c r="T1459" s="10">
        <f>(((J1459/60)/60)/24)+DATE(1970,1,1)</f>
        <v>42291.46674768519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>(E1460/D1460)*100</f>
        <v>105.5</v>
      </c>
      <c r="P1460" s="16">
        <f>E1460/L1460</f>
        <v>45.214285714285715</v>
      </c>
      <c r="Q1460" t="s">
        <v>8316</v>
      </c>
      <c r="R1460" t="s">
        <v>8356</v>
      </c>
      <c r="S1460" s="10">
        <f>(((I1460/60)/60)/24)+DATE(1970,1,1)</f>
        <v>42491.458402777775</v>
      </c>
      <c r="T1460" s="10">
        <f>(((J1460/60)/60)/24)+DATE(1970,1,1)</f>
        <v>42431.500069444446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>(E1461/D1461)*100</f>
        <v>105.5</v>
      </c>
      <c r="P1461" s="16">
        <f>E1461/L1461</f>
        <v>60.285714285714285</v>
      </c>
      <c r="Q1461" t="s">
        <v>8316</v>
      </c>
      <c r="R1461" t="s">
        <v>8317</v>
      </c>
      <c r="S1461" s="10">
        <f>(((I1461/60)/60)/24)+DATE(1970,1,1)</f>
        <v>42186.290972222225</v>
      </c>
      <c r="T1461" s="10">
        <f>(((J1461/60)/60)/24)+DATE(1970,1,1)</f>
        <v>42132.036168981482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>(E1462/D1462)*100</f>
        <v>105.49000000000002</v>
      </c>
      <c r="P1462" s="16">
        <f>E1462/L1462</f>
        <v>21.098000000000003</v>
      </c>
      <c r="Q1462" t="s">
        <v>8316</v>
      </c>
      <c r="R1462" t="s">
        <v>8317</v>
      </c>
      <c r="S1462" s="10">
        <f>(((I1462/60)/60)/24)+DATE(1970,1,1)</f>
        <v>42583.791666666672</v>
      </c>
      <c r="T1462" s="10">
        <f>(((J1462/60)/60)/24)+DATE(1970,1,1)</f>
        <v>42555.671944444446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>(E1463/D1463)*100</f>
        <v>105.47157142857144</v>
      </c>
      <c r="P1463" s="16">
        <f>E1463/L1463</f>
        <v>51.62944055944056</v>
      </c>
      <c r="Q1463" t="s">
        <v>8321</v>
      </c>
      <c r="R1463" t="s">
        <v>8322</v>
      </c>
      <c r="S1463" s="10">
        <f>(((I1463/60)/60)/24)+DATE(1970,1,1)</f>
        <v>40724.638460648144</v>
      </c>
      <c r="T1463" s="10">
        <f>(((J1463/60)/60)/24)+DATE(1970,1,1)</f>
        <v>40694.638460648144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>(E1464/D1464)*100</f>
        <v>105.45454545454544</v>
      </c>
      <c r="P1464" s="16">
        <f>E1464/L1464</f>
        <v>29</v>
      </c>
      <c r="Q1464" t="s">
        <v>8316</v>
      </c>
      <c r="R1464" t="s">
        <v>8317</v>
      </c>
      <c r="S1464" s="10">
        <f>(((I1464/60)/60)/24)+DATE(1970,1,1)</f>
        <v>42353</v>
      </c>
      <c r="T1464" s="10">
        <f>(((J1464/60)/60)/24)+DATE(1970,1,1)</f>
        <v>42338.963912037041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>(E1465/D1465)*100</f>
        <v>105.44</v>
      </c>
      <c r="P1465" s="16">
        <f>E1465/L1465</f>
        <v>118.73873873873873</v>
      </c>
      <c r="Q1465" t="s">
        <v>8337</v>
      </c>
      <c r="R1465" t="s">
        <v>8338</v>
      </c>
      <c r="S1465" s="10">
        <f>(((I1465/60)/60)/24)+DATE(1970,1,1)</f>
        <v>42163.166666666672</v>
      </c>
      <c r="T1465" s="10">
        <f>(((J1465/60)/60)/24)+DATE(1970,1,1)</f>
        <v>42130.865150462967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>(E1466/D1466)*100</f>
        <v>105.42</v>
      </c>
      <c r="P1466" s="16">
        <f>E1466/L1466</f>
        <v>107.57142857142857</v>
      </c>
      <c r="Q1466" t="s">
        <v>8316</v>
      </c>
      <c r="R1466" t="s">
        <v>8317</v>
      </c>
      <c r="S1466" s="10">
        <f>(((I1466/60)/60)/24)+DATE(1970,1,1)</f>
        <v>42172.069606481484</v>
      </c>
      <c r="T1466" s="10">
        <f>(((J1466/60)/60)/24)+DATE(1970,1,1)</f>
        <v>42151.069606481484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>(E1467/D1467)*100</f>
        <v>105.4</v>
      </c>
      <c r="P1467" s="16">
        <f>E1467/L1467</f>
        <v>136</v>
      </c>
      <c r="Q1467" t="s">
        <v>8316</v>
      </c>
      <c r="R1467" t="s">
        <v>8317</v>
      </c>
      <c r="S1467" s="10">
        <f>(((I1467/60)/60)/24)+DATE(1970,1,1)</f>
        <v>42445.165972222225</v>
      </c>
      <c r="T1467" s="10">
        <f>(((J1467/60)/60)/24)+DATE(1970,1,1)</f>
        <v>42430.839398148149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>(E1468/D1468)*100</f>
        <v>105.38666666666667</v>
      </c>
      <c r="P1468" s="16">
        <f>E1468/L1468</f>
        <v>205.2987012987013</v>
      </c>
      <c r="Q1468" t="s">
        <v>8318</v>
      </c>
      <c r="R1468" t="s">
        <v>8354</v>
      </c>
      <c r="S1468" s="10">
        <f>(((I1468/60)/60)/24)+DATE(1970,1,1)</f>
        <v>42339.834039351852</v>
      </c>
      <c r="T1468" s="10">
        <f>(((J1468/60)/60)/24)+DATE(1970,1,1)</f>
        <v>42279.792372685188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>(E1469/D1469)*100</f>
        <v>105.35000000000001</v>
      </c>
      <c r="P1469" s="16">
        <f>E1469/L1469</f>
        <v>123.94117647058823</v>
      </c>
      <c r="Q1469" t="s">
        <v>8316</v>
      </c>
      <c r="R1469" t="s">
        <v>8317</v>
      </c>
      <c r="S1469" s="10">
        <f>(((I1469/60)/60)/24)+DATE(1970,1,1)</f>
        <v>42709.041666666672</v>
      </c>
      <c r="T1469" s="10">
        <f>(((J1469/60)/60)/24)+DATE(1970,1,1)</f>
        <v>42694.110185185185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>(E1470/D1470)*100</f>
        <v>105.34805315203954</v>
      </c>
      <c r="P1470" s="16">
        <f>E1470/L1470</f>
        <v>83.967068965517228</v>
      </c>
      <c r="Q1470" t="s">
        <v>8324</v>
      </c>
      <c r="R1470" t="s">
        <v>8325</v>
      </c>
      <c r="S1470" s="10">
        <f>(((I1470/60)/60)/24)+DATE(1970,1,1)</f>
        <v>41740.594282407408</v>
      </c>
      <c r="T1470" s="10">
        <f>(((J1470/60)/60)/24)+DATE(1970,1,1)</f>
        <v>41710.594282407408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>(E1471/D1471)*100</f>
        <v>105.33333333333333</v>
      </c>
      <c r="P1471" s="16">
        <f>E1471/L1471</f>
        <v>47.878787878787875</v>
      </c>
      <c r="Q1471" t="s">
        <v>8316</v>
      </c>
      <c r="R1471" t="s">
        <v>8317</v>
      </c>
      <c r="S1471" s="10">
        <f>(((I1471/60)/60)/24)+DATE(1970,1,1)</f>
        <v>42046.938692129625</v>
      </c>
      <c r="T1471" s="10">
        <f>(((J1471/60)/60)/24)+DATE(1970,1,1)</f>
        <v>42016.938692129625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>(E1472/D1472)*100</f>
        <v>105.31250000000001</v>
      </c>
      <c r="P1472" s="16">
        <f>E1472/L1472</f>
        <v>158.96226415094338</v>
      </c>
      <c r="Q1472" t="s">
        <v>8324</v>
      </c>
      <c r="R1472" t="s">
        <v>8325</v>
      </c>
      <c r="S1472" s="10">
        <f>(((I1472/60)/60)/24)+DATE(1970,1,1)</f>
        <v>40791.712500000001</v>
      </c>
      <c r="T1472" s="10">
        <f>(((J1472/60)/60)/24)+DATE(1970,1,1)</f>
        <v>40736.115011574075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>(E1473/D1473)*100</f>
        <v>105.28</v>
      </c>
      <c r="P1473" s="16">
        <f>E1473/L1473</f>
        <v>47</v>
      </c>
      <c r="Q1473" t="s">
        <v>8316</v>
      </c>
      <c r="R1473" t="s">
        <v>8317</v>
      </c>
      <c r="S1473" s="10">
        <f>(((I1473/60)/60)/24)+DATE(1970,1,1)</f>
        <v>42047.291666666672</v>
      </c>
      <c r="T1473" s="10">
        <f>(((J1473/60)/60)/24)+DATE(1970,1,1)</f>
        <v>42018.94159722222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>(E1474/D1474)*100</f>
        <v>105.26894736842105</v>
      </c>
      <c r="P1474" s="16">
        <f>E1474/L1474</f>
        <v>114.29199999999999</v>
      </c>
      <c r="Q1474" t="s">
        <v>8316</v>
      </c>
      <c r="R1474" t="s">
        <v>8317</v>
      </c>
      <c r="S1474" s="10">
        <f>(((I1474/60)/60)/24)+DATE(1970,1,1)</f>
        <v>42303.009224537032</v>
      </c>
      <c r="T1474" s="10">
        <f>(((J1474/60)/60)/24)+DATE(1970,1,1)</f>
        <v>42268.009224537032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>(E1475/D1475)*100</f>
        <v>105.25999999999999</v>
      </c>
      <c r="P1475" s="16">
        <f>E1475/L1475</f>
        <v>75.185714285714283</v>
      </c>
      <c r="Q1475" t="s">
        <v>8309</v>
      </c>
      <c r="R1475" t="s">
        <v>8314</v>
      </c>
      <c r="S1475" s="10">
        <f>(((I1475/60)/60)/24)+DATE(1970,1,1)</f>
        <v>40765.297222222223</v>
      </c>
      <c r="T1475" s="10">
        <f>(((J1475/60)/60)/24)+DATE(1970,1,1)</f>
        <v>40718.310659722221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>(E1476/D1476)*100</f>
        <v>105.22388000000001</v>
      </c>
      <c r="P1476" s="16">
        <f>E1476/L1476</f>
        <v>346.13118421052633</v>
      </c>
      <c r="Q1476" t="s">
        <v>8318</v>
      </c>
      <c r="R1476" t="s">
        <v>8348</v>
      </c>
      <c r="S1476" s="10">
        <f>(((I1476/60)/60)/24)+DATE(1970,1,1)</f>
        <v>42663.841608796298</v>
      </c>
      <c r="T1476" s="10">
        <f>(((J1476/60)/60)/24)+DATE(1970,1,1)</f>
        <v>42633.841608796298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>(E1477/D1477)*100</f>
        <v>105.2184</v>
      </c>
      <c r="P1477" s="16">
        <f>E1477/L1477</f>
        <v>64.157560975609755</v>
      </c>
      <c r="Q1477" t="s">
        <v>8316</v>
      </c>
      <c r="R1477" t="s">
        <v>8317</v>
      </c>
      <c r="S1477" s="10">
        <f>(((I1477/60)/60)/24)+DATE(1970,1,1)</f>
        <v>41831.677083333336</v>
      </c>
      <c r="T1477" s="10">
        <f>(((J1477/60)/60)/24)+DATE(1970,1,1)</f>
        <v>41809.12300925926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>(E1478/D1478)*100</f>
        <v>105.21428571428571</v>
      </c>
      <c r="P1478" s="16">
        <f>E1478/L1478</f>
        <v>98.2</v>
      </c>
      <c r="Q1478" t="s">
        <v>8316</v>
      </c>
      <c r="R1478" t="s">
        <v>8317</v>
      </c>
      <c r="S1478" s="10">
        <f>(((I1478/60)/60)/24)+DATE(1970,1,1)</f>
        <v>42012.887280092589</v>
      </c>
      <c r="T1478" s="10">
        <f>(((J1478/60)/60)/24)+DATE(1970,1,1)</f>
        <v>41982.887280092589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>(E1479/D1479)*100</f>
        <v>105.2</v>
      </c>
      <c r="P1479" s="16">
        <f>E1479/L1479</f>
        <v>122.32558139534883</v>
      </c>
      <c r="Q1479" t="s">
        <v>8309</v>
      </c>
      <c r="R1479" t="s">
        <v>8311</v>
      </c>
      <c r="S1479" s="10">
        <f>(((I1479/60)/60)/24)+DATE(1970,1,1)</f>
        <v>42767.333333333328</v>
      </c>
      <c r="T1479" s="10">
        <f>(((J1479/60)/60)/24)+DATE(1970,1,1)</f>
        <v>42721.198877314819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>(E1480/D1480)*100</f>
        <v>105.19047619047619</v>
      </c>
      <c r="P1480" s="16">
        <f>E1480/L1480</f>
        <v>56.065989847715734</v>
      </c>
      <c r="Q1480" t="s">
        <v>8316</v>
      </c>
      <c r="R1480" t="s">
        <v>8317</v>
      </c>
      <c r="S1480" s="10">
        <f>(((I1480/60)/60)/24)+DATE(1970,1,1)</f>
        <v>42068.166666666672</v>
      </c>
      <c r="T1480" s="10">
        <f>(((J1480/60)/60)/24)+DATE(1970,1,1)</f>
        <v>42037.938206018516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>(E1481/D1481)*100</f>
        <v>105.15384615384616</v>
      </c>
      <c r="P1481" s="16">
        <f>E1481/L1481</f>
        <v>27.897959183673468</v>
      </c>
      <c r="Q1481" t="s">
        <v>8309</v>
      </c>
      <c r="R1481" t="s">
        <v>8311</v>
      </c>
      <c r="S1481" s="10">
        <f>(((I1481/60)/60)/24)+DATE(1970,1,1)</f>
        <v>41705.805902777778</v>
      </c>
      <c r="T1481" s="10">
        <f>(((J1481/60)/60)/24)+DATE(1970,1,1)</f>
        <v>41682.805902777778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>(E1482/D1482)*100</f>
        <v>105.125</v>
      </c>
      <c r="P1482" s="16">
        <f>E1482/L1482</f>
        <v>73.771929824561397</v>
      </c>
      <c r="Q1482" t="s">
        <v>8324</v>
      </c>
      <c r="R1482" t="s">
        <v>8325</v>
      </c>
      <c r="S1482" s="10">
        <f>(((I1482/60)/60)/24)+DATE(1970,1,1)</f>
        <v>42795.083333333328</v>
      </c>
      <c r="T1482" s="10">
        <f>(((J1482/60)/60)/24)+DATE(1970,1,1)</f>
        <v>42759.628599537042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>(E1483/D1483)*100</f>
        <v>105.1</v>
      </c>
      <c r="P1483" s="16">
        <f>E1483/L1483</f>
        <v>28.405405405405407</v>
      </c>
      <c r="Q1483" t="s">
        <v>8316</v>
      </c>
      <c r="R1483" t="s">
        <v>8317</v>
      </c>
      <c r="S1483" s="10">
        <f>(((I1483/60)/60)/24)+DATE(1970,1,1)</f>
        <v>41927.536134259259</v>
      </c>
      <c r="T1483" s="10">
        <f>(((J1483/60)/60)/24)+DATE(1970,1,1)</f>
        <v>41897.536134259259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>(E1484/D1484)*100</f>
        <v>105.0967741935484</v>
      </c>
      <c r="P1484" s="16">
        <f>E1484/L1484</f>
        <v>85.736842105263165</v>
      </c>
      <c r="Q1484" t="s">
        <v>8316</v>
      </c>
      <c r="R1484" t="s">
        <v>8358</v>
      </c>
      <c r="S1484" s="10">
        <f>(((I1484/60)/60)/24)+DATE(1970,1,1)</f>
        <v>42056.458333333328</v>
      </c>
      <c r="T1484" s="10">
        <f>(((J1484/60)/60)/24)+DATE(1970,1,1)</f>
        <v>42025.164780092593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>(E1485/D1485)*100</f>
        <v>105.0859375</v>
      </c>
      <c r="P1485" s="16">
        <f>E1485/L1485</f>
        <v>78.660818713450297</v>
      </c>
      <c r="Q1485" t="s">
        <v>8309</v>
      </c>
      <c r="R1485" t="s">
        <v>8314</v>
      </c>
      <c r="S1485" s="10">
        <f>(((I1485/60)/60)/24)+DATE(1970,1,1)</f>
        <v>41109.877442129626</v>
      </c>
      <c r="T1485" s="10">
        <f>(((J1485/60)/60)/24)+DATE(1970,1,1)</f>
        <v>41079.877442129626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>(E1486/D1486)*100</f>
        <v>105.07333333333332</v>
      </c>
      <c r="P1486" s="16">
        <f>E1486/L1486</f>
        <v>109.45138888888889</v>
      </c>
      <c r="Q1486" t="s">
        <v>8324</v>
      </c>
      <c r="R1486" t="s">
        <v>8325</v>
      </c>
      <c r="S1486" s="10">
        <f>(((I1486/60)/60)/24)+DATE(1970,1,1)</f>
        <v>41724.798993055556</v>
      </c>
      <c r="T1486" s="10">
        <f>(((J1486/60)/60)/24)+DATE(1970,1,1)</f>
        <v>41694.84065972222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>(E1487/D1487)*100</f>
        <v>105.06666666666666</v>
      </c>
      <c r="P1487" s="16">
        <f>E1487/L1487</f>
        <v>58.370370370370374</v>
      </c>
      <c r="Q1487" t="s">
        <v>8324</v>
      </c>
      <c r="R1487" t="s">
        <v>8325</v>
      </c>
      <c r="S1487" s="10">
        <f>(((I1487/60)/60)/24)+DATE(1970,1,1)</f>
        <v>41341.654340277775</v>
      </c>
      <c r="T1487" s="10">
        <f>(((J1487/60)/60)/24)+DATE(1970,1,1)</f>
        <v>41301.654340277775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>(E1488/D1488)*100</f>
        <v>105.05</v>
      </c>
      <c r="P1488" s="16">
        <f>E1488/L1488</f>
        <v>42.02</v>
      </c>
      <c r="Q1488" t="s">
        <v>8324</v>
      </c>
      <c r="R1488" t="s">
        <v>8325</v>
      </c>
      <c r="S1488" s="10">
        <f>(((I1488/60)/60)/24)+DATE(1970,1,1)</f>
        <v>41466.83452546296</v>
      </c>
      <c r="T1488" s="10">
        <f>(((J1488/60)/60)/24)+DATE(1970,1,1)</f>
        <v>41443.83452546296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>(E1489/D1489)*100</f>
        <v>105.04166666666667</v>
      </c>
      <c r="P1489" s="16">
        <f>E1489/L1489</f>
        <v>70.027777777777771</v>
      </c>
      <c r="Q1489" t="s">
        <v>8316</v>
      </c>
      <c r="R1489" t="s">
        <v>8358</v>
      </c>
      <c r="S1489" s="10">
        <f>(((I1489/60)/60)/24)+DATE(1970,1,1)</f>
        <v>42049.819212962961</v>
      </c>
      <c r="T1489" s="10">
        <f>(((J1489/60)/60)/24)+DATE(1970,1,1)</f>
        <v>41989.819212962961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>(E1490/D1490)*100</f>
        <v>105.02249999999999</v>
      </c>
      <c r="P1490" s="16">
        <f>E1490/L1490</f>
        <v>61.103999999999999</v>
      </c>
      <c r="Q1490" t="s">
        <v>8324</v>
      </c>
      <c r="R1490" t="s">
        <v>8328</v>
      </c>
      <c r="S1490" s="10">
        <f>(((I1490/60)/60)/24)+DATE(1970,1,1)</f>
        <v>41946.370023148149</v>
      </c>
      <c r="T1490" s="10">
        <f>(((J1490/60)/60)/24)+DATE(1970,1,1)</f>
        <v>41913.328356481477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>(E1491/D1491)*100</f>
        <v>105.01</v>
      </c>
      <c r="P1491" s="16">
        <f>E1491/L1491</f>
        <v>201.94230769230768</v>
      </c>
      <c r="Q1491" t="s">
        <v>8324</v>
      </c>
      <c r="R1491" t="s">
        <v>8325</v>
      </c>
      <c r="S1491" s="10">
        <f>(((I1491/60)/60)/24)+DATE(1970,1,1)</f>
        <v>42734.95177083333</v>
      </c>
      <c r="T1491" s="10">
        <f>(((J1491/60)/60)/24)+DATE(1970,1,1)</f>
        <v>42704.95177083333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>(E1492/D1492)*100</f>
        <v>105</v>
      </c>
      <c r="P1492" s="16">
        <f>E1492/L1492</f>
        <v>15</v>
      </c>
      <c r="Q1492" t="s">
        <v>8309</v>
      </c>
      <c r="R1492" t="s">
        <v>8310</v>
      </c>
      <c r="S1492" s="10">
        <f>(((I1492/60)/60)/24)+DATE(1970,1,1)</f>
        <v>42415.702349537038</v>
      </c>
      <c r="T1492" s="10">
        <f>(((J1492/60)/60)/24)+DATE(1970,1,1)</f>
        <v>42405.702349537038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>(E1493/D1493)*100</f>
        <v>105</v>
      </c>
      <c r="P1493" s="16">
        <f>E1493/L1493</f>
        <v>58.333333333333336</v>
      </c>
      <c r="Q1493" t="s">
        <v>8324</v>
      </c>
      <c r="R1493" t="s">
        <v>8325</v>
      </c>
      <c r="S1493" s="10">
        <f>(((I1493/60)/60)/24)+DATE(1970,1,1)</f>
        <v>40740.958333333336</v>
      </c>
      <c r="T1493" s="10">
        <f>(((J1493/60)/60)/24)+DATE(1970,1,1)</f>
        <v>40690.823055555556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>(E1494/D1494)*100</f>
        <v>105</v>
      </c>
      <c r="P1494" s="16">
        <f>E1494/L1494</f>
        <v>58.333333333333336</v>
      </c>
      <c r="Q1494" t="s">
        <v>8324</v>
      </c>
      <c r="R1494" t="s">
        <v>8325</v>
      </c>
      <c r="S1494" s="10">
        <f>(((I1494/60)/60)/24)+DATE(1970,1,1)</f>
        <v>41153.056273148148</v>
      </c>
      <c r="T1494" s="10">
        <f>(((J1494/60)/60)/24)+DATE(1970,1,1)</f>
        <v>41123.056273148148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>(E1495/D1495)*100</f>
        <v>105</v>
      </c>
      <c r="P1495" s="16">
        <f>E1495/L1495</f>
        <v>38.888888888888886</v>
      </c>
      <c r="Q1495" t="s">
        <v>8324</v>
      </c>
      <c r="R1495" t="s">
        <v>8325</v>
      </c>
      <c r="S1495" s="10">
        <f>(((I1495/60)/60)/24)+DATE(1970,1,1)</f>
        <v>41333.892361111109</v>
      </c>
      <c r="T1495" s="10">
        <f>(((J1495/60)/60)/24)+DATE(1970,1,1)</f>
        <v>41288.68712962963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>(E1496/D1496)*100</f>
        <v>105</v>
      </c>
      <c r="P1496" s="16">
        <f>E1496/L1496</f>
        <v>150</v>
      </c>
      <c r="Q1496" t="s">
        <v>8324</v>
      </c>
      <c r="R1496" t="s">
        <v>8353</v>
      </c>
      <c r="S1496" s="10">
        <f>(((I1496/60)/60)/24)+DATE(1970,1,1)</f>
        <v>40179.25</v>
      </c>
      <c r="T1496" s="10">
        <f>(((J1496/60)/60)/24)+DATE(1970,1,1)</f>
        <v>40127.700370370374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>(E1497/D1497)*100</f>
        <v>105</v>
      </c>
      <c r="P1497" s="16">
        <f>E1497/L1497</f>
        <v>51.219512195121951</v>
      </c>
      <c r="Q1497" t="s">
        <v>8316</v>
      </c>
      <c r="R1497" t="s">
        <v>8317</v>
      </c>
      <c r="S1497" s="10">
        <f>(((I1497/60)/60)/24)+DATE(1970,1,1)</f>
        <v>41976.644745370373</v>
      </c>
      <c r="T1497" s="10">
        <f>(((J1497/60)/60)/24)+DATE(1970,1,1)</f>
        <v>41946.644745370373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>(E1498/D1498)*100</f>
        <v>105</v>
      </c>
      <c r="P1498" s="16">
        <f>E1498/L1498</f>
        <v>39.375</v>
      </c>
      <c r="Q1498" t="s">
        <v>8316</v>
      </c>
      <c r="R1498" t="s">
        <v>8317</v>
      </c>
      <c r="S1498" s="10">
        <f>(((I1498/60)/60)/24)+DATE(1970,1,1)</f>
        <v>42247.730034722219</v>
      </c>
      <c r="T1498" s="10">
        <f>(((J1498/60)/60)/24)+DATE(1970,1,1)</f>
        <v>42222.730034722219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>(E1499/D1499)*100</f>
        <v>105</v>
      </c>
      <c r="P1499" s="16">
        <f>E1499/L1499</f>
        <v>75</v>
      </c>
      <c r="Q1499" t="s">
        <v>8316</v>
      </c>
      <c r="R1499" t="s">
        <v>8358</v>
      </c>
      <c r="S1499" s="10">
        <f>(((I1499/60)/60)/24)+DATE(1970,1,1)</f>
        <v>42489.165972222225</v>
      </c>
      <c r="T1499" s="10">
        <f>(((J1499/60)/60)/24)+DATE(1970,1,1)</f>
        <v>42458.127175925925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>(E1500/D1500)*100</f>
        <v>104.97142857142859</v>
      </c>
      <c r="P1500" s="16">
        <f>E1500/L1500</f>
        <v>59.258064516129032</v>
      </c>
      <c r="Q1500" t="s">
        <v>8324</v>
      </c>
      <c r="R1500" t="s">
        <v>8326</v>
      </c>
      <c r="S1500" s="10">
        <f>(((I1500/60)/60)/24)+DATE(1970,1,1)</f>
        <v>42667.875</v>
      </c>
      <c r="T1500" s="10">
        <f>(((J1500/60)/60)/24)+DATE(1970,1,1)</f>
        <v>42656.805497685185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>(E1501/D1501)*100</f>
        <v>104.96000000000001</v>
      </c>
      <c r="P1501" s="16">
        <f>E1501/L1501</f>
        <v>63.2289156626506</v>
      </c>
      <c r="Q1501" t="s">
        <v>8316</v>
      </c>
      <c r="R1501" t="s">
        <v>8356</v>
      </c>
      <c r="S1501" s="10">
        <f>(((I1501/60)/60)/24)+DATE(1970,1,1)</f>
        <v>42754.665173611109</v>
      </c>
      <c r="T1501" s="10">
        <f>(((J1501/60)/60)/24)+DATE(1970,1,1)</f>
        <v>42724.665173611109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>(E1502/D1502)*100</f>
        <v>104.95555555555556</v>
      </c>
      <c r="P1502" s="16">
        <f>E1502/L1502</f>
        <v>59.408805031446541</v>
      </c>
      <c r="Q1502" t="s">
        <v>8337</v>
      </c>
      <c r="R1502" t="s">
        <v>8338</v>
      </c>
      <c r="S1502" s="10">
        <f>(((I1502/60)/60)/24)+DATE(1970,1,1)</f>
        <v>42321.625</v>
      </c>
      <c r="T1502" s="10">
        <f>(((J1502/60)/60)/24)+DATE(1970,1,1)</f>
        <v>42292.435532407413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>(E1503/D1503)*100</f>
        <v>104.93636363636362</v>
      </c>
      <c r="P1503" s="16">
        <f>E1503/L1503</f>
        <v>61.562666666666665</v>
      </c>
      <c r="Q1503" t="s">
        <v>8337</v>
      </c>
      <c r="R1503" t="s">
        <v>8338</v>
      </c>
      <c r="S1503" s="10">
        <f>(((I1503/60)/60)/24)+DATE(1970,1,1)</f>
        <v>42772.599664351852</v>
      </c>
      <c r="T1503" s="10">
        <f>(((J1503/60)/60)/24)+DATE(1970,1,1)</f>
        <v>42741.599664351852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>(E1504/D1504)*100</f>
        <v>104.93380000000001</v>
      </c>
      <c r="P1504" s="16">
        <f>E1504/L1504</f>
        <v>118.70339366515837</v>
      </c>
      <c r="Q1504" t="s">
        <v>8324</v>
      </c>
      <c r="R1504" t="s">
        <v>8345</v>
      </c>
      <c r="S1504" s="10">
        <f>(((I1504/60)/60)/24)+DATE(1970,1,1)</f>
        <v>41053.782037037039</v>
      </c>
      <c r="T1504" s="10">
        <f>(((J1504/60)/60)/24)+DATE(1970,1,1)</f>
        <v>41023.782037037039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>(E1505/D1505)*100</f>
        <v>104.93333333333332</v>
      </c>
      <c r="P1505" s="16">
        <f>E1505/L1505</f>
        <v>80.717948717948715</v>
      </c>
      <c r="Q1505" t="s">
        <v>8316</v>
      </c>
      <c r="R1505" t="s">
        <v>8317</v>
      </c>
      <c r="S1505" s="10">
        <f>(((I1505/60)/60)/24)+DATE(1970,1,1)</f>
        <v>42605.774189814809</v>
      </c>
      <c r="T1505" s="10">
        <f>(((J1505/60)/60)/24)+DATE(1970,1,1)</f>
        <v>42545.774189814809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>(E1506/D1506)*100</f>
        <v>104.92727272727274</v>
      </c>
      <c r="P1506" s="16">
        <f>E1506/L1506</f>
        <v>65.579545454545453</v>
      </c>
      <c r="Q1506" t="s">
        <v>8316</v>
      </c>
      <c r="R1506" t="s">
        <v>8317</v>
      </c>
      <c r="S1506" s="10">
        <f>(((I1506/60)/60)/24)+DATE(1970,1,1)</f>
        <v>42175.746689814812</v>
      </c>
      <c r="T1506" s="10">
        <f>(((J1506/60)/60)/24)+DATE(1970,1,1)</f>
        <v>42145.746689814812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>(E1507/D1507)*100</f>
        <v>104.85714285714285</v>
      </c>
      <c r="P1507" s="16">
        <f>E1507/L1507</f>
        <v>68.598130841121488</v>
      </c>
      <c r="Q1507" t="s">
        <v>8324</v>
      </c>
      <c r="R1507" t="s">
        <v>8328</v>
      </c>
      <c r="S1507" s="10">
        <f>(((I1507/60)/60)/24)+DATE(1970,1,1)</f>
        <v>41905.86546296296</v>
      </c>
      <c r="T1507" s="10">
        <f>(((J1507/60)/60)/24)+DATE(1970,1,1)</f>
        <v>41870.86546296296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>(E1508/D1508)*100</f>
        <v>104.85537190082646</v>
      </c>
      <c r="P1508" s="16">
        <f>E1508/L1508</f>
        <v>84.023178807947019</v>
      </c>
      <c r="Q1508" t="s">
        <v>8309</v>
      </c>
      <c r="R1508" t="s">
        <v>8314</v>
      </c>
      <c r="S1508" s="10">
        <f>(((I1508/60)/60)/24)+DATE(1970,1,1)</f>
        <v>41957.216666666667</v>
      </c>
      <c r="T1508" s="10">
        <f>(((J1508/60)/60)/24)+DATE(1970,1,1)</f>
        <v>41935.070486111108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>(E1509/D1509)*100</f>
        <v>104.82000000000001</v>
      </c>
      <c r="P1509" s="16">
        <f>E1509/L1509</f>
        <v>67.771551724137936</v>
      </c>
      <c r="Q1509" t="s">
        <v>8309</v>
      </c>
      <c r="R1509" t="s">
        <v>8314</v>
      </c>
      <c r="S1509" s="10">
        <f>(((I1509/60)/60)/24)+DATE(1970,1,1)</f>
        <v>41580.456412037034</v>
      </c>
      <c r="T1509" s="10">
        <f>(((J1509/60)/60)/24)+DATE(1970,1,1)</f>
        <v>41550.456412037034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>(E1510/D1510)*100</f>
        <v>104.8048048048048</v>
      </c>
      <c r="P1510" s="16">
        <f>E1510/L1510</f>
        <v>32.71875</v>
      </c>
      <c r="Q1510" t="s">
        <v>8324</v>
      </c>
      <c r="R1510" t="s">
        <v>8328</v>
      </c>
      <c r="S1510" s="10">
        <f>(((I1510/60)/60)/24)+DATE(1970,1,1)</f>
        <v>41007.906342592592</v>
      </c>
      <c r="T1510" s="10">
        <f>(((J1510/60)/60)/24)+DATE(1970,1,1)</f>
        <v>40977.948009259257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>(E1511/D1511)*100</f>
        <v>104.80000000000001</v>
      </c>
      <c r="P1511" s="16">
        <f>E1511/L1511</f>
        <v>50.384615384615387</v>
      </c>
      <c r="Q1511" t="s">
        <v>8316</v>
      </c>
      <c r="R1511" t="s">
        <v>8317</v>
      </c>
      <c r="S1511" s="10">
        <f>(((I1511/60)/60)/24)+DATE(1970,1,1)</f>
        <v>42169.525567129633</v>
      </c>
      <c r="T1511" s="10">
        <f>(((J1511/60)/60)/24)+DATE(1970,1,1)</f>
        <v>42139.525567129633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>(E1512/D1512)*100</f>
        <v>104.80000000000001</v>
      </c>
      <c r="P1512" s="16">
        <f>E1512/L1512</f>
        <v>40.9375</v>
      </c>
      <c r="Q1512" t="s">
        <v>8316</v>
      </c>
      <c r="R1512" t="s">
        <v>8317</v>
      </c>
      <c r="S1512" s="10">
        <f>(((I1512/60)/60)/24)+DATE(1970,1,1)</f>
        <v>42492.893495370372</v>
      </c>
      <c r="T1512" s="10">
        <f>(((J1512/60)/60)/24)+DATE(1970,1,1)</f>
        <v>42462.893495370372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>(E1513/D1513)*100</f>
        <v>104.75000000000001</v>
      </c>
      <c r="P1513" s="16">
        <f>E1513/L1513</f>
        <v>17.829787234042552</v>
      </c>
      <c r="Q1513" t="s">
        <v>8316</v>
      </c>
      <c r="R1513" t="s">
        <v>8317</v>
      </c>
      <c r="S1513" s="10">
        <f>(((I1513/60)/60)/24)+DATE(1970,1,1)</f>
        <v>42410.875</v>
      </c>
      <c r="T1513" s="10">
        <f>(((J1513/60)/60)/24)+DATE(1970,1,1)</f>
        <v>42379.74418981481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>(E1514/D1514)*100</f>
        <v>104.75000000000001</v>
      </c>
      <c r="P1514" s="16">
        <f>E1514/L1514</f>
        <v>55.131578947368418</v>
      </c>
      <c r="Q1514" t="s">
        <v>8316</v>
      </c>
      <c r="R1514" t="s">
        <v>8317</v>
      </c>
      <c r="S1514" s="10">
        <f>(((I1514/60)/60)/24)+DATE(1970,1,1)</f>
        <v>42027.507905092592</v>
      </c>
      <c r="T1514" s="10">
        <f>(((J1514/60)/60)/24)+DATE(1970,1,1)</f>
        <v>41997.507905092592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>(E1515/D1515)*100</f>
        <v>104.73529411764706</v>
      </c>
      <c r="P1515" s="16">
        <f>E1515/L1515</f>
        <v>80.202702702702709</v>
      </c>
      <c r="Q1515" t="s">
        <v>8309</v>
      </c>
      <c r="R1515" t="s">
        <v>8314</v>
      </c>
      <c r="S1515" s="10">
        <f>(((I1515/60)/60)/24)+DATE(1970,1,1)</f>
        <v>40401.665972222225</v>
      </c>
      <c r="T1515" s="10">
        <f>(((J1515/60)/60)/24)+DATE(1970,1,1)</f>
        <v>40357.227939814817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>(E1516/D1516)*100</f>
        <v>104.72999999999999</v>
      </c>
      <c r="P1516" s="16">
        <f>E1516/L1516</f>
        <v>104.31274900398407</v>
      </c>
      <c r="Q1516" t="s">
        <v>8309</v>
      </c>
      <c r="R1516" t="s">
        <v>8314</v>
      </c>
      <c r="S1516" s="10">
        <f>(((I1516/60)/60)/24)+DATE(1970,1,1)</f>
        <v>41120.208333333336</v>
      </c>
      <c r="T1516" s="10">
        <f>(((J1516/60)/60)/24)+DATE(1970,1,1)</f>
        <v>41085.698113425926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>(E1517/D1517)*100</f>
        <v>104.71999999999998</v>
      </c>
      <c r="P1517" s="16">
        <f>E1517/L1517</f>
        <v>113.82608695652173</v>
      </c>
      <c r="Q1517" t="s">
        <v>8324</v>
      </c>
      <c r="R1517" t="s">
        <v>8345</v>
      </c>
      <c r="S1517" s="10">
        <f>(((I1517/60)/60)/24)+DATE(1970,1,1)</f>
        <v>41069.409456018519</v>
      </c>
      <c r="T1517" s="10">
        <f>(((J1517/60)/60)/24)+DATE(1970,1,1)</f>
        <v>41039.409456018519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>(E1518/D1518)*100</f>
        <v>104.71999999999998</v>
      </c>
      <c r="P1518" s="16">
        <f>E1518/L1518</f>
        <v>32.320987654320987</v>
      </c>
      <c r="Q1518" t="s">
        <v>8324</v>
      </c>
      <c r="R1518" t="s">
        <v>8328</v>
      </c>
      <c r="S1518" s="10">
        <f>(((I1518/60)/60)/24)+DATE(1970,1,1)</f>
        <v>40369.916666666664</v>
      </c>
      <c r="T1518" s="10">
        <f>(((J1518/60)/60)/24)+DATE(1970,1,1)</f>
        <v>40310.287673611114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>(E1519/D1519)*100</f>
        <v>104.69999999999999</v>
      </c>
      <c r="P1519" s="16">
        <f>E1519/L1519</f>
        <v>35.612244897959187</v>
      </c>
      <c r="Q1519" t="s">
        <v>8324</v>
      </c>
      <c r="R1519" t="s">
        <v>8328</v>
      </c>
      <c r="S1519" s="10">
        <f>(((I1519/60)/60)/24)+DATE(1970,1,1)</f>
        <v>40521.207638888889</v>
      </c>
      <c r="T1519" s="10">
        <f>(((J1519/60)/60)/24)+DATE(1970,1,1)</f>
        <v>40458.815625000003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>(E1520/D1520)*100</f>
        <v>104.67999999999999</v>
      </c>
      <c r="P1520" s="16">
        <f>E1520/L1520</f>
        <v>109.42160278745645</v>
      </c>
      <c r="Q1520" t="s">
        <v>8309</v>
      </c>
      <c r="R1520" t="s">
        <v>8314</v>
      </c>
      <c r="S1520" s="10">
        <f>(((I1520/60)/60)/24)+DATE(1970,1,1)</f>
        <v>41641.333333333336</v>
      </c>
      <c r="T1520" s="10">
        <f>(((J1520/60)/60)/24)+DATE(1970,1,1)</f>
        <v>41612.10024305556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>(E1521/D1521)*100</f>
        <v>104.67999999999999</v>
      </c>
      <c r="P1521" s="16">
        <f>E1521/L1521</f>
        <v>36.859154929577464</v>
      </c>
      <c r="Q1521" t="s">
        <v>8316</v>
      </c>
      <c r="R1521" t="s">
        <v>8317</v>
      </c>
      <c r="S1521" s="10">
        <f>(((I1521/60)/60)/24)+DATE(1970,1,1)</f>
        <v>42587.875</v>
      </c>
      <c r="T1521" s="10">
        <f>(((J1521/60)/60)/24)+DATE(1970,1,1)</f>
        <v>42558.189432870371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>(E1522/D1522)*100</f>
        <v>104.67500000000001</v>
      </c>
      <c r="P1522" s="16">
        <f>E1522/L1522</f>
        <v>42.724489795918366</v>
      </c>
      <c r="Q1522" t="s">
        <v>8324</v>
      </c>
      <c r="R1522" t="s">
        <v>8326</v>
      </c>
      <c r="S1522" s="10">
        <f>(((I1522/60)/60)/24)+DATE(1970,1,1)</f>
        <v>42159</v>
      </c>
      <c r="T1522" s="10">
        <f>(((J1522/60)/60)/24)+DATE(1970,1,1)</f>
        <v>42128.820231481484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>(E1523/D1523)*100</f>
        <v>104.66666666666666</v>
      </c>
      <c r="P1523" s="16">
        <f>E1523/L1523</f>
        <v>327.08333333333331</v>
      </c>
      <c r="Q1523" t="s">
        <v>8316</v>
      </c>
      <c r="R1523" t="s">
        <v>8317</v>
      </c>
      <c r="S1523" s="10">
        <f>(((I1523/60)/60)/24)+DATE(1970,1,1)</f>
        <v>42309.958333333328</v>
      </c>
      <c r="T1523" s="10">
        <f>(((J1523/60)/60)/24)+DATE(1970,1,1)</f>
        <v>42270.810995370368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>(E1524/D1524)*100</f>
        <v>104.66666666666666</v>
      </c>
      <c r="P1524" s="16">
        <f>E1524/L1524</f>
        <v>54.137931034482762</v>
      </c>
      <c r="Q1524" t="s">
        <v>8316</v>
      </c>
      <c r="R1524" t="s">
        <v>8317</v>
      </c>
      <c r="S1524" s="10">
        <f>(((I1524/60)/60)/24)+DATE(1970,1,1)</f>
        <v>42180.755312499998</v>
      </c>
      <c r="T1524" s="10">
        <f>(((J1524/60)/60)/24)+DATE(1970,1,1)</f>
        <v>42150.755312499998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>(E1525/D1525)*100</f>
        <v>104.66666666666666</v>
      </c>
      <c r="P1525" s="16">
        <f>E1525/L1525</f>
        <v>139.55555555555554</v>
      </c>
      <c r="Q1525" t="s">
        <v>8316</v>
      </c>
      <c r="R1525" t="s">
        <v>8317</v>
      </c>
      <c r="S1525" s="10">
        <f>(((I1525/60)/60)/24)+DATE(1970,1,1)</f>
        <v>42420.114988425921</v>
      </c>
      <c r="T1525" s="10">
        <f>(((J1525/60)/60)/24)+DATE(1970,1,1)</f>
        <v>42375.114988425921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>(E1526/D1526)*100</f>
        <v>104.65</v>
      </c>
      <c r="P1526" s="16">
        <f>E1526/L1526</f>
        <v>63.424242424242422</v>
      </c>
      <c r="Q1526" t="s">
        <v>8316</v>
      </c>
      <c r="R1526" t="s">
        <v>8317</v>
      </c>
      <c r="S1526" s="10">
        <f>(((I1526/60)/60)/24)+DATE(1970,1,1)</f>
        <v>42488.680925925932</v>
      </c>
      <c r="T1526" s="10">
        <f>(((J1526/60)/60)/24)+DATE(1970,1,1)</f>
        <v>42458.680925925932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>(E1527/D1527)*100</f>
        <v>104.64</v>
      </c>
      <c r="P1527" s="16">
        <f>E1527/L1527</f>
        <v>93.428571428571431</v>
      </c>
      <c r="Q1527" t="s">
        <v>8316</v>
      </c>
      <c r="R1527" t="s">
        <v>8317</v>
      </c>
      <c r="S1527" s="10">
        <f>(((I1527/60)/60)/24)+DATE(1970,1,1)</f>
        <v>42675.207638888889</v>
      </c>
      <c r="T1527" s="10">
        <f>(((J1527/60)/60)/24)+DATE(1970,1,1)</f>
        <v>42646.092812499999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>(E1528/D1528)*100</f>
        <v>104.62615</v>
      </c>
      <c r="P1528" s="16">
        <f>E1528/L1528</f>
        <v>55.066394736842106</v>
      </c>
      <c r="Q1528" t="s">
        <v>8309</v>
      </c>
      <c r="R1528" t="s">
        <v>8314</v>
      </c>
      <c r="S1528" s="10">
        <f>(((I1528/60)/60)/24)+DATE(1970,1,1)</f>
        <v>40929.738194444442</v>
      </c>
      <c r="T1528" s="10">
        <f>(((J1528/60)/60)/24)+DATE(1970,1,1)</f>
        <v>40904.738194444442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>(E1529/D1529)*100</f>
        <v>104.60000000000001</v>
      </c>
      <c r="P1529" s="16">
        <f>E1529/L1529</f>
        <v>104.6</v>
      </c>
      <c r="Q1529" t="s">
        <v>8309</v>
      </c>
      <c r="R1529" t="s">
        <v>8311</v>
      </c>
      <c r="S1529" s="10">
        <f>(((I1529/60)/60)/24)+DATE(1970,1,1)</f>
        <v>40332.070138888892</v>
      </c>
      <c r="T1529" s="10">
        <f>(((J1529/60)/60)/24)+DATE(1970,1,1)</f>
        <v>40322.53938657407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>(E1530/D1530)*100</f>
        <v>104.60000000000001</v>
      </c>
      <c r="P1530" s="16">
        <f>E1530/L1530</f>
        <v>45.478260869565219</v>
      </c>
      <c r="Q1530" t="s">
        <v>8316</v>
      </c>
      <c r="R1530" t="s">
        <v>8317</v>
      </c>
      <c r="S1530" s="10">
        <f>(((I1530/60)/60)/24)+DATE(1970,1,1)</f>
        <v>42005.208333333328</v>
      </c>
      <c r="T1530" s="10">
        <f>(((J1530/60)/60)/24)+DATE(1970,1,1)</f>
        <v>41969.199756944443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>(E1531/D1531)*100</f>
        <v>104.59625</v>
      </c>
      <c r="P1531" s="16">
        <f>E1531/L1531</f>
        <v>373.55803571428572</v>
      </c>
      <c r="Q1531" t="s">
        <v>8318</v>
      </c>
      <c r="R1531" t="s">
        <v>8355</v>
      </c>
      <c r="S1531" s="10">
        <f>(((I1531/60)/60)/24)+DATE(1970,1,1)</f>
        <v>42251.625</v>
      </c>
      <c r="T1531" s="10">
        <f>(((J1531/60)/60)/24)+DATE(1970,1,1)</f>
        <v>42222.622766203705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>(E1532/D1532)*100</f>
        <v>104.57142857142858</v>
      </c>
      <c r="P1532" s="16">
        <f>E1532/L1532</f>
        <v>32.972972972972975</v>
      </c>
      <c r="Q1532" t="s">
        <v>8316</v>
      </c>
      <c r="R1532" t="s">
        <v>8317</v>
      </c>
      <c r="S1532" s="10">
        <f>(((I1532/60)/60)/24)+DATE(1970,1,1)</f>
        <v>42170.676851851851</v>
      </c>
      <c r="T1532" s="10">
        <f>(((J1532/60)/60)/24)+DATE(1970,1,1)</f>
        <v>42148.676851851851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>(E1533/D1533)*100</f>
        <v>104.55692307692308</v>
      </c>
      <c r="P1533" s="16">
        <f>E1533/L1533</f>
        <v>91.840540540540545</v>
      </c>
      <c r="Q1533" t="s">
        <v>8309</v>
      </c>
      <c r="R1533" t="s">
        <v>8311</v>
      </c>
      <c r="S1533" s="10">
        <f>(((I1533/60)/60)/24)+DATE(1970,1,1)</f>
        <v>40768.958333333336</v>
      </c>
      <c r="T1533" s="10">
        <f>(((J1533/60)/60)/24)+DATE(1970,1,1)</f>
        <v>40739.069282407407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>(E1534/D1534)*100</f>
        <v>104.54285714285714</v>
      </c>
      <c r="P1534" s="16">
        <f>E1534/L1534</f>
        <v>79.543478260869563</v>
      </c>
      <c r="Q1534" t="s">
        <v>8316</v>
      </c>
      <c r="R1534" t="s">
        <v>8317</v>
      </c>
      <c r="S1534" s="10">
        <f>(((I1534/60)/60)/24)+DATE(1970,1,1)</f>
        <v>42373.180636574078</v>
      </c>
      <c r="T1534" s="10">
        <f>(((J1534/60)/60)/24)+DATE(1970,1,1)</f>
        <v>42341.180636574078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>(E1535/D1535)*100</f>
        <v>104.52</v>
      </c>
      <c r="P1535" s="16">
        <f>E1535/L1535</f>
        <v>80.400000000000006</v>
      </c>
      <c r="Q1535" t="s">
        <v>8316</v>
      </c>
      <c r="R1535" t="s">
        <v>8317</v>
      </c>
      <c r="S1535" s="10">
        <f>(((I1535/60)/60)/24)+DATE(1970,1,1)</f>
        <v>42283.697754629626</v>
      </c>
      <c r="T1535" s="10">
        <f>(((J1535/60)/60)/24)+DATE(1970,1,1)</f>
        <v>42248.697754629626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>(E1536/D1536)*100</f>
        <v>104.51666666666665</v>
      </c>
      <c r="P1536" s="16">
        <f>E1536/L1536</f>
        <v>89.585714285714289</v>
      </c>
      <c r="Q1536" t="s">
        <v>8316</v>
      </c>
      <c r="R1536" t="s">
        <v>8317</v>
      </c>
      <c r="S1536" s="10">
        <f>(((I1536/60)/60)/24)+DATE(1970,1,1)</f>
        <v>42726.624444444446</v>
      </c>
      <c r="T1536" s="10">
        <f>(((J1536/60)/60)/24)+DATE(1970,1,1)</f>
        <v>42696.624444444446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>(E1537/D1537)*100</f>
        <v>104.51515151515152</v>
      </c>
      <c r="P1537" s="16">
        <f>E1537/L1537</f>
        <v>86.224999999999994</v>
      </c>
      <c r="Q1537" t="s">
        <v>8316</v>
      </c>
      <c r="R1537" t="s">
        <v>8317</v>
      </c>
      <c r="S1537" s="10">
        <f>(((I1537/60)/60)/24)+DATE(1970,1,1)</f>
        <v>42187.993125000001</v>
      </c>
      <c r="T1537" s="10">
        <f>(((J1537/60)/60)/24)+DATE(1970,1,1)</f>
        <v>42165.993125000001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>(E1538/D1538)*100</f>
        <v>104.5</v>
      </c>
      <c r="P1538" s="16">
        <f>E1538/L1538</f>
        <v>48.984375</v>
      </c>
      <c r="Q1538" t="s">
        <v>8316</v>
      </c>
      <c r="R1538" t="s">
        <v>8356</v>
      </c>
      <c r="S1538" s="10">
        <f>(((I1538/60)/60)/24)+DATE(1970,1,1)</f>
        <v>42652.767476851848</v>
      </c>
      <c r="T1538" s="10">
        <f>(((J1538/60)/60)/24)+DATE(1970,1,1)</f>
        <v>42622.767476851848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>(E1539/D1539)*100</f>
        <v>104.46206037108834</v>
      </c>
      <c r="P1539" s="16">
        <f>E1539/L1539</f>
        <v>109.33695652173913</v>
      </c>
      <c r="Q1539" t="s">
        <v>8318</v>
      </c>
      <c r="R1539" t="s">
        <v>8320</v>
      </c>
      <c r="S1539" s="10">
        <f>(((I1539/60)/60)/24)+DATE(1970,1,1)</f>
        <v>42211.75</v>
      </c>
      <c r="T1539" s="10">
        <f>(((J1539/60)/60)/24)+DATE(1970,1,1)</f>
        <v>42179.160752314812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>(E1540/D1540)*100</f>
        <v>104.45405405405405</v>
      </c>
      <c r="P1540" s="16">
        <f>E1540/L1540</f>
        <v>50.852631578947367</v>
      </c>
      <c r="Q1540" t="s">
        <v>8332</v>
      </c>
      <c r="R1540" t="s">
        <v>8350</v>
      </c>
      <c r="S1540" s="10">
        <f>(((I1540/60)/60)/24)+DATE(1970,1,1)</f>
        <v>42214.666261574079</v>
      </c>
      <c r="T1540" s="10">
        <f>(((J1540/60)/60)/24)+DATE(1970,1,1)</f>
        <v>42200.666261574079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>(E1541/D1541)*100</f>
        <v>104.44</v>
      </c>
      <c r="P1541" s="16">
        <f>E1541/L1541</f>
        <v>64.46913580246914</v>
      </c>
      <c r="Q1541" t="s">
        <v>8324</v>
      </c>
      <c r="R1541" t="s">
        <v>8325</v>
      </c>
      <c r="S1541" s="10">
        <f>(((I1541/60)/60)/24)+DATE(1970,1,1)</f>
        <v>41097.74086805556</v>
      </c>
      <c r="T1541" s="10">
        <f>(((J1541/60)/60)/24)+DATE(1970,1,1)</f>
        <v>41067.74086805556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>(E1542/D1542)*100</f>
        <v>104.44</v>
      </c>
      <c r="P1542" s="16">
        <f>E1542/L1542</f>
        <v>340.56521739130437</v>
      </c>
      <c r="Q1542" t="s">
        <v>8318</v>
      </c>
      <c r="R1542" t="s">
        <v>8348</v>
      </c>
      <c r="S1542" s="10">
        <f>(((I1542/60)/60)/24)+DATE(1970,1,1)</f>
        <v>42125.240706018521</v>
      </c>
      <c r="T1542" s="10">
        <f>(((J1542/60)/60)/24)+DATE(1970,1,1)</f>
        <v>42095.240706018521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>(E1543/D1543)*100</f>
        <v>104.4375</v>
      </c>
      <c r="P1543" s="16">
        <f>E1543/L1543</f>
        <v>117.67605633802818</v>
      </c>
      <c r="Q1543" t="s">
        <v>8324</v>
      </c>
      <c r="R1543" t="s">
        <v>8325</v>
      </c>
      <c r="S1543" s="10">
        <f>(((I1543/60)/60)/24)+DATE(1970,1,1)</f>
        <v>40793.691423611112</v>
      </c>
      <c r="T1543" s="10">
        <f>(((J1543/60)/60)/24)+DATE(1970,1,1)</f>
        <v>40763.691423611112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>(E1544/D1544)*100</f>
        <v>104.43333333333334</v>
      </c>
      <c r="P1544" s="16">
        <f>E1544/L1544</f>
        <v>111.89285714285714</v>
      </c>
      <c r="Q1544" t="s">
        <v>8316</v>
      </c>
      <c r="R1544" t="s">
        <v>8317</v>
      </c>
      <c r="S1544" s="10">
        <f>(((I1544/60)/60)/24)+DATE(1970,1,1)</f>
        <v>41972.995115740734</v>
      </c>
      <c r="T1544" s="10">
        <f>(((J1544/60)/60)/24)+DATE(1970,1,1)</f>
        <v>41937.95344907407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>(E1545/D1545)*100</f>
        <v>104.42857142857143</v>
      </c>
      <c r="P1545" s="16">
        <f>E1545/L1545</f>
        <v>71.666666666666671</v>
      </c>
      <c r="Q1545" t="s">
        <v>8316</v>
      </c>
      <c r="R1545" t="s">
        <v>8317</v>
      </c>
      <c r="S1545" s="10">
        <f>(((I1545/60)/60)/24)+DATE(1970,1,1)</f>
        <v>42337.958333333328</v>
      </c>
      <c r="T1545" s="10">
        <f>(((J1545/60)/60)/24)+DATE(1970,1,1)</f>
        <v>42302.701516203699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>(E1546/D1546)*100</f>
        <v>104.42100000000001</v>
      </c>
      <c r="P1546" s="16">
        <f>E1546/L1546</f>
        <v>46.06808823529412</v>
      </c>
      <c r="Q1546" t="s">
        <v>8324</v>
      </c>
      <c r="R1546" t="s">
        <v>8325</v>
      </c>
      <c r="S1546" s="10">
        <f>(((I1546/60)/60)/24)+DATE(1970,1,1)</f>
        <v>40057.166666666664</v>
      </c>
      <c r="T1546" s="10">
        <f>(((J1546/60)/60)/24)+DATE(1970,1,1)</f>
        <v>40007.704247685186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>(E1547/D1547)*100</f>
        <v>104.4</v>
      </c>
      <c r="P1547" s="16">
        <f>E1547/L1547</f>
        <v>145</v>
      </c>
      <c r="Q1547" t="s">
        <v>8316</v>
      </c>
      <c r="R1547" t="s">
        <v>8317</v>
      </c>
      <c r="S1547" s="10">
        <f>(((I1547/60)/60)/24)+DATE(1970,1,1)</f>
        <v>42521.92288194444</v>
      </c>
      <c r="T1547" s="10">
        <f>(((J1547/60)/60)/24)+DATE(1970,1,1)</f>
        <v>42491.92288194444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>(E1548/D1548)*100</f>
        <v>104.396</v>
      </c>
      <c r="P1548" s="16">
        <f>E1548/L1548</f>
        <v>70.921195652173907</v>
      </c>
      <c r="Q1548" t="s">
        <v>8309</v>
      </c>
      <c r="R1548" t="s">
        <v>8314</v>
      </c>
      <c r="S1548" s="10">
        <f>(((I1548/60)/60)/24)+DATE(1970,1,1)</f>
        <v>42724.187881944439</v>
      </c>
      <c r="T1548" s="10">
        <f>(((J1548/60)/60)/24)+DATE(1970,1,1)</f>
        <v>42689.187881944439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>(E1549/D1549)*100</f>
        <v>104.3625</v>
      </c>
      <c r="P1549" s="16">
        <f>E1549/L1549</f>
        <v>56.412162162162161</v>
      </c>
      <c r="Q1549" t="s">
        <v>8324</v>
      </c>
      <c r="R1549" t="s">
        <v>8325</v>
      </c>
      <c r="S1549" s="10">
        <f>(((I1549/60)/60)/24)+DATE(1970,1,1)</f>
        <v>41400.800185185188</v>
      </c>
      <c r="T1549" s="10">
        <f>(((J1549/60)/60)/24)+DATE(1970,1,1)</f>
        <v>41370.800185185188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>(E1550/D1550)*100</f>
        <v>104.35000000000001</v>
      </c>
      <c r="P1550" s="16">
        <f>E1550/L1550</f>
        <v>177.61702127659575</v>
      </c>
      <c r="Q1550" t="s">
        <v>8316</v>
      </c>
      <c r="R1550" t="s">
        <v>8317</v>
      </c>
      <c r="S1550" s="10">
        <f>(((I1550/60)/60)/24)+DATE(1970,1,1)</f>
        <v>42579.665717592594</v>
      </c>
      <c r="T1550" s="10">
        <f>(((J1550/60)/60)/24)+DATE(1970,1,1)</f>
        <v>42549.665717592594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>(E1551/D1551)*100</f>
        <v>104.35000000000001</v>
      </c>
      <c r="P1551" s="16">
        <f>E1551/L1551</f>
        <v>39.377358490566039</v>
      </c>
      <c r="Q1551" t="s">
        <v>8316</v>
      </c>
      <c r="R1551" t="s">
        <v>8317</v>
      </c>
      <c r="S1551" s="10">
        <f>(((I1551/60)/60)/24)+DATE(1970,1,1)</f>
        <v>42020.99863425926</v>
      </c>
      <c r="T1551" s="10">
        <f>(((J1551/60)/60)/24)+DATE(1970,1,1)</f>
        <v>41990.99863425926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>(E1552/D1552)*100</f>
        <v>104.33333333333333</v>
      </c>
      <c r="P1552" s="16">
        <f>E1552/L1552</f>
        <v>55.892857142857146</v>
      </c>
      <c r="Q1552" t="s">
        <v>8316</v>
      </c>
      <c r="R1552" t="s">
        <v>8317</v>
      </c>
      <c r="S1552" s="10">
        <f>(((I1552/60)/60)/24)+DATE(1970,1,1)</f>
        <v>41791.165972222225</v>
      </c>
      <c r="T1552" s="10">
        <f>(((J1552/60)/60)/24)+DATE(1970,1,1)</f>
        <v>41764.44663194444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>(E1553/D1553)*100</f>
        <v>104.32</v>
      </c>
      <c r="P1553" s="16">
        <f>E1553/L1553</f>
        <v>66.871794871794876</v>
      </c>
      <c r="Q1553" t="s">
        <v>8324</v>
      </c>
      <c r="R1553" t="s">
        <v>8326</v>
      </c>
      <c r="S1553" s="10">
        <f>(((I1553/60)/60)/24)+DATE(1970,1,1)</f>
        <v>41561.165972222225</v>
      </c>
      <c r="T1553" s="10">
        <f>(((J1553/60)/60)/24)+DATE(1970,1,1)</f>
        <v>41526.592395833337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>(E1554/D1554)*100</f>
        <v>104.3047619047619</v>
      </c>
      <c r="P1554" s="16">
        <f>E1554/L1554</f>
        <v>81.125925925925927</v>
      </c>
      <c r="Q1554" t="s">
        <v>8316</v>
      </c>
      <c r="R1554" t="s">
        <v>8317</v>
      </c>
      <c r="S1554" s="10">
        <f>(((I1554/60)/60)/24)+DATE(1970,1,1)</f>
        <v>42167.083333333328</v>
      </c>
      <c r="T1554" s="10">
        <f>(((J1554/60)/60)/24)+DATE(1970,1,1)</f>
        <v>42135.60020833333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>(E1555/D1555)*100</f>
        <v>104.30333333333333</v>
      </c>
      <c r="P1555" s="16">
        <f>E1555/L1555</f>
        <v>845.70270270270271</v>
      </c>
      <c r="Q1555" t="s">
        <v>8318</v>
      </c>
      <c r="R1555" t="s">
        <v>8348</v>
      </c>
      <c r="S1555" s="10">
        <f>(((I1555/60)/60)/24)+DATE(1970,1,1)</f>
        <v>41930.166666666664</v>
      </c>
      <c r="T1555" s="10">
        <f>(((J1555/60)/60)/24)+DATE(1970,1,1)</f>
        <v>41872.525717592594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>(E1556/D1556)*100</f>
        <v>104.28571428571429</v>
      </c>
      <c r="P1556" s="16">
        <f>E1556/L1556</f>
        <v>36.5</v>
      </c>
      <c r="Q1556" t="s">
        <v>8316</v>
      </c>
      <c r="R1556" t="s">
        <v>8317</v>
      </c>
      <c r="S1556" s="10">
        <f>(((I1556/60)/60)/24)+DATE(1970,1,1)</f>
        <v>41796.958333333336</v>
      </c>
      <c r="T1556" s="10">
        <f>(((J1556/60)/60)/24)+DATE(1970,1,1)</f>
        <v>41780.525937500002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>(E1557/D1557)*100</f>
        <v>104.28333333333333</v>
      </c>
      <c r="P1557" s="16">
        <f>E1557/L1557</f>
        <v>82.328947368421055</v>
      </c>
      <c r="Q1557" t="s">
        <v>8324</v>
      </c>
      <c r="R1557" t="s">
        <v>8353</v>
      </c>
      <c r="S1557" s="10">
        <f>(((I1557/60)/60)/24)+DATE(1970,1,1)</f>
        <v>40993.0390625</v>
      </c>
      <c r="T1557" s="10">
        <f>(((J1557/60)/60)/24)+DATE(1970,1,1)</f>
        <v>40948.080729166664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>(E1558/D1558)*100</f>
        <v>104.24</v>
      </c>
      <c r="P1558" s="16">
        <f>E1558/L1558</f>
        <v>27.145833333333332</v>
      </c>
      <c r="Q1558" t="s">
        <v>8324</v>
      </c>
      <c r="R1558" t="s">
        <v>8325</v>
      </c>
      <c r="S1558" s="10">
        <f>(((I1558/60)/60)/24)+DATE(1970,1,1)</f>
        <v>41799.165972222225</v>
      </c>
      <c r="T1558" s="10">
        <f>(((J1558/60)/60)/24)+DATE(1970,1,1)</f>
        <v>41766.970648148148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>(E1559/D1559)*100</f>
        <v>104.21799999999999</v>
      </c>
      <c r="P1559" s="16">
        <f>E1559/L1559</f>
        <v>64.933333333333323</v>
      </c>
      <c r="Q1559" t="s">
        <v>8318</v>
      </c>
      <c r="R1559" t="s">
        <v>8354</v>
      </c>
      <c r="S1559" s="10">
        <f>(((I1559/60)/60)/24)+DATE(1970,1,1)</f>
        <v>41028.051192129627</v>
      </c>
      <c r="T1559" s="10">
        <f>(((J1559/60)/60)/24)+DATE(1970,1,1)</f>
        <v>40998.051192129627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>(E1560/D1560)*100</f>
        <v>104.2</v>
      </c>
      <c r="P1560" s="16">
        <f>E1560/L1560</f>
        <v>66.369426751592357</v>
      </c>
      <c r="Q1560" t="s">
        <v>8324</v>
      </c>
      <c r="R1560" t="s">
        <v>8325</v>
      </c>
      <c r="S1560" s="10">
        <f>(((I1560/60)/60)/24)+DATE(1970,1,1)</f>
        <v>41235.916666666664</v>
      </c>
      <c r="T1560" s="10">
        <f>(((J1560/60)/60)/24)+DATE(1970,1,1)</f>
        <v>41194.715520833335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>(E1561/D1561)*100</f>
        <v>104.2</v>
      </c>
      <c r="P1561" s="16">
        <f>E1561/L1561</f>
        <v>186.07142857142858</v>
      </c>
      <c r="Q1561" t="s">
        <v>8316</v>
      </c>
      <c r="R1561" t="s">
        <v>8317</v>
      </c>
      <c r="S1561" s="10">
        <f>(((I1561/60)/60)/24)+DATE(1970,1,1)</f>
        <v>42126.875</v>
      </c>
      <c r="T1561" s="10">
        <f>(((J1561/60)/60)/24)+DATE(1970,1,1)</f>
        <v>42100.927858796291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>(E1562/D1562)*100</f>
        <v>104.16766467065868</v>
      </c>
      <c r="P1562" s="16">
        <f>E1562/L1562</f>
        <v>123.37588652482269</v>
      </c>
      <c r="Q1562" t="s">
        <v>8337</v>
      </c>
      <c r="R1562" t="s">
        <v>8338</v>
      </c>
      <c r="S1562" s="10">
        <f>(((I1562/60)/60)/24)+DATE(1970,1,1)</f>
        <v>42460.416666666672</v>
      </c>
      <c r="T1562" s="10">
        <f>(((J1562/60)/60)/24)+DATE(1970,1,1)</f>
        <v>42430.430243055554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>(E1563/D1563)*100</f>
        <v>104.16666666666667</v>
      </c>
      <c r="P1563" s="16">
        <f>E1563/L1563</f>
        <v>194.44444444444446</v>
      </c>
      <c r="Q1563" t="s">
        <v>8309</v>
      </c>
      <c r="R1563" t="s">
        <v>8310</v>
      </c>
      <c r="S1563" s="10">
        <f>(((I1563/60)/60)/24)+DATE(1970,1,1)</f>
        <v>42353.964976851858</v>
      </c>
      <c r="T1563" s="10">
        <f>(((J1563/60)/60)/24)+DATE(1970,1,1)</f>
        <v>42323.964976851858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>(E1564/D1564)*100</f>
        <v>104.16666666666667</v>
      </c>
      <c r="P1564" s="16">
        <f>E1564/L1564</f>
        <v>59.523809523809526</v>
      </c>
      <c r="Q1564" t="s">
        <v>8316</v>
      </c>
      <c r="R1564" t="s">
        <v>8317</v>
      </c>
      <c r="S1564" s="10">
        <f>(((I1564/60)/60)/24)+DATE(1970,1,1)</f>
        <v>42307.583472222221</v>
      </c>
      <c r="T1564" s="10">
        <f>(((J1564/60)/60)/24)+DATE(1970,1,1)</f>
        <v>42277.583472222221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>(E1565/D1565)*100</f>
        <v>104.129</v>
      </c>
      <c r="P1565" s="16">
        <f>E1565/L1565</f>
        <v>28.924722222222222</v>
      </c>
      <c r="Q1565" t="s">
        <v>8309</v>
      </c>
      <c r="R1565" t="s">
        <v>8314</v>
      </c>
      <c r="S1565" s="10">
        <f>(((I1565/60)/60)/24)+DATE(1970,1,1)</f>
        <v>40836.083333333336</v>
      </c>
      <c r="T1565" s="10">
        <f>(((J1565/60)/60)/24)+DATE(1970,1,1)</f>
        <v>40821.183136574073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>(E1566/D1566)*100</f>
        <v>104.12571428571428</v>
      </c>
      <c r="P1566" s="16">
        <f>E1566/L1566</f>
        <v>130.15714285714284</v>
      </c>
      <c r="Q1566" t="s">
        <v>8337</v>
      </c>
      <c r="R1566" t="s">
        <v>8338</v>
      </c>
      <c r="S1566" s="10">
        <f>(((I1566/60)/60)/24)+DATE(1970,1,1)</f>
        <v>42141.75</v>
      </c>
      <c r="T1566" s="10">
        <f>(((J1566/60)/60)/24)+DATE(1970,1,1)</f>
        <v>42109.894942129627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>(E1567/D1567)*100</f>
        <v>104.11200000000001</v>
      </c>
      <c r="P1567" s="16">
        <f>E1567/L1567</f>
        <v>81.84905660377359</v>
      </c>
      <c r="Q1567" t="s">
        <v>8309</v>
      </c>
      <c r="R1567" t="s">
        <v>8314</v>
      </c>
      <c r="S1567" s="10">
        <f>(((I1567/60)/60)/24)+DATE(1970,1,1)</f>
        <v>42078.563912037032</v>
      </c>
      <c r="T1567" s="10">
        <f>(((J1567/60)/60)/24)+DATE(1970,1,1)</f>
        <v>42043.605578703704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>(E1568/D1568)*100</f>
        <v>104.11111111111111</v>
      </c>
      <c r="P1568" s="16">
        <f>E1568/L1568</f>
        <v>90.09615384615384</v>
      </c>
      <c r="Q1568" t="s">
        <v>8324</v>
      </c>
      <c r="R1568" t="s">
        <v>8328</v>
      </c>
      <c r="S1568" s="10">
        <f>(((I1568/60)/60)/24)+DATE(1970,1,1)</f>
        <v>41766.004502314812</v>
      </c>
      <c r="T1568" s="10">
        <f>(((J1568/60)/60)/24)+DATE(1970,1,1)</f>
        <v>41736.004502314812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>(E1569/D1569)*100</f>
        <v>104.10165000000001</v>
      </c>
      <c r="P1569" s="16">
        <f>E1569/L1569</f>
        <v>138.8022</v>
      </c>
      <c r="Q1569" t="s">
        <v>8309</v>
      </c>
      <c r="R1569" t="s">
        <v>8314</v>
      </c>
      <c r="S1569" s="10">
        <f>(((I1569/60)/60)/24)+DATE(1970,1,1)</f>
        <v>40909.332638888889</v>
      </c>
      <c r="T1569" s="10">
        <f>(((J1569/60)/60)/24)+DATE(1970,1,1)</f>
        <v>40868.219814814816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>(E1570/D1570)*100</f>
        <v>104.06666666666666</v>
      </c>
      <c r="P1570" s="16">
        <f>E1570/L1570</f>
        <v>53.827586206896555</v>
      </c>
      <c r="Q1570" t="s">
        <v>8324</v>
      </c>
      <c r="R1570" t="s">
        <v>8325</v>
      </c>
      <c r="S1570" s="10">
        <f>(((I1570/60)/60)/24)+DATE(1970,1,1)</f>
        <v>40148.708333333336</v>
      </c>
      <c r="T1570" s="10">
        <f>(((J1570/60)/60)/24)+DATE(1970,1,1)</f>
        <v>40070.253819444442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>(E1571/D1571)*100</f>
        <v>104.05</v>
      </c>
      <c r="P1571" s="16">
        <f>E1571/L1571</f>
        <v>66.698717948717942</v>
      </c>
      <c r="Q1571" t="s">
        <v>8321</v>
      </c>
      <c r="R1571" t="s">
        <v>8322</v>
      </c>
      <c r="S1571" s="10">
        <f>(((I1571/60)/60)/24)+DATE(1970,1,1)</f>
        <v>42364.013124999998</v>
      </c>
      <c r="T1571" s="10">
        <f>(((J1571/60)/60)/24)+DATE(1970,1,1)</f>
        <v>42334.013124999998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>(E1572/D1572)*100</f>
        <v>104.04266666666666</v>
      </c>
      <c r="P1572" s="16">
        <f>E1572/L1572</f>
        <v>78.031999999999996</v>
      </c>
      <c r="Q1572" t="s">
        <v>8324</v>
      </c>
      <c r="R1572" t="s">
        <v>8328</v>
      </c>
      <c r="S1572" s="10">
        <f>(((I1572/60)/60)/24)+DATE(1970,1,1)</f>
        <v>40156.76666666667</v>
      </c>
      <c r="T1572" s="10">
        <f>(((J1572/60)/60)/24)+DATE(1970,1,1)</f>
        <v>40079.725115740745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>(E1573/D1573)*100</f>
        <v>104</v>
      </c>
      <c r="P1573" s="16">
        <f>E1573/L1573</f>
        <v>21.666666666666668</v>
      </c>
      <c r="Q1573" t="s">
        <v>8309</v>
      </c>
      <c r="R1573" t="s">
        <v>8311</v>
      </c>
      <c r="S1573" s="10">
        <f>(((I1573/60)/60)/24)+DATE(1970,1,1)</f>
        <v>41736.717847222222</v>
      </c>
      <c r="T1573" s="10">
        <f>(((J1573/60)/60)/24)+DATE(1970,1,1)</f>
        <v>41716.717847222222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>(E1574/D1574)*100</f>
        <v>104</v>
      </c>
      <c r="P1574" s="16">
        <f>E1574/L1574</f>
        <v>64.197530864197532</v>
      </c>
      <c r="Q1574" t="s">
        <v>8309</v>
      </c>
      <c r="R1574" t="s">
        <v>8311</v>
      </c>
      <c r="S1574" s="10">
        <f>(((I1574/60)/60)/24)+DATE(1970,1,1)</f>
        <v>41742.083333333336</v>
      </c>
      <c r="T1574" s="10">
        <f>(((J1574/60)/60)/24)+DATE(1970,1,1)</f>
        <v>41718.043032407404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>(E1575/D1575)*100</f>
        <v>104</v>
      </c>
      <c r="P1575" s="16">
        <f>E1575/L1575</f>
        <v>38.518518518518519</v>
      </c>
      <c r="Q1575" t="s">
        <v>8324</v>
      </c>
      <c r="R1575" t="s">
        <v>8325</v>
      </c>
      <c r="S1575" s="10">
        <f>(((I1575/60)/60)/24)+DATE(1970,1,1)</f>
        <v>40666.673900462964</v>
      </c>
      <c r="T1575" s="10">
        <f>(((J1575/60)/60)/24)+DATE(1970,1,1)</f>
        <v>40636.673900462964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>(E1576/D1576)*100</f>
        <v>104</v>
      </c>
      <c r="P1576" s="16">
        <f>E1576/L1576</f>
        <v>86.666666666666671</v>
      </c>
      <c r="Q1576" t="s">
        <v>8324</v>
      </c>
      <c r="R1576" t="s">
        <v>8325</v>
      </c>
      <c r="S1576" s="10">
        <f>(((I1576/60)/60)/24)+DATE(1970,1,1)</f>
        <v>41465.702777777777</v>
      </c>
      <c r="T1576" s="10">
        <f>(((J1576/60)/60)/24)+DATE(1970,1,1)</f>
        <v>41443.643541666665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>(E1577/D1577)*100</f>
        <v>104</v>
      </c>
      <c r="P1577" s="16">
        <f>E1577/L1577</f>
        <v>32.5</v>
      </c>
      <c r="Q1577" t="s">
        <v>8324</v>
      </c>
      <c r="R1577" t="s">
        <v>8325</v>
      </c>
      <c r="S1577" s="10">
        <f>(((I1577/60)/60)/24)+DATE(1970,1,1)</f>
        <v>42564.801388888889</v>
      </c>
      <c r="T1577" s="10">
        <f>(((J1577/60)/60)/24)+DATE(1970,1,1)</f>
        <v>42504.801388888889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>(E1578/D1578)*100</f>
        <v>104</v>
      </c>
      <c r="P1578">
        <f>E1578/L1578</f>
        <v>1300</v>
      </c>
      <c r="Q1578" t="s">
        <v>8318</v>
      </c>
      <c r="R1578" t="s">
        <v>8320</v>
      </c>
      <c r="S1578" s="12">
        <f>(((I1578/60)/60)/24)+DATE(1970,1,1)</f>
        <v>42765.720057870371</v>
      </c>
      <c r="T1578" s="10">
        <f>(((J1578/60)/60)/24)+DATE(1970,1,1)</f>
        <v>42720.720057870371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>(E1579/D1579)*100</f>
        <v>104</v>
      </c>
      <c r="P1579" s="16">
        <f>E1579/L1579</f>
        <v>47.272727272727273</v>
      </c>
      <c r="Q1579" t="s">
        <v>8324</v>
      </c>
      <c r="R1579" t="s">
        <v>8325</v>
      </c>
      <c r="S1579" s="10">
        <f>(((I1579/60)/60)/24)+DATE(1970,1,1)</f>
        <v>42460.660543981481</v>
      </c>
      <c r="T1579" s="10">
        <f>(((J1579/60)/60)/24)+DATE(1970,1,1)</f>
        <v>42430.702210648145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>(E1580/D1580)*100</f>
        <v>104</v>
      </c>
      <c r="P1580" s="16">
        <f>E1580/L1580</f>
        <v>57.777777777777779</v>
      </c>
      <c r="Q1580" t="s">
        <v>8324</v>
      </c>
      <c r="R1580" t="s">
        <v>8328</v>
      </c>
      <c r="S1580" s="10">
        <f>(((I1580/60)/60)/24)+DATE(1970,1,1)</f>
        <v>40649.165972222225</v>
      </c>
      <c r="T1580" s="10">
        <f>(((J1580/60)/60)/24)+DATE(1970,1,1)</f>
        <v>40632.94195601852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>(E1581/D1581)*100</f>
        <v>104</v>
      </c>
      <c r="P1581" s="16">
        <f>E1581/L1581</f>
        <v>18.90909090909091</v>
      </c>
      <c r="Q1581" t="s">
        <v>8324</v>
      </c>
      <c r="R1581" t="s">
        <v>8328</v>
      </c>
      <c r="S1581" s="10">
        <f>(((I1581/60)/60)/24)+DATE(1970,1,1)</f>
        <v>40224.208333333336</v>
      </c>
      <c r="T1581" s="10">
        <f>(((J1581/60)/60)/24)+DATE(1970,1,1)</f>
        <v>40192.542233796295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>(E1582/D1582)*100</f>
        <v>104</v>
      </c>
      <c r="P1582" s="16">
        <f>E1582/L1582</f>
        <v>19.696969696969695</v>
      </c>
      <c r="Q1582" t="s">
        <v>8316</v>
      </c>
      <c r="R1582" t="s">
        <v>8317</v>
      </c>
      <c r="S1582" s="10">
        <f>(((I1582/60)/60)/24)+DATE(1970,1,1)</f>
        <v>42081.708333333328</v>
      </c>
      <c r="T1582" s="10">
        <f>(((J1582/60)/60)/24)+DATE(1970,1,1)</f>
        <v>42060.035636574074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>(E1583/D1583)*100</f>
        <v>104</v>
      </c>
      <c r="P1583" s="16">
        <f>E1583/L1583</f>
        <v>52</v>
      </c>
      <c r="Q1583" t="s">
        <v>8316</v>
      </c>
      <c r="R1583" t="s">
        <v>8317</v>
      </c>
      <c r="S1583" s="10">
        <f>(((I1583/60)/60)/24)+DATE(1970,1,1)</f>
        <v>41250.083333333336</v>
      </c>
      <c r="T1583" s="10">
        <f>(((J1583/60)/60)/24)+DATE(1970,1,1)</f>
        <v>41226.017361111109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>(E1584/D1584)*100</f>
        <v>104</v>
      </c>
      <c r="P1584" s="16">
        <f>E1584/L1584</f>
        <v>866.66666666666663</v>
      </c>
      <c r="Q1584" t="s">
        <v>8316</v>
      </c>
      <c r="R1584" t="s">
        <v>8317</v>
      </c>
      <c r="S1584" s="10">
        <f>(((I1584/60)/60)/24)+DATE(1970,1,1)</f>
        <v>42351.101759259262</v>
      </c>
      <c r="T1584" s="10">
        <f>(((J1584/60)/60)/24)+DATE(1970,1,1)</f>
        <v>42321.101759259262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>(E1585/D1585)*100</f>
        <v>104</v>
      </c>
      <c r="P1585" s="16">
        <f>E1585/L1585</f>
        <v>52</v>
      </c>
      <c r="Q1585" t="s">
        <v>8316</v>
      </c>
      <c r="R1585" t="s">
        <v>8317</v>
      </c>
      <c r="S1585" s="10">
        <f>(((I1585/60)/60)/24)+DATE(1970,1,1)</f>
        <v>41939.125</v>
      </c>
      <c r="T1585" s="10">
        <f>(((J1585/60)/60)/24)+DATE(1970,1,1)</f>
        <v>41921.279976851853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>(E1586/D1586)*100</f>
        <v>104</v>
      </c>
      <c r="P1586" s="16">
        <f>E1586/L1586</f>
        <v>97.5</v>
      </c>
      <c r="Q1586" t="s">
        <v>8316</v>
      </c>
      <c r="R1586" t="s">
        <v>8317</v>
      </c>
      <c r="S1586" s="10">
        <f>(((I1586/60)/60)/24)+DATE(1970,1,1)</f>
        <v>41806.712893518517</v>
      </c>
      <c r="T1586" s="10">
        <f>(((J1586/60)/60)/24)+DATE(1970,1,1)</f>
        <v>41780.712893518517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>(E1587/D1587)*100</f>
        <v>104</v>
      </c>
      <c r="P1587" s="16">
        <f>E1587/L1587</f>
        <v>57.777777777777779</v>
      </c>
      <c r="Q1587" t="s">
        <v>8316</v>
      </c>
      <c r="R1587" t="s">
        <v>8317</v>
      </c>
      <c r="S1587" s="10">
        <f>(((I1587/60)/60)/24)+DATE(1970,1,1)</f>
        <v>41861.665972222225</v>
      </c>
      <c r="T1587" s="10">
        <f>(((J1587/60)/60)/24)+DATE(1970,1,1)</f>
        <v>41828.646319444444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>(E1588/D1588)*100</f>
        <v>104</v>
      </c>
      <c r="P1588" s="16">
        <f>E1588/L1588</f>
        <v>26</v>
      </c>
      <c r="Q1588" t="s">
        <v>8316</v>
      </c>
      <c r="R1588" t="s">
        <v>8317</v>
      </c>
      <c r="S1588" s="10">
        <f>(((I1588/60)/60)/24)+DATE(1970,1,1)</f>
        <v>42725.493402777778</v>
      </c>
      <c r="T1588" s="10">
        <f>(((J1588/60)/60)/24)+DATE(1970,1,1)</f>
        <v>42665.451736111107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>(E1589/D1589)*100</f>
        <v>103.98</v>
      </c>
      <c r="P1589" s="16">
        <f>E1589/L1589</f>
        <v>135.62608695652173</v>
      </c>
      <c r="Q1589" t="s">
        <v>8316</v>
      </c>
      <c r="R1589" t="s">
        <v>8358</v>
      </c>
      <c r="S1589" s="10">
        <f>(((I1589/60)/60)/24)+DATE(1970,1,1)</f>
        <v>42455.693750000006</v>
      </c>
      <c r="T1589" s="10">
        <f>(((J1589/60)/60)/24)+DATE(1970,1,1)</f>
        <v>42425.735416666663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>(E1590/D1590)*100</f>
        <v>103.97333333333334</v>
      </c>
      <c r="P1590" s="16">
        <f>E1590/L1590</f>
        <v>239.93846153846152</v>
      </c>
      <c r="Q1590" t="s">
        <v>8309</v>
      </c>
      <c r="R1590" t="s">
        <v>8314</v>
      </c>
      <c r="S1590" s="10">
        <f>(((I1590/60)/60)/24)+DATE(1970,1,1)</f>
        <v>41698.606469907405</v>
      </c>
      <c r="T1590" s="10">
        <f>(((J1590/60)/60)/24)+DATE(1970,1,1)</f>
        <v>41668.606469907405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>(E1591/D1591)*100</f>
        <v>103.95714285714286</v>
      </c>
      <c r="P1591" s="16">
        <f>E1591/L1591</f>
        <v>79.967032967032964</v>
      </c>
      <c r="Q1591" t="s">
        <v>8337</v>
      </c>
      <c r="R1591" t="s">
        <v>8338</v>
      </c>
      <c r="S1591" s="10">
        <f>(((I1591/60)/60)/24)+DATE(1970,1,1)</f>
        <v>42469.734409722223</v>
      </c>
      <c r="T1591" s="10">
        <f>(((J1591/60)/60)/24)+DATE(1970,1,1)</f>
        <v>42409.776076388895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>(E1592/D1592)*100</f>
        <v>103.94285714285714</v>
      </c>
      <c r="P1592" s="16">
        <f>E1592/L1592</f>
        <v>125.44827586206897</v>
      </c>
      <c r="Q1592" t="s">
        <v>8309</v>
      </c>
      <c r="R1592" t="s">
        <v>8314</v>
      </c>
      <c r="S1592" s="10">
        <f>(((I1592/60)/60)/24)+DATE(1970,1,1)</f>
        <v>42468.786122685182</v>
      </c>
      <c r="T1592" s="10">
        <f>(((J1592/60)/60)/24)+DATE(1970,1,1)</f>
        <v>42438.827789351853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>(E1593/D1593)*100</f>
        <v>103.90027322404372</v>
      </c>
      <c r="P1593" s="16">
        <f>E1593/L1593</f>
        <v>56.460043668122275</v>
      </c>
      <c r="Q1593" t="s">
        <v>8309</v>
      </c>
      <c r="R1593" t="s">
        <v>8314</v>
      </c>
      <c r="S1593" s="10">
        <f>(((I1593/60)/60)/24)+DATE(1970,1,1)</f>
        <v>40422.155555555553</v>
      </c>
      <c r="T1593" s="10">
        <f>(((J1593/60)/60)/24)+DATE(1970,1,1)</f>
        <v>40379.776435185187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>(E1594/D1594)*100</f>
        <v>103.89999999999999</v>
      </c>
      <c r="P1594" s="16">
        <f>E1594/L1594</f>
        <v>69.266666666666666</v>
      </c>
      <c r="Q1594" t="s">
        <v>8309</v>
      </c>
      <c r="R1594" t="s">
        <v>8310</v>
      </c>
      <c r="S1594" s="10">
        <f>(((I1594/60)/60)/24)+DATE(1970,1,1)</f>
        <v>41858.515127314815</v>
      </c>
      <c r="T1594" s="10">
        <f>(((J1594/60)/60)/24)+DATE(1970,1,1)</f>
        <v>41828.515127314815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>(E1595/D1595)*100</f>
        <v>103.89999999999999</v>
      </c>
      <c r="P1595" s="16">
        <f>E1595/L1595</f>
        <v>96.203703703703709</v>
      </c>
      <c r="Q1595" t="s">
        <v>8316</v>
      </c>
      <c r="R1595" t="s">
        <v>8317</v>
      </c>
      <c r="S1595" s="10">
        <f>(((I1595/60)/60)/24)+DATE(1970,1,1)</f>
        <v>42750.041435185187</v>
      </c>
      <c r="T1595" s="10">
        <f>(((J1595/60)/60)/24)+DATE(1970,1,1)</f>
        <v>42690.041435185187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>(E1596/D1596)*100</f>
        <v>103.86666666666666</v>
      </c>
      <c r="P1596" s="16">
        <f>E1596/L1596</f>
        <v>60.859375</v>
      </c>
      <c r="Q1596" t="s">
        <v>8324</v>
      </c>
      <c r="R1596" t="s">
        <v>8325</v>
      </c>
      <c r="S1596" s="10">
        <f>(((I1596/60)/60)/24)+DATE(1970,1,1)</f>
        <v>41591.249305555553</v>
      </c>
      <c r="T1596" s="10">
        <f>(((J1596/60)/60)/24)+DATE(1970,1,1)</f>
        <v>41557.780624999999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>(E1597/D1597)*100</f>
        <v>103.840625</v>
      </c>
      <c r="P1597" s="16">
        <f>E1597/L1597</f>
        <v>96.877551020408163</v>
      </c>
      <c r="Q1597" t="s">
        <v>8321</v>
      </c>
      <c r="R1597" t="s">
        <v>8341</v>
      </c>
      <c r="S1597" s="10">
        <f>(((I1597/60)/60)/24)+DATE(1970,1,1)</f>
        <v>42103.957569444443</v>
      </c>
      <c r="T1597" s="10">
        <f>(((J1597/60)/60)/24)+DATE(1970,1,1)</f>
        <v>42073.957569444443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>(E1598/D1598)*100</f>
        <v>103.812</v>
      </c>
      <c r="P1598" s="16">
        <f>E1598/L1598</f>
        <v>711.04109589041093</v>
      </c>
      <c r="Q1598" t="s">
        <v>8309</v>
      </c>
      <c r="R1598" t="s">
        <v>8314</v>
      </c>
      <c r="S1598" s="10">
        <f>(((I1598/60)/60)/24)+DATE(1970,1,1)</f>
        <v>40762.842245370368</v>
      </c>
      <c r="T1598" s="10">
        <f>(((J1598/60)/60)/24)+DATE(1970,1,1)</f>
        <v>40732.842245370368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>(E1599/D1599)*100</f>
        <v>103.8</v>
      </c>
      <c r="P1599" s="16">
        <f>E1599/L1599</f>
        <v>46.133333333333333</v>
      </c>
      <c r="Q1599" t="s">
        <v>8324</v>
      </c>
      <c r="R1599" t="s">
        <v>8325</v>
      </c>
      <c r="S1599" s="10">
        <f>(((I1599/60)/60)/24)+DATE(1970,1,1)</f>
        <v>41386.875</v>
      </c>
      <c r="T1599" s="10">
        <f>(((J1599/60)/60)/24)+DATE(1970,1,1)</f>
        <v>41355.825497685182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>(E1600/D1600)*100</f>
        <v>103.8</v>
      </c>
      <c r="P1600" s="16">
        <f>E1600/L1600</f>
        <v>34.6</v>
      </c>
      <c r="Q1600" t="s">
        <v>8324</v>
      </c>
      <c r="R1600" t="s">
        <v>8325</v>
      </c>
      <c r="S1600" s="10">
        <f>(((I1600/60)/60)/24)+DATE(1970,1,1)</f>
        <v>40178.98541666667</v>
      </c>
      <c r="T1600" s="10">
        <f>(((J1600/60)/60)/24)+DATE(1970,1,1)</f>
        <v>40122.751620370371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>(E1601/D1601)*100</f>
        <v>103.8</v>
      </c>
      <c r="P1601" s="16">
        <f>E1601/L1601</f>
        <v>90.523255813953483</v>
      </c>
      <c r="Q1601" t="s">
        <v>8324</v>
      </c>
      <c r="R1601" t="s">
        <v>8328</v>
      </c>
      <c r="S1601" s="10">
        <f>(((I1601/60)/60)/24)+DATE(1970,1,1)</f>
        <v>40817.125</v>
      </c>
      <c r="T1601" s="10">
        <f>(((J1601/60)/60)/24)+DATE(1970,1,1)</f>
        <v>40784.012696759259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>(E1602/D1602)*100</f>
        <v>103.8</v>
      </c>
      <c r="P1602" s="16">
        <f>E1602/L1602</f>
        <v>34.6</v>
      </c>
      <c r="Q1602" t="s">
        <v>8316</v>
      </c>
      <c r="R1602" t="s">
        <v>8317</v>
      </c>
      <c r="S1602" s="10">
        <f>(((I1602/60)/60)/24)+DATE(1970,1,1)</f>
        <v>42173.461122685185</v>
      </c>
      <c r="T1602" s="10">
        <f>(((J1602/60)/60)/24)+DATE(1970,1,1)</f>
        <v>42143.461122685185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>(E1603/D1603)*100</f>
        <v>103.77499999999999</v>
      </c>
      <c r="P1603" s="16">
        <f>E1603/L1603</f>
        <v>79.82692307692308</v>
      </c>
      <c r="Q1603" t="s">
        <v>8324</v>
      </c>
      <c r="R1603" t="s">
        <v>8325</v>
      </c>
      <c r="S1603" s="10">
        <f>(((I1603/60)/60)/24)+DATE(1970,1,1)</f>
        <v>41658.833680555559</v>
      </c>
      <c r="T1603" s="10">
        <f>(((J1603/60)/60)/24)+DATE(1970,1,1)</f>
        <v>41628.833680555559</v>
      </c>
    </row>
    <row r="1604" spans="1:20" ht="15.75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>(E1604/D1604)*100</f>
        <v>103.77499999999999</v>
      </c>
      <c r="P1604" s="16">
        <f>E1604/L1604</f>
        <v>266.08974358974359</v>
      </c>
      <c r="Q1604" t="s">
        <v>8324</v>
      </c>
      <c r="R1604" t="s">
        <v>8353</v>
      </c>
      <c r="S1604" s="10">
        <f>(((I1604/60)/60)/24)+DATE(1970,1,1)</f>
        <v>41974.832696759258</v>
      </c>
      <c r="T1604" s="10">
        <f>(((J1604/60)/60)/24)+DATE(1970,1,1)</f>
        <v>41943.791030092594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>(E1605/D1605)*100</f>
        <v>103.76666666666668</v>
      </c>
      <c r="P1605" s="16">
        <f>E1605/L1605</f>
        <v>111.17857142857143</v>
      </c>
      <c r="Q1605" t="s">
        <v>8337</v>
      </c>
      <c r="R1605" t="s">
        <v>8338</v>
      </c>
      <c r="S1605" s="10">
        <f>(((I1605/60)/60)/24)+DATE(1970,1,1)</f>
        <v>42241.628611111111</v>
      </c>
      <c r="T1605" s="10">
        <f>(((J1605/60)/60)/24)+DATE(1970,1,1)</f>
        <v>42211.628611111111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>(E1606/D1606)*100</f>
        <v>103.76</v>
      </c>
      <c r="P1606" s="16">
        <f>E1606/L1606</f>
        <v>66.512820512820511</v>
      </c>
      <c r="Q1606" t="s">
        <v>8316</v>
      </c>
      <c r="R1606" t="s">
        <v>8317</v>
      </c>
      <c r="S1606" s="10">
        <f>(((I1606/60)/60)/24)+DATE(1970,1,1)</f>
        <v>41772.166666666664</v>
      </c>
      <c r="T1606" s="10">
        <f>(((J1606/60)/60)/24)+DATE(1970,1,1)</f>
        <v>41760.935706018521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>(E1607/D1607)*100</f>
        <v>103.75000000000001</v>
      </c>
      <c r="P1607" s="16">
        <f>E1607/L1607</f>
        <v>42.346938775510203</v>
      </c>
      <c r="Q1607" t="s">
        <v>8321</v>
      </c>
      <c r="R1607" t="s">
        <v>8322</v>
      </c>
      <c r="S1607" s="10">
        <f>(((I1607/60)/60)/24)+DATE(1970,1,1)</f>
        <v>41279.749085648145</v>
      </c>
      <c r="T1607" s="10">
        <f>(((J1607/60)/60)/24)+DATE(1970,1,1)</f>
        <v>41249.749085648145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>(E1608/D1608)*100</f>
        <v>103.75000000000001</v>
      </c>
      <c r="P1608">
        <f>E1608/L1608</f>
        <v>922.22222222222217</v>
      </c>
      <c r="Q1608" t="s">
        <v>8316</v>
      </c>
      <c r="R1608" t="s">
        <v>8356</v>
      </c>
      <c r="S1608" s="12">
        <f>(((I1608/60)/60)/24)+DATE(1970,1,1)</f>
        <v>42816.648495370369</v>
      </c>
      <c r="T1608" s="10">
        <f>(((J1608/60)/60)/24)+DATE(1970,1,1)</f>
        <v>42756.690162037034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>(E1609/D1609)*100</f>
        <v>103.75000000000001</v>
      </c>
      <c r="P1609" s="16">
        <f>E1609/L1609</f>
        <v>27.065217391304348</v>
      </c>
      <c r="Q1609" t="s">
        <v>8316</v>
      </c>
      <c r="R1609" t="s">
        <v>8317</v>
      </c>
      <c r="S1609" s="10">
        <f>(((I1609/60)/60)/24)+DATE(1970,1,1)</f>
        <v>42056.920428240745</v>
      </c>
      <c r="T1609" s="10">
        <f>(((J1609/60)/60)/24)+DATE(1970,1,1)</f>
        <v>42026.920428240745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>(E1610/D1610)*100</f>
        <v>103.73000000000002</v>
      </c>
      <c r="P1610" s="16">
        <f>E1610/L1610</f>
        <v>90.2</v>
      </c>
      <c r="Q1610" t="s">
        <v>8316</v>
      </c>
      <c r="R1610" t="s">
        <v>8356</v>
      </c>
      <c r="S1610" s="10">
        <f>(((I1610/60)/60)/24)+DATE(1970,1,1)</f>
        <v>42793.207638888889</v>
      </c>
      <c r="T1610" s="10">
        <f>(((J1610/60)/60)/24)+DATE(1970,1,1)</f>
        <v>42775.733715277776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>(E1611/D1611)*100</f>
        <v>103.71999999999998</v>
      </c>
      <c r="P1611" s="16">
        <f>E1611/L1611</f>
        <v>54.020833333333336</v>
      </c>
      <c r="Q1611" t="s">
        <v>8309</v>
      </c>
      <c r="R1611" t="s">
        <v>8314</v>
      </c>
      <c r="S1611" s="10">
        <f>(((I1611/60)/60)/24)+DATE(1970,1,1)</f>
        <v>41137.053067129629</v>
      </c>
      <c r="T1611" s="10">
        <f>(((J1611/60)/60)/24)+DATE(1970,1,1)</f>
        <v>41107.053067129629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>(E1612/D1612)*100</f>
        <v>103.66666666666666</v>
      </c>
      <c r="P1612" s="16">
        <f>E1612/L1612</f>
        <v>77.75</v>
      </c>
      <c r="Q1612" t="s">
        <v>8324</v>
      </c>
      <c r="R1612" t="s">
        <v>8325</v>
      </c>
      <c r="S1612" s="10">
        <f>(((I1612/60)/60)/24)+DATE(1970,1,1)</f>
        <v>41563.00335648148</v>
      </c>
      <c r="T1612" s="10">
        <f>(((J1612/60)/60)/24)+DATE(1970,1,1)</f>
        <v>41548.00335648148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>(E1613/D1613)*100</f>
        <v>103.66666666666666</v>
      </c>
      <c r="P1613" s="16">
        <f>E1613/L1613</f>
        <v>75.853658536585371</v>
      </c>
      <c r="Q1613" t="s">
        <v>8324</v>
      </c>
      <c r="R1613" t="s">
        <v>8325</v>
      </c>
      <c r="S1613" s="10">
        <f>(((I1613/60)/60)/24)+DATE(1970,1,1)</f>
        <v>41690.867280092592</v>
      </c>
      <c r="T1613" s="10">
        <f>(((J1613/60)/60)/24)+DATE(1970,1,1)</f>
        <v>41645.867280092592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>(E1614/D1614)*100</f>
        <v>103.64999999999999</v>
      </c>
      <c r="P1614" s="16">
        <f>E1614/L1614</f>
        <v>54.55263157894737</v>
      </c>
      <c r="Q1614" t="s">
        <v>8316</v>
      </c>
      <c r="R1614" t="s">
        <v>8317</v>
      </c>
      <c r="S1614" s="10">
        <f>(((I1614/60)/60)/24)+DATE(1970,1,1)</f>
        <v>42242.958333333328</v>
      </c>
      <c r="T1614" s="10">
        <f>(((J1614/60)/60)/24)+DATE(1970,1,1)</f>
        <v>42225.513888888891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>(E1615/D1615)*100</f>
        <v>103.61439999999999</v>
      </c>
      <c r="P1615" s="16">
        <f>E1615/L1615</f>
        <v>156.04578313253012</v>
      </c>
      <c r="Q1615" t="s">
        <v>8309</v>
      </c>
      <c r="R1615" t="s">
        <v>8314</v>
      </c>
      <c r="S1615" s="10">
        <f>(((I1615/60)/60)/24)+DATE(1970,1,1)</f>
        <v>42309.166666666672</v>
      </c>
      <c r="T1615" s="10">
        <f>(((J1615/60)/60)/24)+DATE(1970,1,1)</f>
        <v>42278.946620370371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>(E1616/D1616)*100</f>
        <v>103.58333333333334</v>
      </c>
      <c r="P1616" s="16">
        <f>E1616/L1616</f>
        <v>125.97972972972973</v>
      </c>
      <c r="Q1616" t="s">
        <v>8316</v>
      </c>
      <c r="R1616" t="s">
        <v>8356</v>
      </c>
      <c r="S1616" s="10">
        <f>(((I1616/60)/60)/24)+DATE(1970,1,1)</f>
        <v>42493.958333333328</v>
      </c>
      <c r="T1616" s="10">
        <f>(((J1616/60)/60)/24)+DATE(1970,1,1)</f>
        <v>42465.596585648149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>(E1617/D1617)*100</f>
        <v>103.58333333333334</v>
      </c>
      <c r="P1617" s="16">
        <f>E1617/L1617</f>
        <v>81.776315789473685</v>
      </c>
      <c r="Q1617" t="s">
        <v>8316</v>
      </c>
      <c r="R1617" t="s">
        <v>8317</v>
      </c>
      <c r="S1617" s="10">
        <f>(((I1617/60)/60)/24)+DATE(1970,1,1)</f>
        <v>42040.290972222225</v>
      </c>
      <c r="T1617" s="10">
        <f>(((J1617/60)/60)/24)+DATE(1970,1,1)</f>
        <v>42018.676898148144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>(E1618/D1618)*100</f>
        <v>103.58125</v>
      </c>
      <c r="P1618" s="16">
        <f>E1618/L1618</f>
        <v>48.037681159420288</v>
      </c>
      <c r="Q1618" t="s">
        <v>8337</v>
      </c>
      <c r="R1618" t="s">
        <v>8338</v>
      </c>
      <c r="S1618" s="10">
        <f>(((I1618/60)/60)/24)+DATE(1970,1,1)</f>
        <v>42451.834027777775</v>
      </c>
      <c r="T1618" s="10">
        <f>(((J1618/60)/60)/24)+DATE(1970,1,1)</f>
        <v>42414.44332175926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>(E1619/D1619)*100</f>
        <v>103.57142857142858</v>
      </c>
      <c r="P1619" s="16">
        <f>E1619/L1619</f>
        <v>55.769230769230766</v>
      </c>
      <c r="Q1619" t="s">
        <v>8324</v>
      </c>
      <c r="R1619" t="s">
        <v>8353</v>
      </c>
      <c r="S1619" s="10">
        <f>(((I1619/60)/60)/24)+DATE(1970,1,1)</f>
        <v>41548.165972222225</v>
      </c>
      <c r="T1619" s="10">
        <f>(((J1619/60)/60)/24)+DATE(1970,1,1)</f>
        <v>41509.426585648151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>(E1620/D1620)*100</f>
        <v>103.56666666666668</v>
      </c>
      <c r="P1620" s="16">
        <f>E1620/L1620</f>
        <v>199.16666666666666</v>
      </c>
      <c r="Q1620" t="s">
        <v>8316</v>
      </c>
      <c r="R1620" t="s">
        <v>8317</v>
      </c>
      <c r="S1620" s="10">
        <f>(((I1620/60)/60)/24)+DATE(1970,1,1)</f>
        <v>42285.022824074069</v>
      </c>
      <c r="T1620" s="10">
        <f>(((J1620/60)/60)/24)+DATE(1970,1,1)</f>
        <v>42265.022824074069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>(E1621/D1621)*100</f>
        <v>103.55555555555556</v>
      </c>
      <c r="P1621" s="16">
        <f>E1621/L1621</f>
        <v>53.5632183908046</v>
      </c>
      <c r="Q1621" t="s">
        <v>8324</v>
      </c>
      <c r="R1621" t="s">
        <v>8325</v>
      </c>
      <c r="S1621" s="10">
        <f>(((I1621/60)/60)/24)+DATE(1970,1,1)</f>
        <v>40706.166666666664</v>
      </c>
      <c r="T1621" s="10">
        <f>(((J1621/60)/60)/24)+DATE(1970,1,1)</f>
        <v>40663.08666666667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>(E1622/D1622)*100</f>
        <v>103.53333333333335</v>
      </c>
      <c r="P1622" s="16">
        <f>E1622/L1622</f>
        <v>62.12</v>
      </c>
      <c r="Q1622" t="s">
        <v>8324</v>
      </c>
      <c r="R1622" t="s">
        <v>8328</v>
      </c>
      <c r="S1622" s="10">
        <f>(((I1622/60)/60)/24)+DATE(1970,1,1)</f>
        <v>40794.204375000001</v>
      </c>
      <c r="T1622" s="10">
        <f>(((J1622/60)/60)/24)+DATE(1970,1,1)</f>
        <v>40764.204375000001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>(E1623/D1623)*100</f>
        <v>103.52</v>
      </c>
      <c r="P1623" s="16">
        <f>E1623/L1623</f>
        <v>99.538461538461533</v>
      </c>
      <c r="Q1623" t="s">
        <v>8316</v>
      </c>
      <c r="R1623" t="s">
        <v>8358</v>
      </c>
      <c r="S1623" s="10">
        <f>(((I1623/60)/60)/24)+DATE(1970,1,1)</f>
        <v>42416.249305555553</v>
      </c>
      <c r="T1623" s="10">
        <f>(((J1623/60)/60)/24)+DATE(1970,1,1)</f>
        <v>42395.706435185188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>(E1624/D1624)*100</f>
        <v>103.49999999999999</v>
      </c>
      <c r="P1624" s="16">
        <f>E1624/L1624</f>
        <v>76.666666666666671</v>
      </c>
      <c r="Q1624" t="s">
        <v>8324</v>
      </c>
      <c r="R1624" t="s">
        <v>8325</v>
      </c>
      <c r="S1624" s="10">
        <f>(((I1624/60)/60)/24)+DATE(1970,1,1)</f>
        <v>41882.730219907404</v>
      </c>
      <c r="T1624" s="10">
        <f>(((J1624/60)/60)/24)+DATE(1970,1,1)</f>
        <v>41852.730219907404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>(E1625/D1625)*100</f>
        <v>103.49999999999999</v>
      </c>
      <c r="P1625" s="16">
        <f>E1625/L1625</f>
        <v>63.109756097560975</v>
      </c>
      <c r="Q1625" t="s">
        <v>8316</v>
      </c>
      <c r="R1625" t="s">
        <v>8317</v>
      </c>
      <c r="S1625" s="10">
        <f>(((I1625/60)/60)/24)+DATE(1970,1,1)</f>
        <v>41848.605057870373</v>
      </c>
      <c r="T1625" s="10">
        <f>(((J1625/60)/60)/24)+DATE(1970,1,1)</f>
        <v>41827.605057870373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>(E1626/D1626)*100</f>
        <v>103.49999999999999</v>
      </c>
      <c r="P1626" s="16">
        <f>E1626/L1626</f>
        <v>38.333333333333336</v>
      </c>
      <c r="Q1626" t="s">
        <v>8316</v>
      </c>
      <c r="R1626" t="s">
        <v>8317</v>
      </c>
      <c r="S1626" s="10">
        <f>(((I1626/60)/60)/24)+DATE(1970,1,1)</f>
        <v>41876.207638888889</v>
      </c>
      <c r="T1626" s="10">
        <f>(((J1626/60)/60)/24)+DATE(1970,1,1)</f>
        <v>41855.548101851848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>(E1627/D1627)*100</f>
        <v>103.49999999999999</v>
      </c>
      <c r="P1627" s="16">
        <f>E1627/L1627</f>
        <v>70.568181818181813</v>
      </c>
      <c r="Q1627" t="s">
        <v>8316</v>
      </c>
      <c r="R1627" t="s">
        <v>8317</v>
      </c>
      <c r="S1627" s="10">
        <f>(((I1627/60)/60)/24)+DATE(1970,1,1)</f>
        <v>42705.332638888889</v>
      </c>
      <c r="T1627" s="10">
        <f>(((J1627/60)/60)/24)+DATE(1970,1,1)</f>
        <v>42675.832465277781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>(E1628/D1628)*100</f>
        <v>103.49999999999999</v>
      </c>
      <c r="P1628" s="16">
        <f>E1628/L1628</f>
        <v>43.125</v>
      </c>
      <c r="Q1628" t="s">
        <v>8316</v>
      </c>
      <c r="R1628" t="s">
        <v>8317</v>
      </c>
      <c r="S1628" s="10">
        <f>(((I1628/60)/60)/24)+DATE(1970,1,1)</f>
        <v>42216.373611111107</v>
      </c>
      <c r="T1628" s="10">
        <f>(((J1628/60)/60)/24)+DATE(1970,1,1)</f>
        <v>42194.096157407403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>(E1629/D1629)*100</f>
        <v>103.49999999999999</v>
      </c>
      <c r="P1629" s="16">
        <f>E1629/L1629</f>
        <v>36.964285714285715</v>
      </c>
      <c r="Q1629" t="s">
        <v>8316</v>
      </c>
      <c r="R1629" t="s">
        <v>8317</v>
      </c>
      <c r="S1629" s="10">
        <f>(((I1629/60)/60)/24)+DATE(1970,1,1)</f>
        <v>42208.772916666669</v>
      </c>
      <c r="T1629" s="10">
        <f>(((J1629/60)/60)/24)+DATE(1970,1,1)</f>
        <v>42185.556157407409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>(E1630/D1630)*100</f>
        <v>103.47222222222223</v>
      </c>
      <c r="P1630" s="16">
        <f>E1630/L1630</f>
        <v>111.52694610778443</v>
      </c>
      <c r="Q1630" t="s">
        <v>8337</v>
      </c>
      <c r="R1630" t="s">
        <v>8338</v>
      </c>
      <c r="S1630" s="10">
        <f>(((I1630/60)/60)/24)+DATE(1970,1,1)</f>
        <v>41992.166666666672</v>
      </c>
      <c r="T1630" s="10">
        <f>(((J1630/60)/60)/24)+DATE(1970,1,1)</f>
        <v>41955.857789351852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>(E1631/D1631)*100</f>
        <v>103.46657233816768</v>
      </c>
      <c r="P1631" s="16">
        <f>E1631/L1631</f>
        <v>83.571428571428569</v>
      </c>
      <c r="Q1631" t="s">
        <v>8316</v>
      </c>
      <c r="R1631" t="s">
        <v>8317</v>
      </c>
      <c r="S1631" s="10">
        <f>(((I1631/60)/60)/24)+DATE(1970,1,1)</f>
        <v>41813.75</v>
      </c>
      <c r="T1631" s="10">
        <f>(((J1631/60)/60)/24)+DATE(1970,1,1)</f>
        <v>41792.542986111112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>(E1632/D1632)*100</f>
        <v>103.44827586206897</v>
      </c>
      <c r="P1632" s="16">
        <f>E1632/L1632</f>
        <v>31.914893617021278</v>
      </c>
      <c r="Q1632" t="s">
        <v>8324</v>
      </c>
      <c r="R1632" t="s">
        <v>8326</v>
      </c>
      <c r="S1632" s="10">
        <f>(((I1632/60)/60)/24)+DATE(1970,1,1)</f>
        <v>42575.125196759262</v>
      </c>
      <c r="T1632" s="10">
        <f>(((J1632/60)/60)/24)+DATE(1970,1,1)</f>
        <v>42545.125196759262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>(E1633/D1633)*100</f>
        <v>103.42857142857143</v>
      </c>
      <c r="P1633" s="16">
        <f>E1633/L1633</f>
        <v>174.03846153846155</v>
      </c>
      <c r="Q1633" t="s">
        <v>8318</v>
      </c>
      <c r="R1633" t="s">
        <v>8355</v>
      </c>
      <c r="S1633" s="10">
        <f>(((I1633/60)/60)/24)+DATE(1970,1,1)</f>
        <v>42347.290972222225</v>
      </c>
      <c r="T1633" s="10">
        <f>(((J1633/60)/60)/24)+DATE(1970,1,1)</f>
        <v>42313.02542824074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>(E1634/D1634)*100</f>
        <v>103.42499999999998</v>
      </c>
      <c r="P1634" s="16">
        <f>E1634/L1634</f>
        <v>36.610619469026545</v>
      </c>
      <c r="Q1634" t="s">
        <v>8316</v>
      </c>
      <c r="R1634" t="s">
        <v>8317</v>
      </c>
      <c r="S1634" s="10">
        <f>(((I1634/60)/60)/24)+DATE(1970,1,1)</f>
        <v>42190.696793981479</v>
      </c>
      <c r="T1634" s="10">
        <f>(((J1634/60)/60)/24)+DATE(1970,1,1)</f>
        <v>42155.696793981479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>(E1635/D1635)*100</f>
        <v>103.4</v>
      </c>
      <c r="P1635" s="16">
        <f>E1635/L1635</f>
        <v>95.740740740740748</v>
      </c>
      <c r="Q1635" t="s">
        <v>8324</v>
      </c>
      <c r="R1635" t="s">
        <v>8353</v>
      </c>
      <c r="S1635" s="10">
        <f>(((I1635/60)/60)/24)+DATE(1970,1,1)</f>
        <v>40845.675011574072</v>
      </c>
      <c r="T1635" s="10">
        <f>(((J1635/60)/60)/24)+DATE(1970,1,1)</f>
        <v>40785.675011574072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>(E1636/D1636)*100</f>
        <v>103.4</v>
      </c>
      <c r="P1636" s="16">
        <f>E1636/L1636</f>
        <v>76.029411764705884</v>
      </c>
      <c r="Q1636" t="s">
        <v>8316</v>
      </c>
      <c r="R1636" t="s">
        <v>8317</v>
      </c>
      <c r="S1636" s="10">
        <f>(((I1636/60)/60)/24)+DATE(1970,1,1)</f>
        <v>42154.848414351851</v>
      </c>
      <c r="T1636" s="10">
        <f>(((J1636/60)/60)/24)+DATE(1970,1,1)</f>
        <v>42124.848414351851</v>
      </c>
    </row>
    <row r="1637" spans="1:20" ht="15.75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>(E1637/D1637)*100</f>
        <v>103.39285714285715</v>
      </c>
      <c r="P1637" s="16">
        <f>E1637/L1637</f>
        <v>173.7</v>
      </c>
      <c r="Q1637" t="s">
        <v>8316</v>
      </c>
      <c r="R1637" t="s">
        <v>8317</v>
      </c>
      <c r="S1637" s="10">
        <f>(((I1637/60)/60)/24)+DATE(1970,1,1)</f>
        <v>42711.35157407407</v>
      </c>
      <c r="T1637" s="10">
        <f>(((J1637/60)/60)/24)+DATE(1970,1,1)</f>
        <v>42681.35157407407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>(E1638/D1638)*100</f>
        <v>103.38000000000001</v>
      </c>
      <c r="P1638" s="16">
        <f>E1638/L1638</f>
        <v>90.684210526315795</v>
      </c>
      <c r="Q1638" t="s">
        <v>8316</v>
      </c>
      <c r="R1638" t="s">
        <v>8317</v>
      </c>
      <c r="S1638" s="10">
        <f>(((I1638/60)/60)/24)+DATE(1970,1,1)</f>
        <v>42654.165972222225</v>
      </c>
      <c r="T1638" s="10">
        <f>(((J1638/60)/60)/24)+DATE(1970,1,1)</f>
        <v>42612.918807870374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>(E1639/D1639)*100</f>
        <v>103.36388888888889</v>
      </c>
      <c r="P1639" s="16">
        <f>E1639/L1639</f>
        <v>64.156896551724131</v>
      </c>
      <c r="Q1639" t="s">
        <v>8337</v>
      </c>
      <c r="R1639" t="s">
        <v>8338</v>
      </c>
      <c r="S1639" s="10">
        <f>(((I1639/60)/60)/24)+DATE(1970,1,1)</f>
        <v>41810.915972222225</v>
      </c>
      <c r="T1639" s="10">
        <f>(((J1639/60)/60)/24)+DATE(1970,1,1)</f>
        <v>41782.741701388892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>(E1640/D1640)*100</f>
        <v>103.3501</v>
      </c>
      <c r="P1640" s="16">
        <f>E1640/L1640</f>
        <v>86.84882352941176</v>
      </c>
      <c r="Q1640" t="s">
        <v>8309</v>
      </c>
      <c r="R1640" t="s">
        <v>8314</v>
      </c>
      <c r="S1640" s="10">
        <f>(((I1640/60)/60)/24)+DATE(1970,1,1)</f>
        <v>41395.207638888889</v>
      </c>
      <c r="T1640" s="10">
        <f>(((J1640/60)/60)/24)+DATE(1970,1,1)</f>
        <v>41355.577291666668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>(E1641/D1641)*100</f>
        <v>103.34</v>
      </c>
      <c r="P1641" s="16">
        <f>E1641/L1641</f>
        <v>172.23333333333332</v>
      </c>
      <c r="Q1641" t="s">
        <v>8316</v>
      </c>
      <c r="R1641" t="s">
        <v>8358</v>
      </c>
      <c r="S1641" s="10">
        <f>(((I1641/60)/60)/24)+DATE(1970,1,1)</f>
        <v>42158</v>
      </c>
      <c r="T1641" s="10">
        <f>(((J1641/60)/60)/24)+DATE(1970,1,1)</f>
        <v>42128.824074074073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>(E1642/D1642)*100</f>
        <v>103.33333333333334</v>
      </c>
      <c r="P1642" s="16">
        <f>E1642/L1642</f>
        <v>88.571428571428569</v>
      </c>
      <c r="Q1642" t="s">
        <v>8309</v>
      </c>
      <c r="R1642" t="s">
        <v>8311</v>
      </c>
      <c r="S1642" s="10">
        <f>(((I1642/60)/60)/24)+DATE(1970,1,1)</f>
        <v>40921.27416666667</v>
      </c>
      <c r="T1642" s="10">
        <f>(((J1642/60)/60)/24)+DATE(1970,1,1)</f>
        <v>40861.27416666667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>(E1643/D1643)*100</f>
        <v>103.33333333333334</v>
      </c>
      <c r="P1643" s="16">
        <f>E1643/L1643</f>
        <v>28.181818181818183</v>
      </c>
      <c r="Q1643" t="s">
        <v>8324</v>
      </c>
      <c r="R1643" t="s">
        <v>8325</v>
      </c>
      <c r="S1643" s="10">
        <f>(((I1643/60)/60)/24)+DATE(1970,1,1)</f>
        <v>40953.825694444444</v>
      </c>
      <c r="T1643" s="10">
        <f>(((J1643/60)/60)/24)+DATE(1970,1,1)</f>
        <v>40927.473460648151</v>
      </c>
    </row>
    <row r="1644" spans="1:20" ht="15.75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>(E1644/D1644)*100</f>
        <v>103.33333333333334</v>
      </c>
      <c r="P1644" s="16">
        <f>E1644/L1644</f>
        <v>56.363636363636367</v>
      </c>
      <c r="Q1644" t="s">
        <v>8324</v>
      </c>
      <c r="R1644" t="s">
        <v>8328</v>
      </c>
      <c r="S1644" s="10">
        <f>(((I1644/60)/60)/24)+DATE(1970,1,1)</f>
        <v>40976.207638888889</v>
      </c>
      <c r="T1644" s="10">
        <f>(((J1644/60)/60)/24)+DATE(1970,1,1)</f>
        <v>40960.861562500002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>(E1645/D1645)*100</f>
        <v>103.33333333333334</v>
      </c>
      <c r="P1645" s="16">
        <f>E1645/L1645</f>
        <v>18.235294117647058</v>
      </c>
      <c r="Q1645" t="s">
        <v>8318</v>
      </c>
      <c r="R1645" t="s">
        <v>8348</v>
      </c>
      <c r="S1645" s="10">
        <f>(((I1645/60)/60)/24)+DATE(1970,1,1)</f>
        <v>42074.99018518519</v>
      </c>
      <c r="T1645" s="10">
        <f>(((J1645/60)/60)/24)+DATE(1970,1,1)</f>
        <v>42045.031851851847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>(E1646/D1646)*100</f>
        <v>103.33333333333334</v>
      </c>
      <c r="P1646" s="16">
        <f>E1646/L1646</f>
        <v>60.784313725490193</v>
      </c>
      <c r="Q1646" t="s">
        <v>8316</v>
      </c>
      <c r="R1646" t="s">
        <v>8317</v>
      </c>
      <c r="S1646" s="10">
        <f>(((I1646/60)/60)/24)+DATE(1970,1,1)</f>
        <v>42342.792662037042</v>
      </c>
      <c r="T1646" s="10">
        <f>(((J1646/60)/60)/24)+DATE(1970,1,1)</f>
        <v>42312.792662037042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>(E1647/D1647)*100</f>
        <v>103.29622222222221</v>
      </c>
      <c r="P1647" s="16">
        <f>E1647/L1647</f>
        <v>43.040092592592593</v>
      </c>
      <c r="Q1647" t="s">
        <v>8309</v>
      </c>
      <c r="R1647" t="s">
        <v>8311</v>
      </c>
      <c r="S1647" s="10">
        <f>(((I1647/60)/60)/24)+DATE(1970,1,1)</f>
        <v>41721</v>
      </c>
      <c r="T1647" s="10">
        <f>(((J1647/60)/60)/24)+DATE(1970,1,1)</f>
        <v>41701.901817129627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>(E1648/D1648)*100</f>
        <v>103.29411764705883</v>
      </c>
      <c r="P1648" s="16">
        <f>E1648/L1648</f>
        <v>94.408602150537632</v>
      </c>
      <c r="Q1648" t="s">
        <v>8316</v>
      </c>
      <c r="R1648" t="s">
        <v>8356</v>
      </c>
      <c r="S1648" s="10">
        <f>(((I1648/60)/60)/24)+DATE(1970,1,1)</f>
        <v>42762.837152777778</v>
      </c>
      <c r="T1648" s="10">
        <f>(((J1648/60)/60)/24)+DATE(1970,1,1)</f>
        <v>42740.837152777778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>(E1649/D1649)*100</f>
        <v>103.25</v>
      </c>
      <c r="P1649" s="16">
        <f>E1649/L1649</f>
        <v>50.365853658536587</v>
      </c>
      <c r="Q1649" t="s">
        <v>8324</v>
      </c>
      <c r="R1649" t="s">
        <v>8328</v>
      </c>
      <c r="S1649" s="10">
        <f>(((I1649/60)/60)/24)+DATE(1970,1,1)</f>
        <v>40828.998599537037</v>
      </c>
      <c r="T1649" s="10">
        <f>(((J1649/60)/60)/24)+DATE(1970,1,1)</f>
        <v>40793.998599537037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>(E1650/D1650)*100</f>
        <v>103.21061999999999</v>
      </c>
      <c r="P1650" s="16">
        <f>E1650/L1650</f>
        <v>115.44812080536913</v>
      </c>
      <c r="Q1650" t="s">
        <v>8309</v>
      </c>
      <c r="R1650" t="s">
        <v>8314</v>
      </c>
      <c r="S1650" s="10">
        <f>(((I1650/60)/60)/24)+DATE(1970,1,1)</f>
        <v>41086.168900462959</v>
      </c>
      <c r="T1650" s="10">
        <f>(((J1650/60)/60)/24)+DATE(1970,1,1)</f>
        <v>41051.168900462959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>(E1651/D1651)*100</f>
        <v>103.20666666666666</v>
      </c>
      <c r="P1651" s="16">
        <f>E1651/L1651</f>
        <v>85.530386740331494</v>
      </c>
      <c r="Q1651" t="s">
        <v>8316</v>
      </c>
      <c r="R1651" t="s">
        <v>8317</v>
      </c>
      <c r="S1651" s="10">
        <f>(((I1651/60)/60)/24)+DATE(1970,1,1)</f>
        <v>42552.347812499997</v>
      </c>
      <c r="T1651" s="10">
        <f>(((J1651/60)/60)/24)+DATE(1970,1,1)</f>
        <v>42522.347812499997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>(E1652/D1652)*100</f>
        <v>103.2</v>
      </c>
      <c r="P1652" s="16">
        <f>E1652/L1652</f>
        <v>51.6</v>
      </c>
      <c r="Q1652" t="s">
        <v>8324</v>
      </c>
      <c r="R1652" t="s">
        <v>8328</v>
      </c>
      <c r="S1652" s="10">
        <f>(((I1652/60)/60)/24)+DATE(1970,1,1)</f>
        <v>40559.07708333333</v>
      </c>
      <c r="T1652" s="10">
        <f>(((J1652/60)/60)/24)+DATE(1970,1,1)</f>
        <v>40542.839282407411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>(E1653/D1653)*100</f>
        <v>103.2</v>
      </c>
      <c r="P1653" s="16">
        <f>E1653/L1653</f>
        <v>175.51020408163265</v>
      </c>
      <c r="Q1653" t="s">
        <v>8316</v>
      </c>
      <c r="R1653" t="s">
        <v>8358</v>
      </c>
      <c r="S1653" s="10">
        <f>(((I1653/60)/60)/24)+DATE(1970,1,1)</f>
        <v>42133.165972222225</v>
      </c>
      <c r="T1653" s="10">
        <f>(((J1653/60)/60)/24)+DATE(1970,1,1)</f>
        <v>42103.556828703702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>(E1654/D1654)*100</f>
        <v>103.17647058823529</v>
      </c>
      <c r="P1654" s="16">
        <f>E1654/L1654</f>
        <v>87.7</v>
      </c>
      <c r="Q1654" t="s">
        <v>8316</v>
      </c>
      <c r="R1654" t="s">
        <v>8356</v>
      </c>
      <c r="S1654" s="10">
        <f>(((I1654/60)/60)/24)+DATE(1970,1,1)</f>
        <v>41801.166666666664</v>
      </c>
      <c r="T1654" s="10">
        <f>(((J1654/60)/60)/24)+DATE(1970,1,1)</f>
        <v>41785.72729166667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>(E1655/D1655)*100</f>
        <v>103.17033333333335</v>
      </c>
      <c r="P1655" s="16">
        <f>E1655/L1655</f>
        <v>53.363965517241382</v>
      </c>
      <c r="Q1655" t="s">
        <v>8316</v>
      </c>
      <c r="R1655" t="s">
        <v>8317</v>
      </c>
      <c r="S1655" s="10">
        <f>(((I1655/60)/60)/24)+DATE(1970,1,1)</f>
        <v>42203.970127314817</v>
      </c>
      <c r="T1655" s="10">
        <f>(((J1655/60)/60)/24)+DATE(1970,1,1)</f>
        <v>42173.970127314817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>(E1656/D1656)*100</f>
        <v>103.16400000000002</v>
      </c>
      <c r="P1656" s="16">
        <f>E1656/L1656</f>
        <v>28.65666666666667</v>
      </c>
      <c r="Q1656" t="s">
        <v>8324</v>
      </c>
      <c r="R1656" t="s">
        <v>8328</v>
      </c>
      <c r="S1656" s="10">
        <f>(((I1656/60)/60)/24)+DATE(1970,1,1)</f>
        <v>41053.07471064815</v>
      </c>
      <c r="T1656" s="10">
        <f>(((J1656/60)/60)/24)+DATE(1970,1,1)</f>
        <v>41023.07471064815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>(E1657/D1657)*100</f>
        <v>103.15</v>
      </c>
      <c r="P1657" s="16">
        <f>E1657/L1657</f>
        <v>44.847826086956523</v>
      </c>
      <c r="Q1657" t="s">
        <v>8316</v>
      </c>
      <c r="R1657" t="s">
        <v>8317</v>
      </c>
      <c r="S1657" s="10">
        <f>(((I1657/60)/60)/24)+DATE(1970,1,1)</f>
        <v>42279.75</v>
      </c>
      <c r="T1657" s="10">
        <f>(((J1657/60)/60)/24)+DATE(1970,1,1)</f>
        <v>42248.640162037031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>(E1658/D1658)*100</f>
        <v>103.1372549019608</v>
      </c>
      <c r="P1658" s="16">
        <f>E1658/L1658</f>
        <v>77.352941176470594</v>
      </c>
      <c r="Q1658" t="s">
        <v>8324</v>
      </c>
      <c r="R1658" t="s">
        <v>8328</v>
      </c>
      <c r="S1658" s="10">
        <f>(((I1658/60)/60)/24)+DATE(1970,1,1)</f>
        <v>41401.648078703707</v>
      </c>
      <c r="T1658" s="10">
        <f>(((J1658/60)/60)/24)+DATE(1970,1,1)</f>
        <v>41371.648078703707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>(E1659/D1659)*100</f>
        <v>103.09292094387415</v>
      </c>
      <c r="P1659" s="16">
        <f>E1659/L1659</f>
        <v>69.666666666666671</v>
      </c>
      <c r="Q1659" t="s">
        <v>8324</v>
      </c>
      <c r="R1659" t="s">
        <v>8329</v>
      </c>
      <c r="S1659" s="10">
        <f>(((I1659/60)/60)/24)+DATE(1970,1,1)</f>
        <v>41935.034108796295</v>
      </c>
      <c r="T1659" s="10">
        <f>(((J1659/60)/60)/24)+DATE(1970,1,1)</f>
        <v>41905.034108796295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>(E1660/D1660)*100</f>
        <v>103.09142857142857</v>
      </c>
      <c r="P1660" s="16">
        <f>E1660/L1660</f>
        <v>133.14391143911439</v>
      </c>
      <c r="Q1660" t="s">
        <v>8309</v>
      </c>
      <c r="R1660" t="s">
        <v>8314</v>
      </c>
      <c r="S1660" s="10">
        <f>(((I1660/60)/60)/24)+DATE(1970,1,1)</f>
        <v>41675.961111111108</v>
      </c>
      <c r="T1660" s="10">
        <f>(((J1660/60)/60)/24)+DATE(1970,1,1)</f>
        <v>41646.628032407411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>(E1661/D1661)*100</f>
        <v>103.08800000000001</v>
      </c>
      <c r="P1661" s="16">
        <f>E1661/L1661</f>
        <v>193.04868913857678</v>
      </c>
      <c r="Q1661" t="s">
        <v>8309</v>
      </c>
      <c r="R1661" t="s">
        <v>8314</v>
      </c>
      <c r="S1661" s="10">
        <f>(((I1661/60)/60)/24)+DATE(1970,1,1)</f>
        <v>42536.625</v>
      </c>
      <c r="T1661" s="10">
        <f>(((J1661/60)/60)/24)+DATE(1970,1,1)</f>
        <v>42507.860196759255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>(E1662/D1662)*100</f>
        <v>103.04098360655738</v>
      </c>
      <c r="P1662" s="16">
        <f>E1662/L1662</f>
        <v>93.81343283582089</v>
      </c>
      <c r="Q1662" t="s">
        <v>8316</v>
      </c>
      <c r="R1662" t="s">
        <v>8317</v>
      </c>
      <c r="S1662" s="10">
        <f>(((I1662/60)/60)/24)+DATE(1970,1,1)</f>
        <v>41995.166666666672</v>
      </c>
      <c r="T1662" s="10">
        <f>(((J1662/60)/60)/24)+DATE(1970,1,1)</f>
        <v>41964.315532407403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>(E1663/D1663)*100</f>
        <v>103.029</v>
      </c>
      <c r="P1663" s="16">
        <f>E1663/L1663</f>
        <v>118.97113163972287</v>
      </c>
      <c r="Q1663" t="s">
        <v>8316</v>
      </c>
      <c r="R1663" t="s">
        <v>8356</v>
      </c>
      <c r="S1663" s="10">
        <f>(((I1663/60)/60)/24)+DATE(1970,1,1)</f>
        <v>41806.184027777781</v>
      </c>
      <c r="T1663" s="10">
        <f>(((J1663/60)/60)/24)+DATE(1970,1,1)</f>
        <v>41778.193622685183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>(E1664/D1664)*100</f>
        <v>103.01249999999999</v>
      </c>
      <c r="P1664" s="16">
        <f>E1664/L1664</f>
        <v>100.5</v>
      </c>
      <c r="Q1664" t="s">
        <v>8316</v>
      </c>
      <c r="R1664" t="s">
        <v>8317</v>
      </c>
      <c r="S1664" s="10">
        <f>(((I1664/60)/60)/24)+DATE(1970,1,1)</f>
        <v>41621.207638888889</v>
      </c>
      <c r="T1664" s="10">
        <f>(((J1664/60)/60)/24)+DATE(1970,1,1)</f>
        <v>41591.737974537034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>(E1665/D1665)*100</f>
        <v>103</v>
      </c>
      <c r="P1665" s="16">
        <f>E1665/L1665</f>
        <v>86.554621848739501</v>
      </c>
      <c r="Q1665" t="s">
        <v>8309</v>
      </c>
      <c r="R1665" t="s">
        <v>8314</v>
      </c>
      <c r="S1665" s="10">
        <f>(((I1665/60)/60)/24)+DATE(1970,1,1)</f>
        <v>42237.58699074074</v>
      </c>
      <c r="T1665" s="10">
        <f>(((J1665/60)/60)/24)+DATE(1970,1,1)</f>
        <v>42207.58699074074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>(E1666/D1666)*100</f>
        <v>103</v>
      </c>
      <c r="P1666" s="16">
        <f>E1666/L1666</f>
        <v>73.571428571428569</v>
      </c>
      <c r="Q1666" t="s">
        <v>8324</v>
      </c>
      <c r="R1666" t="s">
        <v>8325</v>
      </c>
      <c r="S1666" s="10">
        <f>(((I1666/60)/60)/24)+DATE(1970,1,1)</f>
        <v>41041.996099537035</v>
      </c>
      <c r="T1666" s="10">
        <f>(((J1666/60)/60)/24)+DATE(1970,1,1)</f>
        <v>41026.996099537035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>(E1667/D1667)*100</f>
        <v>103</v>
      </c>
      <c r="P1667" s="16">
        <f>E1667/L1667</f>
        <v>120.16666666666667</v>
      </c>
      <c r="Q1667" t="s">
        <v>8316</v>
      </c>
      <c r="R1667" t="s">
        <v>8356</v>
      </c>
      <c r="S1667" s="10">
        <f>(((I1667/60)/60)/24)+DATE(1970,1,1)</f>
        <v>42166.675763888896</v>
      </c>
      <c r="T1667" s="10">
        <f>(((J1667/60)/60)/24)+DATE(1970,1,1)</f>
        <v>42121.675763888896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>(E1668/D1668)*100</f>
        <v>103</v>
      </c>
      <c r="P1668" s="16">
        <f>E1668/L1668</f>
        <v>139.18918918918919</v>
      </c>
      <c r="Q1668" t="s">
        <v>8316</v>
      </c>
      <c r="R1668" t="s">
        <v>8317</v>
      </c>
      <c r="S1668" s="10">
        <f>(((I1668/60)/60)/24)+DATE(1970,1,1)</f>
        <v>41908.878379629627</v>
      </c>
      <c r="T1668" s="10">
        <f>(((J1668/60)/60)/24)+DATE(1970,1,1)</f>
        <v>41878.878379629627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>(E1669/D1669)*100</f>
        <v>103</v>
      </c>
      <c r="P1669" s="16">
        <f>E1669/L1669</f>
        <v>52.551020408163268</v>
      </c>
      <c r="Q1669" t="s">
        <v>8316</v>
      </c>
      <c r="R1669" t="s">
        <v>8317</v>
      </c>
      <c r="S1669" s="10">
        <f>(((I1669/60)/60)/24)+DATE(1970,1,1)</f>
        <v>42032.916666666672</v>
      </c>
      <c r="T1669" s="10">
        <f>(((J1669/60)/60)/24)+DATE(1970,1,1)</f>
        <v>42016.800208333334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>(E1670/D1670)*100</f>
        <v>103</v>
      </c>
      <c r="P1670" s="16">
        <f>E1670/L1670</f>
        <v>68.666666666666671</v>
      </c>
      <c r="Q1670" t="s">
        <v>8316</v>
      </c>
      <c r="R1670" t="s">
        <v>8317</v>
      </c>
      <c r="S1670" s="10">
        <f>(((I1670/60)/60)/24)+DATE(1970,1,1)</f>
        <v>42156.208333333328</v>
      </c>
      <c r="T1670" s="10">
        <f>(((J1670/60)/60)/24)+DATE(1970,1,1)</f>
        <v>42121.756921296299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>(E1671/D1671)*100</f>
        <v>103</v>
      </c>
      <c r="P1671" s="16">
        <f>E1671/L1671</f>
        <v>57.222222222222221</v>
      </c>
      <c r="Q1671" t="s">
        <v>8316</v>
      </c>
      <c r="R1671" t="s">
        <v>8317</v>
      </c>
      <c r="S1671" s="10">
        <f>(((I1671/60)/60)/24)+DATE(1970,1,1)</f>
        <v>42225.666666666672</v>
      </c>
      <c r="T1671" s="10">
        <f>(((J1671/60)/60)/24)+DATE(1970,1,1)</f>
        <v>42200.625833333332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>(E1672/D1672)*100</f>
        <v>102.99897959183673</v>
      </c>
      <c r="P1672" s="16">
        <f>E1672/L1672</f>
        <v>227.85327313769753</v>
      </c>
      <c r="Q1672" t="s">
        <v>8318</v>
      </c>
      <c r="R1672" t="s">
        <v>8348</v>
      </c>
      <c r="S1672" s="10">
        <f>(((I1672/60)/60)/24)+DATE(1970,1,1)</f>
        <v>42111</v>
      </c>
      <c r="T1672" s="10">
        <f>(((J1672/60)/60)/24)+DATE(1970,1,1)</f>
        <v>42081.903587962966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>(E1673/D1673)*100</f>
        <v>102.99000000000001</v>
      </c>
      <c r="P1673" s="16">
        <f>E1673/L1673</f>
        <v>63.574074074074076</v>
      </c>
      <c r="Q1673" t="s">
        <v>8316</v>
      </c>
      <c r="R1673" t="s">
        <v>8317</v>
      </c>
      <c r="S1673" s="10">
        <f>(((I1673/60)/60)/24)+DATE(1970,1,1)</f>
        <v>41962.352766203709</v>
      </c>
      <c r="T1673" s="10">
        <f>(((J1673/60)/60)/24)+DATE(1970,1,1)</f>
        <v>41932.311099537037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>(E1674/D1674)*100</f>
        <v>102.97499999999999</v>
      </c>
      <c r="P1674" s="16">
        <f>E1674/L1674</f>
        <v>65.38095238095238</v>
      </c>
      <c r="Q1674" t="s">
        <v>8324</v>
      </c>
      <c r="R1674" t="s">
        <v>8325</v>
      </c>
      <c r="S1674" s="10">
        <f>(((I1674/60)/60)/24)+DATE(1970,1,1)</f>
        <v>42495.542905092589</v>
      </c>
      <c r="T1674" s="10">
        <f>(((J1674/60)/60)/24)+DATE(1970,1,1)</f>
        <v>42465.542905092589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>(E1675/D1675)*100</f>
        <v>102.97033333333331</v>
      </c>
      <c r="P1675" s="16">
        <f>E1675/L1675</f>
        <v>297.02980769230766</v>
      </c>
      <c r="Q1675" t="s">
        <v>8316</v>
      </c>
      <c r="R1675" t="s">
        <v>8317</v>
      </c>
      <c r="S1675" s="10">
        <f>(((I1675/60)/60)/24)+DATE(1970,1,1)</f>
        <v>41916.617314814815</v>
      </c>
      <c r="T1675" s="10">
        <f>(((J1675/60)/60)/24)+DATE(1970,1,1)</f>
        <v>41884.617314814815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>(E1676/D1676)*100</f>
        <v>102.94615384615385</v>
      </c>
      <c r="P1676" s="16">
        <f>E1676/L1676</f>
        <v>234.78947368421052</v>
      </c>
      <c r="Q1676" t="s">
        <v>8337</v>
      </c>
      <c r="R1676" t="s">
        <v>8338</v>
      </c>
      <c r="S1676" s="10">
        <f>(((I1676/60)/60)/24)+DATE(1970,1,1)</f>
        <v>42342.208333333328</v>
      </c>
      <c r="T1676" s="10">
        <f>(((J1676/60)/60)/24)+DATE(1970,1,1)</f>
        <v>42297.748067129629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>(E1677/D1677)*100</f>
        <v>102.9375</v>
      </c>
      <c r="P1677" s="16">
        <f>E1677/L1677</f>
        <v>23.869565217391305</v>
      </c>
      <c r="Q1677" t="s">
        <v>8316</v>
      </c>
      <c r="R1677" t="s">
        <v>8317</v>
      </c>
      <c r="S1677" s="10">
        <f>(((I1677/60)/60)/24)+DATE(1970,1,1)</f>
        <v>42705.735902777778</v>
      </c>
      <c r="T1677" s="10">
        <f>(((J1677/60)/60)/24)+DATE(1970,1,1)</f>
        <v>42675.694236111114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>(E1678/D1678)*100</f>
        <v>102.91</v>
      </c>
      <c r="P1678" s="16">
        <f>E1678/L1678</f>
        <v>137.21333333333334</v>
      </c>
      <c r="Q1678" t="s">
        <v>8309</v>
      </c>
      <c r="R1678" t="s">
        <v>8310</v>
      </c>
      <c r="S1678" s="10">
        <f>(((I1678/60)/60)/24)+DATE(1970,1,1)</f>
        <v>41962.786712962959</v>
      </c>
      <c r="T1678" s="10">
        <f>(((J1678/60)/60)/24)+DATE(1970,1,1)</f>
        <v>41932.745046296295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>(E1679/D1679)*100</f>
        <v>102.90416666666667</v>
      </c>
      <c r="P1679" s="16">
        <f>E1679/L1679</f>
        <v>62.052763819095475</v>
      </c>
      <c r="Q1679" t="s">
        <v>8316</v>
      </c>
      <c r="R1679" t="s">
        <v>8317</v>
      </c>
      <c r="S1679" s="10">
        <f>(((I1679/60)/60)/24)+DATE(1970,1,1)</f>
        <v>41823.165972222225</v>
      </c>
      <c r="T1679" s="10">
        <f>(((J1679/60)/60)/24)+DATE(1970,1,1)</f>
        <v>41802.574282407404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>(E1680/D1680)*100</f>
        <v>102.89999999999999</v>
      </c>
      <c r="P1680" s="16">
        <f>E1680/L1680</f>
        <v>168.68852459016392</v>
      </c>
      <c r="Q1680" t="s">
        <v>8337</v>
      </c>
      <c r="R1680" t="s">
        <v>8338</v>
      </c>
      <c r="S1680" s="10">
        <f>(((I1680/60)/60)/24)+DATE(1970,1,1)</f>
        <v>42082.739849537036</v>
      </c>
      <c r="T1680" s="10">
        <f>(((J1680/60)/60)/24)+DATE(1970,1,1)</f>
        <v>42052.7815162037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>(E1681/D1681)*100</f>
        <v>102.89999999999999</v>
      </c>
      <c r="P1681" s="16">
        <f>E1681/L1681</f>
        <v>85.75</v>
      </c>
      <c r="Q1681" t="s">
        <v>8318</v>
      </c>
      <c r="R1681" t="s">
        <v>8355</v>
      </c>
      <c r="S1681" s="10">
        <f>(((I1681/60)/60)/24)+DATE(1970,1,1)</f>
        <v>41572.958449074074</v>
      </c>
      <c r="T1681" s="10">
        <f>(((J1681/60)/60)/24)+DATE(1970,1,1)</f>
        <v>41542.958449074074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>(E1682/D1682)*100</f>
        <v>102.875</v>
      </c>
      <c r="P1682" s="16">
        <f>E1682/L1682</f>
        <v>329.2</v>
      </c>
      <c r="Q1682" t="s">
        <v>8316</v>
      </c>
      <c r="R1682" t="s">
        <v>8358</v>
      </c>
      <c r="S1682" s="10">
        <f>(((I1682/60)/60)/24)+DATE(1970,1,1)</f>
        <v>41879.041666666664</v>
      </c>
      <c r="T1682" s="10">
        <f>(((J1682/60)/60)/24)+DATE(1970,1,1)</f>
        <v>41845.809166666666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>(E1683/D1683)*100</f>
        <v>102.86144578313252</v>
      </c>
      <c r="P1683" s="16">
        <f>E1683/L1683</f>
        <v>50.592592592592595</v>
      </c>
      <c r="Q1683" t="s">
        <v>8324</v>
      </c>
      <c r="R1683" t="s">
        <v>8329</v>
      </c>
      <c r="S1683" s="10">
        <f>(((I1683/60)/60)/24)+DATE(1970,1,1)</f>
        <v>42716.732407407413</v>
      </c>
      <c r="T1683" s="10">
        <f>(((J1683/60)/60)/24)+DATE(1970,1,1)</f>
        <v>42688.732407407413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>(E1684/D1684)*100</f>
        <v>102.85857142857142</v>
      </c>
      <c r="P1684" s="16">
        <f>E1684/L1684</f>
        <v>26.667037037037037</v>
      </c>
      <c r="Q1684" t="s">
        <v>8316</v>
      </c>
      <c r="R1684" t="s">
        <v>8317</v>
      </c>
      <c r="S1684" s="10">
        <f>(((I1684/60)/60)/24)+DATE(1970,1,1)</f>
        <v>42639.442465277782</v>
      </c>
      <c r="T1684" s="10">
        <f>(((J1684/60)/60)/24)+DATE(1970,1,1)</f>
        <v>42609.442465277782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>(E1685/D1685)*100</f>
        <v>102.85714285714285</v>
      </c>
      <c r="P1685" s="16">
        <f>E1685/L1685</f>
        <v>60</v>
      </c>
      <c r="Q1685" t="s">
        <v>8309</v>
      </c>
      <c r="R1685" t="s">
        <v>8311</v>
      </c>
      <c r="S1685" s="10">
        <f>(((I1685/60)/60)/24)+DATE(1970,1,1)</f>
        <v>41812.65892361111</v>
      </c>
      <c r="T1685" s="10">
        <f>(((J1685/60)/60)/24)+DATE(1970,1,1)</f>
        <v>41786.65892361111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>(E1686/D1686)*100</f>
        <v>102.85714285714285</v>
      </c>
      <c r="P1686">
        <f>E1686/L1686</f>
        <v>24</v>
      </c>
      <c r="Q1686" t="s">
        <v>8324</v>
      </c>
      <c r="R1686" t="s">
        <v>8346</v>
      </c>
      <c r="S1686" s="12">
        <f>(((I1686/60)/60)/24)+DATE(1970,1,1)</f>
        <v>42818.208599537036</v>
      </c>
      <c r="T1686" s="10">
        <f>(((J1686/60)/60)/24)+DATE(1970,1,1)</f>
        <v>42788.2502662037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>(E1687/D1687)*100</f>
        <v>102.85405405405406</v>
      </c>
      <c r="P1687" s="16">
        <f>E1687/L1687</f>
        <v>91.480769230769226</v>
      </c>
      <c r="Q1687" t="s">
        <v>8309</v>
      </c>
      <c r="R1687" t="s">
        <v>8314</v>
      </c>
      <c r="S1687" s="10">
        <f>(((I1687/60)/60)/24)+DATE(1970,1,1)</f>
        <v>41559.063252314816</v>
      </c>
      <c r="T1687" s="10">
        <f>(((J1687/60)/60)/24)+DATE(1970,1,1)</f>
        <v>41529.063252314816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>(E1688/D1688)*100</f>
        <v>102.83750000000001</v>
      </c>
      <c r="P1688" s="16">
        <f>E1688/L1688</f>
        <v>115.87323943661971</v>
      </c>
      <c r="Q1688" t="s">
        <v>8316</v>
      </c>
      <c r="R1688" t="s">
        <v>8317</v>
      </c>
      <c r="S1688" s="10">
        <f>(((I1688/60)/60)/24)+DATE(1970,1,1)</f>
        <v>42286</v>
      </c>
      <c r="T1688" s="10">
        <f>(((J1688/60)/60)/24)+DATE(1970,1,1)</f>
        <v>42262.096782407403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>(E1689/D1689)*100</f>
        <v>102.82909090909091</v>
      </c>
      <c r="P1689" s="16">
        <f>E1689/L1689</f>
        <v>47.13</v>
      </c>
      <c r="Q1689" t="s">
        <v>8337</v>
      </c>
      <c r="R1689" t="s">
        <v>8338</v>
      </c>
      <c r="S1689" s="10">
        <f>(((I1689/60)/60)/24)+DATE(1970,1,1)</f>
        <v>42611.167465277773</v>
      </c>
      <c r="T1689" s="10">
        <f>(((J1689/60)/60)/24)+DATE(1970,1,1)</f>
        <v>42571.167465277773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>(E1690/D1690)*100</f>
        <v>102.80254777070064</v>
      </c>
      <c r="P1690" s="16">
        <f>E1690/L1690</f>
        <v>43.621621621621621</v>
      </c>
      <c r="Q1690" t="s">
        <v>8324</v>
      </c>
      <c r="R1690" t="s">
        <v>8353</v>
      </c>
      <c r="S1690" s="10">
        <f>(((I1690/60)/60)/24)+DATE(1970,1,1)</f>
        <v>41425.708333333336</v>
      </c>
      <c r="T1690" s="10">
        <f>(((J1690/60)/60)/24)+DATE(1970,1,1)</f>
        <v>41390.757754629631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>(E1691/D1691)*100</f>
        <v>102.8</v>
      </c>
      <c r="P1691" s="16">
        <f>E1691/L1691</f>
        <v>39.53846153846154</v>
      </c>
      <c r="Q1691" t="s">
        <v>8316</v>
      </c>
      <c r="R1691" t="s">
        <v>8317</v>
      </c>
      <c r="S1691" s="10">
        <f>(((I1691/60)/60)/24)+DATE(1970,1,1)</f>
        <v>41951.417199074072</v>
      </c>
      <c r="T1691" s="10">
        <f>(((J1691/60)/60)/24)+DATE(1970,1,1)</f>
        <v>41921.375532407408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>(E1692/D1692)*100</f>
        <v>102.77927272727271</v>
      </c>
      <c r="P1692" s="16">
        <f>E1692/L1692</f>
        <v>88.325937499999995</v>
      </c>
      <c r="Q1692" t="s">
        <v>8324</v>
      </c>
      <c r="R1692" t="s">
        <v>8325</v>
      </c>
      <c r="S1692" s="10">
        <f>(((I1692/60)/60)/24)+DATE(1970,1,1)</f>
        <v>41458.207638888889</v>
      </c>
      <c r="T1692" s="10">
        <f>(((J1692/60)/60)/24)+DATE(1970,1,1)</f>
        <v>41442.741249999999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>(E1693/D1693)*100</f>
        <v>102.76470588235294</v>
      </c>
      <c r="P1693" s="16">
        <f>E1693/L1693</f>
        <v>109.1875</v>
      </c>
      <c r="Q1693" t="s">
        <v>8309</v>
      </c>
      <c r="R1693" t="s">
        <v>8314</v>
      </c>
      <c r="S1693" s="10">
        <f>(((I1693/60)/60)/24)+DATE(1970,1,1)</f>
        <v>42132.916666666672</v>
      </c>
      <c r="T1693" s="10">
        <f>(((J1693/60)/60)/24)+DATE(1970,1,1)</f>
        <v>42101.737442129626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>(E1694/D1694)*100</f>
        <v>102.76</v>
      </c>
      <c r="P1694" s="16">
        <f>E1694/L1694</f>
        <v>47.574074074074076</v>
      </c>
      <c r="Q1694" t="s">
        <v>8316</v>
      </c>
      <c r="R1694" t="s">
        <v>8358</v>
      </c>
      <c r="S1694" s="10">
        <f>(((I1694/60)/60)/24)+DATE(1970,1,1)</f>
        <v>42525.956631944442</v>
      </c>
      <c r="T1694" s="10">
        <f>(((J1694/60)/60)/24)+DATE(1970,1,1)</f>
        <v>42495.956631944442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>(E1695/D1695)*100</f>
        <v>102.75000000000001</v>
      </c>
      <c r="P1695" s="16">
        <f>E1695/L1695</f>
        <v>70.862068965517238</v>
      </c>
      <c r="Q1695" t="s">
        <v>8316</v>
      </c>
      <c r="R1695" t="s">
        <v>8317</v>
      </c>
      <c r="S1695" s="10">
        <f>(((I1695/60)/60)/24)+DATE(1970,1,1)</f>
        <v>42206.125</v>
      </c>
      <c r="T1695" s="10">
        <f>(((J1695/60)/60)/24)+DATE(1970,1,1)</f>
        <v>42195.749745370369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>(E1696/D1696)*100</f>
        <v>102.75000000000001</v>
      </c>
      <c r="P1696" s="16">
        <f>E1696/L1696</f>
        <v>40.294117647058826</v>
      </c>
      <c r="Q1696" t="s">
        <v>8316</v>
      </c>
      <c r="R1696" t="s">
        <v>8317</v>
      </c>
      <c r="S1696" s="10">
        <f>(((I1696/60)/60)/24)+DATE(1970,1,1)</f>
        <v>42063.708333333328</v>
      </c>
      <c r="T1696" s="10">
        <f>(((J1696/60)/60)/24)+DATE(1970,1,1)</f>
        <v>42038.720451388886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>(E1697/D1697)*100</f>
        <v>102.73469387755102</v>
      </c>
      <c r="P1697" s="16">
        <f>E1697/L1697</f>
        <v>67.419642857142861</v>
      </c>
      <c r="Q1697" t="s">
        <v>8324</v>
      </c>
      <c r="R1697" t="s">
        <v>8353</v>
      </c>
      <c r="S1697" s="10">
        <f>(((I1697/60)/60)/24)+DATE(1970,1,1)</f>
        <v>40989.866666666669</v>
      </c>
      <c r="T1697" s="10">
        <f>(((J1697/60)/60)/24)+DATE(1970,1,1)</f>
        <v>40961.252141203702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>(E1698/D1698)*100</f>
        <v>102.72727272727273</v>
      </c>
      <c r="P1698" s="16">
        <f>E1698/L1698</f>
        <v>33.235294117647058</v>
      </c>
      <c r="Q1698" t="s">
        <v>8324</v>
      </c>
      <c r="R1698" t="s">
        <v>8329</v>
      </c>
      <c r="S1698" s="10">
        <f>(((I1698/60)/60)/24)+DATE(1970,1,1)</f>
        <v>41015.257222222222</v>
      </c>
      <c r="T1698" s="10">
        <f>(((J1698/60)/60)/24)+DATE(1970,1,1)</f>
        <v>40997.257222222222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>(E1699/D1699)*100</f>
        <v>102.69999999999999</v>
      </c>
      <c r="P1699" s="16">
        <f>E1699/L1699</f>
        <v>66.688311688311686</v>
      </c>
      <c r="Q1699" t="s">
        <v>8324</v>
      </c>
      <c r="R1699" t="s">
        <v>8325</v>
      </c>
      <c r="S1699" s="10">
        <f>(((I1699/60)/60)/24)+DATE(1970,1,1)</f>
        <v>41854.708333333336</v>
      </c>
      <c r="T1699" s="10">
        <f>(((J1699/60)/60)/24)+DATE(1970,1,1)</f>
        <v>41794.981122685182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>(E1700/D1700)*100</f>
        <v>102.69239999999999</v>
      </c>
      <c r="P1700" s="16">
        <f>E1700/L1700</f>
        <v>79.401340206185566</v>
      </c>
      <c r="Q1700" t="s">
        <v>8309</v>
      </c>
      <c r="R1700" t="s">
        <v>8314</v>
      </c>
      <c r="S1700" s="10">
        <f>(((I1700/60)/60)/24)+DATE(1970,1,1)</f>
        <v>42445.761493055557</v>
      </c>
      <c r="T1700" s="10">
        <f>(((J1700/60)/60)/24)+DATE(1970,1,1)</f>
        <v>42415.803159722222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>(E1701/D1701)*100</f>
        <v>102.66666666666666</v>
      </c>
      <c r="P1701" s="16">
        <f>E1701/L1701</f>
        <v>66.956521739130437</v>
      </c>
      <c r="Q1701" t="s">
        <v>8316</v>
      </c>
      <c r="R1701" t="s">
        <v>8317</v>
      </c>
      <c r="S1701" s="10">
        <f>(((I1701/60)/60)/24)+DATE(1970,1,1)</f>
        <v>42155.772812499999</v>
      </c>
      <c r="T1701" s="10">
        <f>(((J1701/60)/60)/24)+DATE(1970,1,1)</f>
        <v>42125.772812499999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>(E1702/D1702)*100</f>
        <v>102.66666666666666</v>
      </c>
      <c r="P1702" s="16">
        <f>E1702/L1702</f>
        <v>39.487179487179489</v>
      </c>
      <c r="Q1702" t="s">
        <v>8316</v>
      </c>
      <c r="R1702" t="s">
        <v>8317</v>
      </c>
      <c r="S1702" s="10">
        <f>(((I1702/60)/60)/24)+DATE(1970,1,1)</f>
        <v>42187.652511574073</v>
      </c>
      <c r="T1702" s="10">
        <f>(((J1702/60)/60)/24)+DATE(1970,1,1)</f>
        <v>42157.652511574073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>(E1703/D1703)*100</f>
        <v>102.66285714285715</v>
      </c>
      <c r="P1703" s="16">
        <f>E1703/L1703</f>
        <v>106.62314540059347</v>
      </c>
      <c r="Q1703" t="s">
        <v>8309</v>
      </c>
      <c r="R1703" t="s">
        <v>8314</v>
      </c>
      <c r="S1703" s="10">
        <f>(((I1703/60)/60)/24)+DATE(1970,1,1)</f>
        <v>42682.488263888896</v>
      </c>
      <c r="T1703" s="10">
        <f>(((J1703/60)/60)/24)+DATE(1970,1,1)</f>
        <v>42647.446597222224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>(E1704/D1704)*100</f>
        <v>102.65010000000001</v>
      </c>
      <c r="P1704" s="16">
        <f>E1704/L1704</f>
        <v>106.9271875</v>
      </c>
      <c r="Q1704" t="s">
        <v>8316</v>
      </c>
      <c r="R1704" t="s">
        <v>8358</v>
      </c>
      <c r="S1704" s="10">
        <f>(((I1704/60)/60)/24)+DATE(1970,1,1)</f>
        <v>41823.167187500003</v>
      </c>
      <c r="T1704" s="10">
        <f>(((J1704/60)/60)/24)+DATE(1970,1,1)</f>
        <v>41788.167187500003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>(E1705/D1705)*100</f>
        <v>102.6467741935484</v>
      </c>
      <c r="P1705" s="16">
        <f>E1705/L1705</f>
        <v>134.26371308016877</v>
      </c>
      <c r="Q1705" t="s">
        <v>8316</v>
      </c>
      <c r="R1705" t="s">
        <v>8317</v>
      </c>
      <c r="S1705" s="10">
        <f>(((I1705/60)/60)/24)+DATE(1970,1,1)</f>
        <v>42489.19430555556</v>
      </c>
      <c r="T1705" s="10">
        <f>(((J1705/60)/60)/24)+DATE(1970,1,1)</f>
        <v>42445.19430555556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>(E1706/D1706)*100</f>
        <v>102.64512500000001</v>
      </c>
      <c r="P1706" s="16">
        <f>E1706/L1706</f>
        <v>87.357553191489373</v>
      </c>
      <c r="Q1706" t="s">
        <v>8316</v>
      </c>
      <c r="R1706" t="s">
        <v>8317</v>
      </c>
      <c r="S1706" s="10">
        <f>(((I1706/60)/60)/24)+DATE(1970,1,1)</f>
        <v>41828.94027777778</v>
      </c>
      <c r="T1706" s="10">
        <f>(((J1706/60)/60)/24)+DATE(1970,1,1)</f>
        <v>41798.94027777778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>(E1707/D1707)*100</f>
        <v>102.6375</v>
      </c>
      <c r="P1707" s="16">
        <f>E1707/L1707</f>
        <v>132.43548387096774</v>
      </c>
      <c r="Q1707" t="s">
        <v>8324</v>
      </c>
      <c r="R1707" t="s">
        <v>8345</v>
      </c>
      <c r="S1707" s="10">
        <f>(((I1707/60)/60)/24)+DATE(1970,1,1)</f>
        <v>40908.239999999998</v>
      </c>
      <c r="T1707" s="10">
        <f>(((J1707/60)/60)/24)+DATE(1970,1,1)</f>
        <v>40848.198333333334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>(E1708/D1708)*100</f>
        <v>102.6375</v>
      </c>
      <c r="P1708" s="16">
        <f>E1708/L1708</f>
        <v>70.784482758620683</v>
      </c>
      <c r="Q1708" t="s">
        <v>8324</v>
      </c>
      <c r="R1708" t="s">
        <v>8345</v>
      </c>
      <c r="S1708" s="10">
        <f>(((I1708/60)/60)/24)+DATE(1970,1,1)</f>
        <v>40875.191423611112</v>
      </c>
      <c r="T1708" s="10">
        <f>(((J1708/60)/60)/24)+DATE(1970,1,1)</f>
        <v>40845.14975694444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>(E1709/D1709)*100</f>
        <v>102.63636363636364</v>
      </c>
      <c r="P1709" s="16">
        <f>E1709/L1709</f>
        <v>68.01204819277109</v>
      </c>
      <c r="Q1709" t="s">
        <v>8324</v>
      </c>
      <c r="R1709" t="s">
        <v>8325</v>
      </c>
      <c r="S1709" s="10">
        <f>(((I1709/60)/60)/24)+DATE(1970,1,1)</f>
        <v>42546.165972222225</v>
      </c>
      <c r="T1709" s="10">
        <f>(((J1709/60)/60)/24)+DATE(1970,1,1)</f>
        <v>42515.71775462963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>(E1710/D1710)*100</f>
        <v>102.62857142857142</v>
      </c>
      <c r="P1710" s="16">
        <f>E1710/L1710</f>
        <v>156.17391304347825</v>
      </c>
      <c r="Q1710" t="s">
        <v>8337</v>
      </c>
      <c r="R1710" t="s">
        <v>8338</v>
      </c>
      <c r="S1710" s="10">
        <f>(((I1710/60)/60)/24)+DATE(1970,1,1)</f>
        <v>42026.782060185185</v>
      </c>
      <c r="T1710" s="10">
        <f>(((J1710/60)/60)/24)+DATE(1970,1,1)</f>
        <v>41981.782060185185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>(E1711/D1711)*100</f>
        <v>102.61176470588236</v>
      </c>
      <c r="P1711" s="16">
        <f>E1711/L1711</f>
        <v>242.27777777777777</v>
      </c>
      <c r="Q1711" t="s">
        <v>8316</v>
      </c>
      <c r="R1711" t="s">
        <v>8356</v>
      </c>
      <c r="S1711" s="10">
        <f>(((I1711/60)/60)/24)+DATE(1970,1,1)</f>
        <v>41838.548055555555</v>
      </c>
      <c r="T1711" s="10">
        <f>(((J1711/60)/60)/24)+DATE(1970,1,1)</f>
        <v>41778.548055555555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>(E1712/D1712)*100</f>
        <v>102.60000000000001</v>
      </c>
      <c r="P1712" s="16">
        <f>E1712/L1712</f>
        <v>148.57377049180329</v>
      </c>
      <c r="Q1712" t="s">
        <v>8337</v>
      </c>
      <c r="R1712" t="s">
        <v>8338</v>
      </c>
      <c r="S1712" s="10">
        <f>(((I1712/60)/60)/24)+DATE(1970,1,1)</f>
        <v>42565.809490740736</v>
      </c>
      <c r="T1712" s="10">
        <f>(((J1712/60)/60)/24)+DATE(1970,1,1)</f>
        <v>42535.809490740736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>(E1713/D1713)*100</f>
        <v>102.60000000000001</v>
      </c>
      <c r="P1713" s="16">
        <f>E1713/L1713</f>
        <v>44.608695652173914</v>
      </c>
      <c r="Q1713" t="s">
        <v>8324</v>
      </c>
      <c r="R1713" t="s">
        <v>8345</v>
      </c>
      <c r="S1713" s="10">
        <f>(((I1713/60)/60)/24)+DATE(1970,1,1)</f>
        <v>40364.166666666664</v>
      </c>
      <c r="T1713" s="10">
        <f>(((J1713/60)/60)/24)+DATE(1970,1,1)</f>
        <v>40313.930543981485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>(E1714/D1714)*100</f>
        <v>102.60000000000001</v>
      </c>
      <c r="P1714" s="16">
        <f>E1714/L1714</f>
        <v>148.08247422680412</v>
      </c>
      <c r="Q1714" t="s">
        <v>8332</v>
      </c>
      <c r="R1714" t="s">
        <v>8350</v>
      </c>
      <c r="S1714" s="10">
        <f>(((I1714/60)/60)/24)+DATE(1970,1,1)</f>
        <v>42806.082349537035</v>
      </c>
      <c r="T1714" s="10">
        <f>(((J1714/60)/60)/24)+DATE(1970,1,1)</f>
        <v>42776.082349537035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>(E1715/D1715)*100</f>
        <v>102.60000000000001</v>
      </c>
      <c r="P1715" s="16">
        <f>E1715/L1715</f>
        <v>40.078125</v>
      </c>
      <c r="Q1715" t="s">
        <v>8324</v>
      </c>
      <c r="R1715" t="s">
        <v>8328</v>
      </c>
      <c r="S1715" s="10">
        <f>(((I1715/60)/60)/24)+DATE(1970,1,1)</f>
        <v>41034.72619212963</v>
      </c>
      <c r="T1715" s="10">
        <f>(((J1715/60)/60)/24)+DATE(1970,1,1)</f>
        <v>41004.72619212963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>(E1716/D1716)*100</f>
        <v>102.60000000000001</v>
      </c>
      <c r="P1716" s="16">
        <f>E1716/L1716</f>
        <v>59.651162790697676</v>
      </c>
      <c r="Q1716" t="s">
        <v>8316</v>
      </c>
      <c r="R1716" t="s">
        <v>8317</v>
      </c>
      <c r="S1716" s="10">
        <f>(((I1716/60)/60)/24)+DATE(1970,1,1)</f>
        <v>42321.845138888893</v>
      </c>
      <c r="T1716" s="10">
        <f>(((J1716/60)/60)/24)+DATE(1970,1,1)</f>
        <v>42294.429641203707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>(E1717/D1717)*100</f>
        <v>102.60000000000001</v>
      </c>
      <c r="P1717" s="16">
        <f>E1717/L1717</f>
        <v>77.727272727272734</v>
      </c>
      <c r="Q1717" t="s">
        <v>8316</v>
      </c>
      <c r="R1717" t="s">
        <v>8317</v>
      </c>
      <c r="S1717" s="10">
        <f>(((I1717/60)/60)/24)+DATE(1970,1,1)</f>
        <v>42432.249305555553</v>
      </c>
      <c r="T1717" s="10">
        <f>(((J1717/60)/60)/24)+DATE(1970,1,1)</f>
        <v>42417.585532407407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>(E1718/D1718)*100</f>
        <v>102.592</v>
      </c>
      <c r="P1718" s="16">
        <f>E1718/L1718</f>
        <v>78.195121951219505</v>
      </c>
      <c r="Q1718" t="s">
        <v>8309</v>
      </c>
      <c r="R1718" t="s">
        <v>8314</v>
      </c>
      <c r="S1718" s="10">
        <f>(((I1718/60)/60)/24)+DATE(1970,1,1)</f>
        <v>41692.047500000001</v>
      </c>
      <c r="T1718" s="10">
        <f>(((J1718/60)/60)/24)+DATE(1970,1,1)</f>
        <v>41662.047500000001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>(E1719/D1719)*100</f>
        <v>102.58775877587757</v>
      </c>
      <c r="P1719" s="16">
        <f>E1719/L1719</f>
        <v>77.271186440677965</v>
      </c>
      <c r="Q1719" t="s">
        <v>8321</v>
      </c>
      <c r="R1719" t="s">
        <v>8322</v>
      </c>
      <c r="S1719" s="10">
        <f>(((I1719/60)/60)/24)+DATE(1970,1,1)</f>
        <v>41329.878148148149</v>
      </c>
      <c r="T1719" s="10">
        <f>(((J1719/60)/60)/24)+DATE(1970,1,1)</f>
        <v>41299.878148148149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>(E1720/D1720)*100</f>
        <v>102.57499999999999</v>
      </c>
      <c r="P1720" s="16">
        <f>E1720/L1720</f>
        <v>62.166666666666664</v>
      </c>
      <c r="Q1720" t="s">
        <v>8324</v>
      </c>
      <c r="R1720" t="s">
        <v>8325</v>
      </c>
      <c r="S1720" s="10">
        <f>(((I1720/60)/60)/24)+DATE(1970,1,1)</f>
        <v>41481.062905092593</v>
      </c>
      <c r="T1720" s="10">
        <f>(((J1720/60)/60)/24)+DATE(1970,1,1)</f>
        <v>41451.062905092593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>(E1721/D1721)*100</f>
        <v>102.57142857142858</v>
      </c>
      <c r="P1721" s="16">
        <f>E1721/L1721</f>
        <v>132.96296296296296</v>
      </c>
      <c r="Q1721" t="s">
        <v>8316</v>
      </c>
      <c r="R1721" t="s">
        <v>8317</v>
      </c>
      <c r="S1721" s="10">
        <f>(((I1721/60)/60)/24)+DATE(1970,1,1)</f>
        <v>42094.536111111112</v>
      </c>
      <c r="T1721" s="10">
        <f>(((J1721/60)/60)/24)+DATE(1970,1,1)</f>
        <v>42036.995590277773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>(E1722/D1722)*100</f>
        <v>102.54767441860466</v>
      </c>
      <c r="P1722" s="16">
        <f>E1722/L1722</f>
        <v>49.545505617977533</v>
      </c>
      <c r="Q1722" t="s">
        <v>8316</v>
      </c>
      <c r="R1722" t="s">
        <v>8317</v>
      </c>
      <c r="S1722" s="10">
        <f>(((I1722/60)/60)/24)+DATE(1970,1,1)</f>
        <v>42494.958333333328</v>
      </c>
      <c r="T1722" s="10">
        <f>(((J1722/60)/60)/24)+DATE(1970,1,1)</f>
        <v>42465.491435185191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>(E1723/D1723)*100</f>
        <v>102.50632911392405</v>
      </c>
      <c r="P1723" s="16">
        <f>E1723/L1723</f>
        <v>80.178217821782184</v>
      </c>
      <c r="Q1723" t="s">
        <v>8324</v>
      </c>
      <c r="R1723" t="s">
        <v>8345</v>
      </c>
      <c r="S1723" s="10">
        <f>(((I1723/60)/60)/24)+DATE(1970,1,1)</f>
        <v>42386.875</v>
      </c>
      <c r="T1723" s="10">
        <f>(((J1723/60)/60)/24)+DATE(1970,1,1)</f>
        <v>42343.998043981483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>(E1724/D1724)*100</f>
        <v>102.49999999999999</v>
      </c>
      <c r="P1724" s="16">
        <f>E1724/L1724</f>
        <v>15.76923076923077</v>
      </c>
      <c r="Q1724" t="s">
        <v>8309</v>
      </c>
      <c r="R1724" t="s">
        <v>8311</v>
      </c>
      <c r="S1724" s="10">
        <f>(((I1724/60)/60)/24)+DATE(1970,1,1)</f>
        <v>42057.479166666672</v>
      </c>
      <c r="T1724" s="10">
        <f>(((J1724/60)/60)/24)+DATE(1970,1,1)</f>
        <v>42042.615613425922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>(E1725/D1725)*100</f>
        <v>102.49999999999999</v>
      </c>
      <c r="P1725" s="16">
        <f>E1725/L1725</f>
        <v>34.745762711864408</v>
      </c>
      <c r="Q1725" t="s">
        <v>8316</v>
      </c>
      <c r="R1725" t="s">
        <v>8317</v>
      </c>
      <c r="S1725" s="10">
        <f>(((I1725/60)/60)/24)+DATE(1970,1,1)</f>
        <v>42741.545196759253</v>
      </c>
      <c r="T1725" s="10">
        <f>(((J1725/60)/60)/24)+DATE(1970,1,1)</f>
        <v>42711.545196759253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>(E1726/D1726)*100</f>
        <v>102.49999999999999</v>
      </c>
      <c r="P1726" s="16">
        <f>E1726/L1726</f>
        <v>102.5</v>
      </c>
      <c r="Q1726" t="s">
        <v>8324</v>
      </c>
      <c r="R1726" t="s">
        <v>8325</v>
      </c>
      <c r="S1726" s="10">
        <f>(((I1726/60)/60)/24)+DATE(1970,1,1)</f>
        <v>41715.107858796298</v>
      </c>
      <c r="T1726" s="10">
        <f>(((J1726/60)/60)/24)+DATE(1970,1,1)</f>
        <v>41675.149525462963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>(E1727/D1727)*100</f>
        <v>102.49999999999999</v>
      </c>
      <c r="P1727" s="16">
        <f>E1727/L1727</f>
        <v>205</v>
      </c>
      <c r="Q1727" t="s">
        <v>8318</v>
      </c>
      <c r="R1727" t="s">
        <v>8348</v>
      </c>
      <c r="S1727" s="10">
        <f>(((I1727/60)/60)/24)+DATE(1970,1,1)</f>
        <v>42496.826180555552</v>
      </c>
      <c r="T1727" s="10">
        <f>(((J1727/60)/60)/24)+DATE(1970,1,1)</f>
        <v>42466.826180555552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>(E1728/D1728)*100</f>
        <v>102.49999999999999</v>
      </c>
      <c r="P1728" s="16">
        <f>E1728/L1728</f>
        <v>102.5</v>
      </c>
      <c r="Q1728" t="s">
        <v>8316</v>
      </c>
      <c r="R1728" t="s">
        <v>8317</v>
      </c>
      <c r="S1728" s="10">
        <f>(((I1728/60)/60)/24)+DATE(1970,1,1)</f>
        <v>42580.701886574068</v>
      </c>
      <c r="T1728" s="10">
        <f>(((J1728/60)/60)/24)+DATE(1970,1,1)</f>
        <v>42550.701886574068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>(E1729/D1729)*100</f>
        <v>102.49999999999999</v>
      </c>
      <c r="P1729" s="16">
        <f>E1729/L1729</f>
        <v>73.214285714285708</v>
      </c>
      <c r="Q1729" t="s">
        <v>8316</v>
      </c>
      <c r="R1729" t="s">
        <v>8317</v>
      </c>
      <c r="S1729" s="10">
        <f>(((I1729/60)/60)/24)+DATE(1970,1,1)</f>
        <v>42622.166666666672</v>
      </c>
      <c r="T1729" s="10">
        <f>(((J1729/60)/60)/24)+DATE(1970,1,1)</f>
        <v>42591.899988425925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>(E1730/D1730)*100</f>
        <v>102.49999999999999</v>
      </c>
      <c r="P1730" s="16">
        <f>E1730/L1730</f>
        <v>66.129032258064512</v>
      </c>
      <c r="Q1730" t="s">
        <v>8316</v>
      </c>
      <c r="R1730" t="s">
        <v>8317</v>
      </c>
      <c r="S1730" s="10">
        <f>(((I1730/60)/60)/24)+DATE(1970,1,1)</f>
        <v>42155.531226851846</v>
      </c>
      <c r="T1730" s="10">
        <f>(((J1730/60)/60)/24)+DATE(1970,1,1)</f>
        <v>42120.531226851846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>(E1731/D1731)*100</f>
        <v>102.46666666666667</v>
      </c>
      <c r="P1731" s="16">
        <f>E1731/L1731</f>
        <v>111.37681159420291</v>
      </c>
      <c r="Q1731" t="s">
        <v>8309</v>
      </c>
      <c r="R1731" t="s">
        <v>8311</v>
      </c>
      <c r="S1731" s="10">
        <f>(((I1731/60)/60)/24)+DATE(1970,1,1)</f>
        <v>40657.982488425929</v>
      </c>
      <c r="T1731" s="10">
        <f>(((J1731/60)/60)/24)+DATE(1970,1,1)</f>
        <v>40635.982488425929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>(E1732/D1732)*100</f>
        <v>102.46666666666667</v>
      </c>
      <c r="P1732" s="16">
        <f>E1732/L1732</f>
        <v>66.826086956521735</v>
      </c>
      <c r="Q1732" t="s">
        <v>8324</v>
      </c>
      <c r="R1732" t="s">
        <v>8328</v>
      </c>
      <c r="S1732" s="10">
        <f>(((I1732/60)/60)/24)+DATE(1970,1,1)</f>
        <v>41265.896203703705</v>
      </c>
      <c r="T1732" s="10">
        <f>(((J1732/60)/60)/24)+DATE(1970,1,1)</f>
        <v>41205.854537037041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>(E1733/D1733)*100</f>
        <v>102.45669291338582</v>
      </c>
      <c r="P1733" s="16">
        <f>E1733/L1733</f>
        <v>35.551912568306008</v>
      </c>
      <c r="Q1733" t="s">
        <v>8324</v>
      </c>
      <c r="R1733" t="s">
        <v>8328</v>
      </c>
      <c r="S1733" s="10">
        <f>(((I1733/60)/60)/24)+DATE(1970,1,1)</f>
        <v>41702.875</v>
      </c>
      <c r="T1733" s="10">
        <f>(((J1733/60)/60)/24)+DATE(1970,1,1)</f>
        <v>41680.583402777782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>(E1734/D1734)*100</f>
        <v>102.45398773006136</v>
      </c>
      <c r="P1734" s="16">
        <f>E1734/L1734</f>
        <v>165.34653465346534</v>
      </c>
      <c r="Q1734" t="s">
        <v>8337</v>
      </c>
      <c r="R1734" t="s">
        <v>8338</v>
      </c>
      <c r="S1734" s="10">
        <f>(((I1734/60)/60)/24)+DATE(1970,1,1)</f>
        <v>42155.614895833336</v>
      </c>
      <c r="T1734" s="10">
        <f>(((J1734/60)/60)/24)+DATE(1970,1,1)</f>
        <v>42125.614895833336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>(E1735/D1735)*100</f>
        <v>102.44597777777777</v>
      </c>
      <c r="P1735" s="16">
        <f>E1735/L1735</f>
        <v>231.66175879396985</v>
      </c>
      <c r="Q1735" t="s">
        <v>8316</v>
      </c>
      <c r="R1735" t="s">
        <v>8358</v>
      </c>
      <c r="S1735" s="10">
        <f>(((I1735/60)/60)/24)+DATE(1970,1,1)</f>
        <v>41893.584120370368</v>
      </c>
      <c r="T1735" s="10">
        <f>(((J1735/60)/60)/24)+DATE(1970,1,1)</f>
        <v>41863.584120370368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>(E1736/D1736)*100</f>
        <v>102.43783333333334</v>
      </c>
      <c r="P1736" s="16">
        <f>E1736/L1736</f>
        <v>55.371801801801809</v>
      </c>
      <c r="Q1736" t="s">
        <v>8337</v>
      </c>
      <c r="R1736" t="s">
        <v>8338</v>
      </c>
      <c r="S1736" s="10">
        <f>(((I1736/60)/60)/24)+DATE(1970,1,1)</f>
        <v>42566.60701388889</v>
      </c>
      <c r="T1736" s="10">
        <f>(((J1736/60)/60)/24)+DATE(1970,1,1)</f>
        <v>42536.60701388889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>(E1737/D1737)*100</f>
        <v>102.42424242424242</v>
      </c>
      <c r="P1737" s="16">
        <f>E1737/L1737</f>
        <v>40.238095238095241</v>
      </c>
      <c r="Q1737" t="s">
        <v>8316</v>
      </c>
      <c r="R1737" t="s">
        <v>8317</v>
      </c>
      <c r="S1737" s="10">
        <f>(((I1737/60)/60)/24)+DATE(1970,1,1)</f>
        <v>42518.905555555553</v>
      </c>
      <c r="T1737" s="10">
        <f>(((J1737/60)/60)/24)+DATE(1970,1,1)</f>
        <v>42459.15861111111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>(E1738/D1738)*100</f>
        <v>102.42285714285715</v>
      </c>
      <c r="P1738" s="16">
        <f>E1738/L1738</f>
        <v>219.92638036809817</v>
      </c>
      <c r="Q1738" t="s">
        <v>8335</v>
      </c>
      <c r="R1738" t="s">
        <v>8351</v>
      </c>
      <c r="S1738" s="10">
        <f>(((I1738/60)/60)/24)+DATE(1970,1,1)</f>
        <v>42363</v>
      </c>
      <c r="T1738" s="10">
        <f>(((J1738/60)/60)/24)+DATE(1970,1,1)</f>
        <v>42332.89980324074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>(E1739/D1739)*100</f>
        <v>102.4</v>
      </c>
      <c r="P1739" s="16">
        <f>E1739/L1739</f>
        <v>121.9047619047619</v>
      </c>
      <c r="Q1739" t="s">
        <v>8316</v>
      </c>
      <c r="R1739" t="s">
        <v>8317</v>
      </c>
      <c r="S1739" s="10">
        <f>(((I1739/60)/60)/24)+DATE(1970,1,1)</f>
        <v>42459.610416666663</v>
      </c>
      <c r="T1739" s="10">
        <f>(((J1739/60)/60)/24)+DATE(1970,1,1)</f>
        <v>42451.496817129635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>(E1740/D1740)*100</f>
        <v>102.4</v>
      </c>
      <c r="P1740" s="16">
        <f>E1740/L1740</f>
        <v>69.818181818181813</v>
      </c>
      <c r="Q1740" t="s">
        <v>8316</v>
      </c>
      <c r="R1740" t="s">
        <v>8317</v>
      </c>
      <c r="S1740" s="10">
        <f>(((I1740/60)/60)/24)+DATE(1970,1,1)</f>
        <v>41830.774826388886</v>
      </c>
      <c r="T1740" s="10">
        <f>(((J1740/60)/60)/24)+DATE(1970,1,1)</f>
        <v>41815.774826388886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>(E1741/D1741)*100</f>
        <v>102.4</v>
      </c>
      <c r="P1741" s="16">
        <f>E1741/L1741</f>
        <v>47.407407407407405</v>
      </c>
      <c r="Q1741" t="s">
        <v>8316</v>
      </c>
      <c r="R1741" t="s">
        <v>8317</v>
      </c>
      <c r="S1741" s="10">
        <f>(((I1741/60)/60)/24)+DATE(1970,1,1)</f>
        <v>42221.774999999994</v>
      </c>
      <c r="T1741" s="10">
        <f>(((J1741/60)/60)/24)+DATE(1970,1,1)</f>
        <v>42203.680300925931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>(E1742/D1742)*100</f>
        <v>102.36842105263158</v>
      </c>
      <c r="P1742" s="16">
        <f>E1742/L1742</f>
        <v>33.191126279863482</v>
      </c>
      <c r="Q1742" t="s">
        <v>8321</v>
      </c>
      <c r="R1742" t="s">
        <v>8341</v>
      </c>
      <c r="S1742" s="10">
        <f>(((I1742/60)/60)/24)+DATE(1970,1,1)</f>
        <v>40706.014456018522</v>
      </c>
      <c r="T1742" s="10">
        <f>(((J1742/60)/60)/24)+DATE(1970,1,1)</f>
        <v>40646.014456018522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>(E1743/D1743)*100</f>
        <v>102.35000000000001</v>
      </c>
      <c r="P1743" s="16">
        <f>E1743/L1743</f>
        <v>196.82692307692307</v>
      </c>
      <c r="Q1743" t="s">
        <v>8324</v>
      </c>
      <c r="R1743" t="s">
        <v>8325</v>
      </c>
      <c r="S1743" s="10">
        <f>(((I1743/60)/60)/24)+DATE(1970,1,1)</f>
        <v>42583.681979166664</v>
      </c>
      <c r="T1743" s="10">
        <f>(((J1743/60)/60)/24)+DATE(1970,1,1)</f>
        <v>42553.681979166664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>(E1744/D1744)*100</f>
        <v>102.35000000000001</v>
      </c>
      <c r="P1744" s="16">
        <f>E1744/L1744</f>
        <v>52.487179487179489</v>
      </c>
      <c r="Q1744" t="s">
        <v>8316</v>
      </c>
      <c r="R1744" t="s">
        <v>8317</v>
      </c>
      <c r="S1744" s="10">
        <f>(((I1744/60)/60)/24)+DATE(1970,1,1)</f>
        <v>42524.875</v>
      </c>
      <c r="T1744" s="10">
        <f>(((J1744/60)/60)/24)+DATE(1970,1,1)</f>
        <v>42503.559467592597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>(E1745/D1745)*100</f>
        <v>102.35000000000001</v>
      </c>
      <c r="P1745" s="16">
        <f>E1745/L1745</f>
        <v>105.51546391752578</v>
      </c>
      <c r="Q1745" t="s">
        <v>8316</v>
      </c>
      <c r="R1745" t="s">
        <v>8317</v>
      </c>
      <c r="S1745" s="10">
        <f>(((I1745/60)/60)/24)+DATE(1970,1,1)</f>
        <v>42150.165972222225</v>
      </c>
      <c r="T1745" s="10">
        <f>(((J1745/60)/60)/24)+DATE(1970,1,1)</f>
        <v>42118.556331018524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>(E1746/D1746)*100</f>
        <v>102.34285714285714</v>
      </c>
      <c r="P1746" s="16">
        <f>E1746/L1746</f>
        <v>193.62162162162161</v>
      </c>
      <c r="Q1746" t="s">
        <v>8316</v>
      </c>
      <c r="R1746" t="s">
        <v>8317</v>
      </c>
      <c r="S1746" s="10">
        <f>(((I1746/60)/60)/24)+DATE(1970,1,1)</f>
        <v>42355.207638888889</v>
      </c>
      <c r="T1746" s="10">
        <f>(((J1746/60)/60)/24)+DATE(1970,1,1)</f>
        <v>42323.70930555556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>(E1747/D1747)*100</f>
        <v>102.33333333333334</v>
      </c>
      <c r="P1747" s="16">
        <f>E1747/L1747</f>
        <v>59.03846153846154</v>
      </c>
      <c r="Q1747" t="s">
        <v>8316</v>
      </c>
      <c r="R1747" t="s">
        <v>8358</v>
      </c>
      <c r="S1747" s="10">
        <f>(((I1747/60)/60)/24)+DATE(1970,1,1)</f>
        <v>41778.208333333336</v>
      </c>
      <c r="T1747" s="10">
        <f>(((J1747/60)/60)/24)+DATE(1970,1,1)</f>
        <v>41747.471504629626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>(E1748/D1748)*100</f>
        <v>102.3236</v>
      </c>
      <c r="P1748" s="16">
        <f>E1748/L1748</f>
        <v>55.012688172043013</v>
      </c>
      <c r="Q1748" t="s">
        <v>8316</v>
      </c>
      <c r="R1748" t="s">
        <v>8317</v>
      </c>
      <c r="S1748" s="10">
        <f>(((I1748/60)/60)/24)+DATE(1970,1,1)</f>
        <v>42605.130057870367</v>
      </c>
      <c r="T1748" s="10">
        <f>(((J1748/60)/60)/24)+DATE(1970,1,1)</f>
        <v>42575.130057870367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>(E1749/D1749)*100</f>
        <v>102.32000000000001</v>
      </c>
      <c r="P1749" s="16">
        <f>E1749/L1749</f>
        <v>82.516129032258064</v>
      </c>
      <c r="Q1749" t="s">
        <v>8321</v>
      </c>
      <c r="R1749" t="s">
        <v>8322</v>
      </c>
      <c r="S1749" s="10">
        <f>(((I1749/60)/60)/24)+DATE(1970,1,1)</f>
        <v>41256.95721064815</v>
      </c>
      <c r="T1749" s="10">
        <f>(((J1749/60)/60)/24)+DATE(1970,1,1)</f>
        <v>41226.95721064815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>(E1750/D1750)*100</f>
        <v>102.30434782608695</v>
      </c>
      <c r="P1750" s="16">
        <f>E1750/L1750</f>
        <v>189.75806451612902</v>
      </c>
      <c r="Q1750" t="s">
        <v>8335</v>
      </c>
      <c r="R1750" t="s">
        <v>8351</v>
      </c>
      <c r="S1750" s="10">
        <f>(((I1750/60)/60)/24)+DATE(1970,1,1)</f>
        <v>42453.560833333337</v>
      </c>
      <c r="T1750" s="10">
        <f>(((J1750/60)/60)/24)+DATE(1970,1,1)</f>
        <v>42423.602500000001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>(E1751/D1751)*100</f>
        <v>102.298</v>
      </c>
      <c r="P1751">
        <f>E1751/L1751</f>
        <v>158.35603715170279</v>
      </c>
      <c r="Q1751" t="s">
        <v>8318</v>
      </c>
      <c r="R1751" t="s">
        <v>8320</v>
      </c>
      <c r="S1751" s="12">
        <f>(((I1751/60)/60)/24)+DATE(1970,1,1)</f>
        <v>42601.165972222225</v>
      </c>
      <c r="T1751" s="10">
        <f>(((J1751/60)/60)/24)+DATE(1970,1,1)</f>
        <v>42542.526423611111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>(E1752/D1752)*100</f>
        <v>102.27272727272727</v>
      </c>
      <c r="P1752" s="16">
        <f>E1752/L1752</f>
        <v>59.210526315789473</v>
      </c>
      <c r="Q1752" t="s">
        <v>8316</v>
      </c>
      <c r="R1752" t="s">
        <v>8317</v>
      </c>
      <c r="S1752" s="10">
        <f>(((I1752/60)/60)/24)+DATE(1970,1,1)</f>
        <v>42095.165972222225</v>
      </c>
      <c r="T1752" s="10">
        <f>(((J1752/60)/60)/24)+DATE(1970,1,1)</f>
        <v>42073.660694444443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>(E1753/D1753)*100</f>
        <v>102.27200000000001</v>
      </c>
      <c r="P1753" s="16">
        <f>E1753/L1753</f>
        <v>115.69230769230769</v>
      </c>
      <c r="Q1753" t="s">
        <v>8335</v>
      </c>
      <c r="R1753" t="s">
        <v>8351</v>
      </c>
      <c r="S1753" s="10">
        <f>(((I1753/60)/60)/24)+DATE(1970,1,1)</f>
        <v>41801.572256944448</v>
      </c>
      <c r="T1753" s="10">
        <f>(((J1753/60)/60)/24)+DATE(1970,1,1)</f>
        <v>41771.572256944448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>(E1754/D1754)*100</f>
        <v>102.25999999999999</v>
      </c>
      <c r="P1754" s="16">
        <f>E1754/L1754</f>
        <v>141.42340425531913</v>
      </c>
      <c r="Q1754" t="s">
        <v>8321</v>
      </c>
      <c r="R1754" t="s">
        <v>8322</v>
      </c>
      <c r="S1754" s="10">
        <f>(((I1754/60)/60)/24)+DATE(1970,1,1)</f>
        <v>41436.648217592592</v>
      </c>
      <c r="T1754" s="10">
        <f>(((J1754/60)/60)/24)+DATE(1970,1,1)</f>
        <v>41401.648217592592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>(E1755/D1755)*100</f>
        <v>102.25</v>
      </c>
      <c r="P1755" s="16">
        <f>E1755/L1755</f>
        <v>108.77659574468085</v>
      </c>
      <c r="Q1755" t="s">
        <v>8335</v>
      </c>
      <c r="R1755" t="s">
        <v>8351</v>
      </c>
      <c r="S1755" s="10">
        <f>(((I1755/60)/60)/24)+DATE(1970,1,1)</f>
        <v>42452.595891203702</v>
      </c>
      <c r="T1755" s="10">
        <f>(((J1755/60)/60)/24)+DATE(1970,1,1)</f>
        <v>42407.637557870374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>(E1756/D1756)*100</f>
        <v>102.25</v>
      </c>
      <c r="P1756" s="16">
        <f>E1756/L1756</f>
        <v>85.208333333333329</v>
      </c>
      <c r="Q1756" t="s">
        <v>8316</v>
      </c>
      <c r="R1756" t="s">
        <v>8317</v>
      </c>
      <c r="S1756" s="10">
        <f>(((I1756/60)/60)/24)+DATE(1970,1,1)</f>
        <v>42074.143321759257</v>
      </c>
      <c r="T1756" s="10">
        <f>(((J1756/60)/60)/24)+DATE(1970,1,1)</f>
        <v>42044.184988425928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>(E1757/D1757)*100</f>
        <v>102.24343076923077</v>
      </c>
      <c r="P1757" s="16">
        <f>E1757/L1757</f>
        <v>147.68495555555555</v>
      </c>
      <c r="Q1757" t="s">
        <v>8318</v>
      </c>
      <c r="R1757" t="s">
        <v>8348</v>
      </c>
      <c r="S1757" s="10">
        <f>(((I1757/60)/60)/24)+DATE(1970,1,1)</f>
        <v>42229.365844907406</v>
      </c>
      <c r="T1757" s="10">
        <f>(((J1757/60)/60)/24)+DATE(1970,1,1)</f>
        <v>42199.365844907406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>(E1758/D1758)*100</f>
        <v>102.24133333333334</v>
      </c>
      <c r="P1758" s="16">
        <f>E1758/L1758</f>
        <v>108.00140845070422</v>
      </c>
      <c r="Q1758" t="s">
        <v>8316</v>
      </c>
      <c r="R1758" t="s">
        <v>8356</v>
      </c>
      <c r="S1758" s="10">
        <f>(((I1758/60)/60)/24)+DATE(1970,1,1)</f>
        <v>42362.653749999998</v>
      </c>
      <c r="T1758" s="10">
        <f>(((J1758/60)/60)/24)+DATE(1970,1,1)</f>
        <v>42322.653749999998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>(E1759/D1759)*100</f>
        <v>102.23636363636363</v>
      </c>
      <c r="P1759" s="16">
        <f>E1759/L1759</f>
        <v>66.152941176470591</v>
      </c>
      <c r="Q1759" t="s">
        <v>8316</v>
      </c>
      <c r="R1759" t="s">
        <v>8317</v>
      </c>
      <c r="S1759" s="10">
        <f>(((I1759/60)/60)/24)+DATE(1970,1,1)</f>
        <v>41889.599791666667</v>
      </c>
      <c r="T1759" s="10">
        <f>(((J1759/60)/60)/24)+DATE(1970,1,1)</f>
        <v>41829.599791666667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>(E1760/D1760)*100</f>
        <v>102.23333333333333</v>
      </c>
      <c r="P1760" s="16">
        <f>E1760/L1760</f>
        <v>127.79166666666667</v>
      </c>
      <c r="Q1760" t="s">
        <v>8316</v>
      </c>
      <c r="R1760" t="s">
        <v>8317</v>
      </c>
      <c r="S1760" s="10">
        <f>(((I1760/60)/60)/24)+DATE(1970,1,1)</f>
        <v>42322.742719907401</v>
      </c>
      <c r="T1760" s="10">
        <f>(((J1760/60)/60)/24)+DATE(1970,1,1)</f>
        <v>42292.701053240744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>(E1761/D1761)*100</f>
        <v>102.23076923076924</v>
      </c>
      <c r="P1761" s="16">
        <f>E1761/L1761</f>
        <v>61.527777777777779</v>
      </c>
      <c r="Q1761" t="s">
        <v>8337</v>
      </c>
      <c r="R1761" t="s">
        <v>8338</v>
      </c>
      <c r="S1761" s="10">
        <f>(((I1761/60)/60)/24)+DATE(1970,1,1)</f>
        <v>42766.755787037036</v>
      </c>
      <c r="T1761" s="10">
        <f>(((J1761/60)/60)/24)+DATE(1970,1,1)</f>
        <v>42731.755787037036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>(E1762/D1762)*100</f>
        <v>102.2</v>
      </c>
      <c r="P1762" s="16">
        <f>E1762/L1762</f>
        <v>82.41935483870968</v>
      </c>
      <c r="Q1762" t="s">
        <v>8321</v>
      </c>
      <c r="R1762" t="s">
        <v>8322</v>
      </c>
      <c r="S1762" s="10">
        <f>(((I1762/60)/60)/24)+DATE(1970,1,1)</f>
        <v>42070.638020833328</v>
      </c>
      <c r="T1762" s="10">
        <f>(((J1762/60)/60)/24)+DATE(1970,1,1)</f>
        <v>42040.638020833328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>(E1763/D1763)*100</f>
        <v>102.18750000000001</v>
      </c>
      <c r="P1763" s="16">
        <f>E1763/L1763</f>
        <v>46.714285714285715</v>
      </c>
      <c r="Q1763" t="s">
        <v>8316</v>
      </c>
      <c r="R1763" t="s">
        <v>8317</v>
      </c>
      <c r="S1763" s="10">
        <f>(((I1763/60)/60)/24)+DATE(1970,1,1)</f>
        <v>41898.875</v>
      </c>
      <c r="T1763" s="10">
        <f>(((J1763/60)/60)/24)+DATE(1970,1,1)</f>
        <v>41868.924050925925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>(E1764/D1764)*100</f>
        <v>102.18</v>
      </c>
      <c r="P1764" s="16">
        <f>E1764/L1764</f>
        <v>136.84821428571428</v>
      </c>
      <c r="Q1764" t="s">
        <v>8316</v>
      </c>
      <c r="R1764" t="s">
        <v>8317</v>
      </c>
      <c r="S1764" s="10">
        <f>(((I1764/60)/60)/24)+DATE(1970,1,1)</f>
        <v>42790.574999999997</v>
      </c>
      <c r="T1764" s="10">
        <f>(((J1764/60)/60)/24)+DATE(1970,1,1)</f>
        <v>42769.574999999997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>(E1765/D1765)*100</f>
        <v>102.14714285714285</v>
      </c>
      <c r="P1765" s="16">
        <f>E1765/L1765</f>
        <v>68.09809523809524</v>
      </c>
      <c r="Q1765" t="s">
        <v>8309</v>
      </c>
      <c r="R1765" t="s">
        <v>8314</v>
      </c>
      <c r="S1765" s="10">
        <f>(((I1765/60)/60)/24)+DATE(1970,1,1)</f>
        <v>41929.5</v>
      </c>
      <c r="T1765" s="10">
        <f>(((J1765/60)/60)/24)+DATE(1970,1,1)</f>
        <v>41904.851875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>(E1766/D1766)*100</f>
        <v>102.13333333333334</v>
      </c>
      <c r="P1766" s="16">
        <f>E1766/L1766</f>
        <v>106.57391304347826</v>
      </c>
      <c r="Q1766" t="s">
        <v>8316</v>
      </c>
      <c r="R1766" t="s">
        <v>8317</v>
      </c>
      <c r="S1766" s="10">
        <f>(((I1766/60)/60)/24)+DATE(1970,1,1)</f>
        <v>42374.996527777781</v>
      </c>
      <c r="T1766" s="10">
        <f>(((J1766/60)/60)/24)+DATE(1970,1,1)</f>
        <v>42337.792511574073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>(E1767/D1767)*100</f>
        <v>102.125</v>
      </c>
      <c r="P1767" s="16">
        <f>E1767/L1767</f>
        <v>57.535211267605632</v>
      </c>
      <c r="Q1767" t="s">
        <v>8324</v>
      </c>
      <c r="R1767" t="s">
        <v>8353</v>
      </c>
      <c r="S1767" s="10">
        <f>(((I1767/60)/60)/24)+DATE(1970,1,1)</f>
        <v>41565.165972222225</v>
      </c>
      <c r="T1767" s="10">
        <f>(((J1767/60)/60)/24)+DATE(1970,1,1)</f>
        <v>41546.75105324074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>(E1768/D1768)*100</f>
        <v>102.12366666666665</v>
      </c>
      <c r="P1768" s="16">
        <f>E1768/L1768</f>
        <v>88.037643678160919</v>
      </c>
      <c r="Q1768" t="s">
        <v>8324</v>
      </c>
      <c r="R1768" t="s">
        <v>8325</v>
      </c>
      <c r="S1768" s="10">
        <f>(((I1768/60)/60)/24)+DATE(1970,1,1)</f>
        <v>41418.021261574075</v>
      </c>
      <c r="T1768" s="10">
        <f>(((J1768/60)/60)/24)+DATE(1970,1,1)</f>
        <v>41388.021261574075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>(E1769/D1769)*100</f>
        <v>102.1</v>
      </c>
      <c r="P1769" s="16">
        <f>E1769/L1769</f>
        <v>150.14705882352942</v>
      </c>
      <c r="Q1769" t="s">
        <v>8316</v>
      </c>
      <c r="R1769" t="s">
        <v>8317</v>
      </c>
      <c r="S1769" s="10">
        <f>(((I1769/60)/60)/24)+DATE(1970,1,1)</f>
        <v>42348.702094907407</v>
      </c>
      <c r="T1769" s="10">
        <f>(((J1769/60)/60)/24)+DATE(1970,1,1)</f>
        <v>42318.702094907407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>(E1770/D1770)*100</f>
        <v>102.1</v>
      </c>
      <c r="P1770" s="16">
        <f>E1770/L1770</f>
        <v>48.61904761904762</v>
      </c>
      <c r="Q1770" t="s">
        <v>8324</v>
      </c>
      <c r="R1770" t="s">
        <v>8329</v>
      </c>
      <c r="S1770" s="10">
        <f>(((I1770/60)/60)/24)+DATE(1970,1,1)</f>
        <v>42142.208333333328</v>
      </c>
      <c r="T1770" s="10">
        <f>(((J1770/60)/60)/24)+DATE(1970,1,1)</f>
        <v>42119.822476851856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>(E1771/D1771)*100</f>
        <v>102.1</v>
      </c>
      <c r="P1771" s="16">
        <f>E1771/L1771</f>
        <v>66.586956521739125</v>
      </c>
      <c r="Q1771" t="s">
        <v>8316</v>
      </c>
      <c r="R1771" t="s">
        <v>8317</v>
      </c>
      <c r="S1771" s="10">
        <f>(((I1771/60)/60)/24)+DATE(1970,1,1)</f>
        <v>42004</v>
      </c>
      <c r="T1771" s="10">
        <f>(((J1771/60)/60)/24)+DATE(1970,1,1)</f>
        <v>41971.002152777779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>(E1772/D1772)*100</f>
        <v>102.1</v>
      </c>
      <c r="P1772" s="16">
        <f>E1772/L1772</f>
        <v>53.177083333333336</v>
      </c>
      <c r="Q1772" t="s">
        <v>8316</v>
      </c>
      <c r="R1772" t="s">
        <v>8317</v>
      </c>
      <c r="S1772" s="10">
        <f>(((I1772/60)/60)/24)+DATE(1970,1,1)</f>
        <v>42202.757638888885</v>
      </c>
      <c r="T1772" s="10">
        <f>(((J1772/60)/60)/24)+DATE(1970,1,1)</f>
        <v>42172.757638888885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>(E1773/D1773)*100</f>
        <v>102.1</v>
      </c>
      <c r="P1773" s="16">
        <f>E1773/L1773</f>
        <v>120.11764705882354</v>
      </c>
      <c r="Q1773" t="s">
        <v>8316</v>
      </c>
      <c r="R1773" t="s">
        <v>8317</v>
      </c>
      <c r="S1773" s="10">
        <f>(((I1773/60)/60)/24)+DATE(1970,1,1)</f>
        <v>42188.765717592592</v>
      </c>
      <c r="T1773" s="10">
        <f>(((J1773/60)/60)/24)+DATE(1970,1,1)</f>
        <v>42152.765717592592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>(E1774/D1774)*100</f>
        <v>102.0952380952381</v>
      </c>
      <c r="P1774" s="16">
        <f>E1774/L1774</f>
        <v>83.75</v>
      </c>
      <c r="Q1774" t="s">
        <v>8309</v>
      </c>
      <c r="R1774" t="s">
        <v>8310</v>
      </c>
      <c r="S1774" s="10">
        <f>(((I1774/60)/60)/24)+DATE(1970,1,1)</f>
        <v>42316.702557870376</v>
      </c>
      <c r="T1774" s="10">
        <f>(((J1774/60)/60)/24)+DATE(1970,1,1)</f>
        <v>42286.660891203705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>(E1775/D1775)*100</f>
        <v>102.08358208955224</v>
      </c>
      <c r="P1775" s="16">
        <f>E1775/L1775</f>
        <v>119.99298245614035</v>
      </c>
      <c r="Q1775" t="s">
        <v>8309</v>
      </c>
      <c r="R1775" t="s">
        <v>8314</v>
      </c>
      <c r="S1775" s="10">
        <f>(((I1775/60)/60)/24)+DATE(1970,1,1)</f>
        <v>42156.097222222219</v>
      </c>
      <c r="T1775" s="10">
        <f>(((J1775/60)/60)/24)+DATE(1970,1,1)</f>
        <v>42111.970995370371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>(E1776/D1776)*100</f>
        <v>102.08333333333333</v>
      </c>
      <c r="P1776" s="16">
        <f>E1776/L1776</f>
        <v>42.241379310344826</v>
      </c>
      <c r="Q1776" t="s">
        <v>8324</v>
      </c>
      <c r="R1776" t="s">
        <v>8328</v>
      </c>
      <c r="S1776" s="10">
        <f>(((I1776/60)/60)/24)+DATE(1970,1,1)</f>
        <v>41955.94835648148</v>
      </c>
      <c r="T1776" s="10">
        <f>(((J1776/60)/60)/24)+DATE(1970,1,1)</f>
        <v>41925.906689814816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>(E1777/D1777)*100</f>
        <v>102.06937499999999</v>
      </c>
      <c r="P1777" s="16">
        <f>E1777/L1777</f>
        <v>255.17343750000001</v>
      </c>
      <c r="Q1777" t="s">
        <v>8316</v>
      </c>
      <c r="R1777" t="s">
        <v>8358</v>
      </c>
      <c r="S1777" s="10">
        <f>(((I1777/60)/60)/24)+DATE(1970,1,1)</f>
        <v>41784.564328703702</v>
      </c>
      <c r="T1777" s="10">
        <f>(((J1777/60)/60)/24)+DATE(1970,1,1)</f>
        <v>41754.564328703702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>(E1778/D1778)*100</f>
        <v>102.06</v>
      </c>
      <c r="P1778" s="16">
        <f>E1778/L1778</f>
        <v>86.491525423728817</v>
      </c>
      <c r="Q1778" t="s">
        <v>8316</v>
      </c>
      <c r="R1778" t="s">
        <v>8356</v>
      </c>
      <c r="S1778" s="10">
        <f>(((I1778/60)/60)/24)+DATE(1970,1,1)</f>
        <v>42411.686840277776</v>
      </c>
      <c r="T1778" s="10">
        <f>(((J1778/60)/60)/24)+DATE(1970,1,1)</f>
        <v>42381.686840277776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>(E1779/D1779)*100</f>
        <v>102.05</v>
      </c>
      <c r="P1779" s="16">
        <f>E1779/L1779</f>
        <v>88.739130434782609</v>
      </c>
      <c r="Q1779" t="s">
        <v>8316</v>
      </c>
      <c r="R1779" t="s">
        <v>8317</v>
      </c>
      <c r="S1779" s="10">
        <f>(((I1779/60)/60)/24)+DATE(1970,1,1)</f>
        <v>41949.249305555553</v>
      </c>
      <c r="T1779" s="10">
        <f>(((J1779/60)/60)/24)+DATE(1970,1,1)</f>
        <v>41928.170497685183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>(E1780/D1780)*100</f>
        <v>102.04444444444445</v>
      </c>
      <c r="P1780" s="16">
        <f>E1780/L1780</f>
        <v>72.888888888888886</v>
      </c>
      <c r="Q1780" t="s">
        <v>8316</v>
      </c>
      <c r="R1780" t="s">
        <v>8317</v>
      </c>
      <c r="S1780" s="10">
        <f>(((I1780/60)/60)/24)+DATE(1970,1,1)</f>
        <v>41973.794699074075</v>
      </c>
      <c r="T1780" s="10">
        <f>(((J1780/60)/60)/24)+DATE(1970,1,1)</f>
        <v>41943.753032407411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>(E1781/D1781)*100</f>
        <v>102.03333333333333</v>
      </c>
      <c r="P1781" s="16">
        <f>E1781/L1781</f>
        <v>141.71296296296296</v>
      </c>
      <c r="Q1781" t="s">
        <v>8316</v>
      </c>
      <c r="R1781" t="s">
        <v>8317</v>
      </c>
      <c r="S1781" s="10">
        <f>(((I1781/60)/60)/24)+DATE(1970,1,1)</f>
        <v>42745.208333333328</v>
      </c>
      <c r="T1781" s="10">
        <f>(((J1781/60)/60)/24)+DATE(1970,1,1)</f>
        <v>42697.850844907407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>(E1782/D1782)*100</f>
        <v>102.03333333333333</v>
      </c>
      <c r="P1782" s="16">
        <f>E1782/L1782</f>
        <v>235.46153846153845</v>
      </c>
      <c r="Q1782" t="s">
        <v>8316</v>
      </c>
      <c r="R1782" t="s">
        <v>8317</v>
      </c>
      <c r="S1782" s="10">
        <f>(((I1782/60)/60)/24)+DATE(1970,1,1)</f>
        <v>42082.610416666663</v>
      </c>
      <c r="T1782" s="10">
        <f>(((J1782/60)/60)/24)+DATE(1970,1,1)</f>
        <v>42055.277199074073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>(E1783/D1783)*100</f>
        <v>102.02863333333335</v>
      </c>
      <c r="P1783" s="16">
        <f>E1783/L1783</f>
        <v>58.413339694656486</v>
      </c>
      <c r="Q1783" t="s">
        <v>8309</v>
      </c>
      <c r="R1783" t="s">
        <v>8314</v>
      </c>
      <c r="S1783" s="10">
        <f>(((I1783/60)/60)/24)+DATE(1970,1,1)</f>
        <v>41957.125</v>
      </c>
      <c r="T1783" s="10">
        <f>(((J1783/60)/60)/24)+DATE(1970,1,1)</f>
        <v>41926.73778935185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>(E1784/D1784)*100</f>
        <v>102.02500000000001</v>
      </c>
      <c r="P1784" s="16">
        <f>E1784/L1784</f>
        <v>204.05</v>
      </c>
      <c r="Q1784" t="s">
        <v>8316</v>
      </c>
      <c r="R1784" t="s">
        <v>8317</v>
      </c>
      <c r="S1784" s="10">
        <f>(((I1784/60)/60)/24)+DATE(1970,1,1)</f>
        <v>42216.855879629627</v>
      </c>
      <c r="T1784" s="10">
        <f>(((J1784/60)/60)/24)+DATE(1970,1,1)</f>
        <v>42186.855879629627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>(E1785/D1785)*100</f>
        <v>102</v>
      </c>
      <c r="P1785" s="16">
        <f>E1785/L1785</f>
        <v>134.21052631578948</v>
      </c>
      <c r="Q1785" t="s">
        <v>8321</v>
      </c>
      <c r="R1785" t="s">
        <v>8322</v>
      </c>
      <c r="S1785" s="10">
        <f>(((I1785/60)/60)/24)+DATE(1970,1,1)</f>
        <v>40459.836435185185</v>
      </c>
      <c r="T1785" s="10">
        <f>(((J1785/60)/60)/24)+DATE(1970,1,1)</f>
        <v>40429.836435185185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>(E1786/D1786)*100</f>
        <v>102</v>
      </c>
      <c r="P1786" s="16">
        <f>E1786/L1786</f>
        <v>107.1</v>
      </c>
      <c r="Q1786" t="s">
        <v>8318</v>
      </c>
      <c r="R1786" t="s">
        <v>8354</v>
      </c>
      <c r="S1786" s="10">
        <f>(((I1786/60)/60)/24)+DATE(1970,1,1)</f>
        <v>41759.208333333336</v>
      </c>
      <c r="T1786" s="10">
        <f>(((J1786/60)/60)/24)+DATE(1970,1,1)</f>
        <v>41730.708472222221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>(E1787/D1787)*100</f>
        <v>102</v>
      </c>
      <c r="P1787" s="16">
        <f>E1787/L1787</f>
        <v>58.620689655172413</v>
      </c>
      <c r="Q1787" t="s">
        <v>8316</v>
      </c>
      <c r="R1787" t="s">
        <v>8317</v>
      </c>
      <c r="S1787" s="10">
        <f>(((I1787/60)/60)/24)+DATE(1970,1,1)</f>
        <v>41908.065972222219</v>
      </c>
      <c r="T1787" s="10">
        <f>(((J1787/60)/60)/24)+DATE(1970,1,1)</f>
        <v>41880.061006944445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>(E1788/D1788)*100</f>
        <v>102</v>
      </c>
      <c r="P1788" s="16">
        <f>E1788/L1788</f>
        <v>99</v>
      </c>
      <c r="Q1788" t="s">
        <v>8316</v>
      </c>
      <c r="R1788" t="s">
        <v>8317</v>
      </c>
      <c r="S1788" s="10">
        <f>(((I1788/60)/60)/24)+DATE(1970,1,1)</f>
        <v>42488.249305555553</v>
      </c>
      <c r="T1788" s="10">
        <f>(((J1788/60)/60)/24)+DATE(1970,1,1)</f>
        <v>42460.335312499999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>(E1789/D1789)*100</f>
        <v>102</v>
      </c>
      <c r="P1789" s="16">
        <f>E1789/L1789</f>
        <v>24.285714285714285</v>
      </c>
      <c r="Q1789" t="s">
        <v>8316</v>
      </c>
      <c r="R1789" t="s">
        <v>8317</v>
      </c>
      <c r="S1789" s="10">
        <f>(((I1789/60)/60)/24)+DATE(1970,1,1)</f>
        <v>42251.394363425927</v>
      </c>
      <c r="T1789" s="10">
        <f>(((J1789/60)/60)/24)+DATE(1970,1,1)</f>
        <v>42223.394363425927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>(E1790/D1790)*100</f>
        <v>101.96000000000001</v>
      </c>
      <c r="P1790" s="16">
        <f>E1790/L1790</f>
        <v>39.828125</v>
      </c>
      <c r="Q1790" t="s">
        <v>8316</v>
      </c>
      <c r="R1790" t="s">
        <v>8317</v>
      </c>
      <c r="S1790" s="10">
        <f>(((I1790/60)/60)/24)+DATE(1970,1,1)</f>
        <v>42214.708333333328</v>
      </c>
      <c r="T1790" s="10">
        <f>(((J1790/60)/60)/24)+DATE(1970,1,1)</f>
        <v>42184.572881944448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>(E1791/D1791)*100</f>
        <v>101.95</v>
      </c>
      <c r="P1791" s="16">
        <f>E1791/L1791</f>
        <v>60.865671641791046</v>
      </c>
      <c r="Q1791" t="s">
        <v>8335</v>
      </c>
      <c r="R1791" t="s">
        <v>8351</v>
      </c>
      <c r="S1791" s="10">
        <f>(((I1791/60)/60)/24)+DATE(1970,1,1)</f>
        <v>41948.731944444444</v>
      </c>
      <c r="T1791" s="10">
        <f>(((J1791/60)/60)/24)+DATE(1970,1,1)</f>
        <v>41918.670115740737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>(E1792/D1792)*100</f>
        <v>101.93333333333334</v>
      </c>
      <c r="P1792" s="16">
        <f>E1792/L1792</f>
        <v>55.6</v>
      </c>
      <c r="Q1792" t="s">
        <v>8316</v>
      </c>
      <c r="R1792" t="s">
        <v>8317</v>
      </c>
      <c r="S1792" s="10">
        <f>(((I1792/60)/60)/24)+DATE(1970,1,1)</f>
        <v>42306.167361111111</v>
      </c>
      <c r="T1792" s="10">
        <f>(((J1792/60)/60)/24)+DATE(1970,1,1)</f>
        <v>42270.7269212963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>(E1793/D1793)*100</f>
        <v>101.92000000000002</v>
      </c>
      <c r="P1793" s="16">
        <f>E1793/L1793</f>
        <v>51.474747474747474</v>
      </c>
      <c r="Q1793" t="s">
        <v>8321</v>
      </c>
      <c r="R1793" t="s">
        <v>8322</v>
      </c>
      <c r="S1793" s="10">
        <f>(((I1793/60)/60)/24)+DATE(1970,1,1)</f>
        <v>41829.330312500002</v>
      </c>
      <c r="T1793" s="10">
        <f>(((J1793/60)/60)/24)+DATE(1970,1,1)</f>
        <v>41789.330312500002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>(E1794/D1794)*100</f>
        <v>101.90833333333333</v>
      </c>
      <c r="P1794" s="16">
        <f>E1794/L1794</f>
        <v>103.63559322033899</v>
      </c>
      <c r="Q1794" t="s">
        <v>8337</v>
      </c>
      <c r="R1794" t="s">
        <v>8338</v>
      </c>
      <c r="S1794" s="10">
        <f>(((I1794/60)/60)/24)+DATE(1970,1,1)</f>
        <v>42666.868518518517</v>
      </c>
      <c r="T1794" s="10">
        <f>(((J1794/60)/60)/24)+DATE(1970,1,1)</f>
        <v>42636.868518518517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>(E1795/D1795)*100</f>
        <v>101.9076</v>
      </c>
      <c r="P1795" s="16">
        <f>E1795/L1795</f>
        <v>37.466029411764708</v>
      </c>
      <c r="Q1795" t="s">
        <v>8321</v>
      </c>
      <c r="R1795" t="s">
        <v>8322</v>
      </c>
      <c r="S1795" s="10">
        <f>(((I1795/60)/60)/24)+DATE(1970,1,1)</f>
        <v>41414.02847222222</v>
      </c>
      <c r="T1795" s="10">
        <f>(((J1795/60)/60)/24)+DATE(1970,1,1)</f>
        <v>41383.605057870373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>(E1796/D1796)*100</f>
        <v>101.9047619047619</v>
      </c>
      <c r="P1796" s="16">
        <f>E1796/L1796</f>
        <v>164.61538461538461</v>
      </c>
      <c r="Q1796" t="s">
        <v>8316</v>
      </c>
      <c r="R1796" t="s">
        <v>8317</v>
      </c>
      <c r="S1796" s="10">
        <f>(((I1796/60)/60)/24)+DATE(1970,1,1)</f>
        <v>42434.041666666672</v>
      </c>
      <c r="T1796" s="10">
        <f>(((J1796/60)/60)/24)+DATE(1970,1,1)</f>
        <v>42411.942291666666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>(E1797/D1797)*100</f>
        <v>101.89999999999999</v>
      </c>
      <c r="P1797" s="16">
        <f>E1797/L1797</f>
        <v>221.52173913043478</v>
      </c>
      <c r="Q1797" t="s">
        <v>8309</v>
      </c>
      <c r="R1797" t="s">
        <v>8310</v>
      </c>
      <c r="S1797" s="10">
        <f>(((I1797/60)/60)/24)+DATE(1970,1,1)</f>
        <v>42119.83289351852</v>
      </c>
      <c r="T1797" s="10">
        <f>(((J1797/60)/60)/24)+DATE(1970,1,1)</f>
        <v>42089.83289351852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>(E1798/D1798)*100</f>
        <v>101.875</v>
      </c>
      <c r="P1798" s="16">
        <f>E1798/L1798</f>
        <v>58.214285714285715</v>
      </c>
      <c r="Q1798" t="s">
        <v>8324</v>
      </c>
      <c r="R1798" t="s">
        <v>8325</v>
      </c>
      <c r="S1798" s="10">
        <f>(((I1798/60)/60)/24)+DATE(1970,1,1)</f>
        <v>41227.102048611108</v>
      </c>
      <c r="T1798" s="10">
        <f>(((J1798/60)/60)/24)+DATE(1970,1,1)</f>
        <v>41177.060381944444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>(E1799/D1799)*100</f>
        <v>101.8723404255319</v>
      </c>
      <c r="P1799" s="16">
        <f>E1799/L1799</f>
        <v>230.19230769230768</v>
      </c>
      <c r="Q1799" t="s">
        <v>8321</v>
      </c>
      <c r="R1799" t="s">
        <v>8322</v>
      </c>
      <c r="S1799" s="10">
        <f>(((I1799/60)/60)/24)+DATE(1970,1,1)</f>
        <v>41991.506168981476</v>
      </c>
      <c r="T1799" s="10">
        <f>(((J1799/60)/60)/24)+DATE(1970,1,1)</f>
        <v>41963.506168981476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>(E1800/D1800)*100</f>
        <v>101.86206896551724</v>
      </c>
      <c r="P1800" s="16">
        <f>E1800/L1800</f>
        <v>44.757575757575758</v>
      </c>
      <c r="Q1800" t="s">
        <v>8316</v>
      </c>
      <c r="R1800" t="s">
        <v>8317</v>
      </c>
      <c r="S1800" s="10">
        <f>(((I1800/60)/60)/24)+DATE(1970,1,1)</f>
        <v>42223.723912037036</v>
      </c>
      <c r="T1800" s="10">
        <f>(((J1800/60)/60)/24)+DATE(1970,1,1)</f>
        <v>42193.723912037036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>(E1801/D1801)*100</f>
        <v>101.85</v>
      </c>
      <c r="P1801" s="16">
        <f>E1801/L1801</f>
        <v>165.16216216216216</v>
      </c>
      <c r="Q1801" t="s">
        <v>8324</v>
      </c>
      <c r="R1801" t="s">
        <v>8353</v>
      </c>
      <c r="S1801" s="10">
        <f>(((I1801/60)/60)/24)+DATE(1970,1,1)</f>
        <v>42643.185416666667</v>
      </c>
      <c r="T1801" s="10">
        <f>(((J1801/60)/60)/24)+DATE(1970,1,1)</f>
        <v>42618.625428240746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>(E1802/D1802)*100</f>
        <v>101.83333333333333</v>
      </c>
      <c r="P1802" s="16">
        <f>E1802/L1802</f>
        <v>33.944444444444443</v>
      </c>
      <c r="Q1802" t="s">
        <v>8316</v>
      </c>
      <c r="R1802" t="s">
        <v>8317</v>
      </c>
      <c r="S1802" s="10">
        <f>(((I1802/60)/60)/24)+DATE(1970,1,1)</f>
        <v>42222.64707175926</v>
      </c>
      <c r="T1802" s="10">
        <f>(((J1802/60)/60)/24)+DATE(1970,1,1)</f>
        <v>42192.64707175926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>(E1803/D1803)*100</f>
        <v>101.83333333333333</v>
      </c>
      <c r="P1803" s="16">
        <f>E1803/L1803</f>
        <v>61.1</v>
      </c>
      <c r="Q1803" t="s">
        <v>8316</v>
      </c>
      <c r="R1803" t="s">
        <v>8317</v>
      </c>
      <c r="S1803" s="10">
        <f>(((I1803/60)/60)/24)+DATE(1970,1,1)</f>
        <v>41781.921527777777</v>
      </c>
      <c r="T1803" s="10">
        <f>(((J1803/60)/60)/24)+DATE(1970,1,1)</f>
        <v>41753.515856481477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>(E1804/D1804)*100</f>
        <v>101.82857142857142</v>
      </c>
      <c r="P1804" s="16">
        <f>E1804/L1804</f>
        <v>104.82352941176471</v>
      </c>
      <c r="Q1804" t="s">
        <v>8309</v>
      </c>
      <c r="R1804" t="s">
        <v>8314</v>
      </c>
      <c r="S1804" s="10">
        <f>(((I1804/60)/60)/24)+DATE(1970,1,1)</f>
        <v>41411.165972222225</v>
      </c>
      <c r="T1804" s="10">
        <f>(((J1804/60)/60)/24)+DATE(1970,1,1)</f>
        <v>41379.515775462962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>(E1805/D1805)*100</f>
        <v>101.82500000000002</v>
      </c>
      <c r="P1805" s="16">
        <f>E1805/L1805</f>
        <v>177.08695652173913</v>
      </c>
      <c r="Q1805" t="s">
        <v>8316</v>
      </c>
      <c r="R1805" t="s">
        <v>8317</v>
      </c>
      <c r="S1805" s="10">
        <f>(((I1805/60)/60)/24)+DATE(1970,1,1)</f>
        <v>42621.15625</v>
      </c>
      <c r="T1805" s="10">
        <f>(((J1805/60)/60)/24)+DATE(1970,1,1)</f>
        <v>42602.576712962968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>(E1806/D1806)*100</f>
        <v>101.82500000000002</v>
      </c>
      <c r="P1806" s="16">
        <f>E1806/L1806</f>
        <v>84.854166666666671</v>
      </c>
      <c r="Q1806" t="s">
        <v>8316</v>
      </c>
      <c r="R1806" t="s">
        <v>8317</v>
      </c>
      <c r="S1806" s="10">
        <f>(((I1806/60)/60)/24)+DATE(1970,1,1)</f>
        <v>41867.667326388888</v>
      </c>
      <c r="T1806" s="10">
        <f>(((J1806/60)/60)/24)+DATE(1970,1,1)</f>
        <v>41846.667326388888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>(E1807/D1807)*100</f>
        <v>101.81818181818181</v>
      </c>
      <c r="P1807" s="16">
        <f>E1807/L1807</f>
        <v>62.921348314606739</v>
      </c>
      <c r="Q1807" t="s">
        <v>8316</v>
      </c>
      <c r="R1807" t="s">
        <v>8317</v>
      </c>
      <c r="S1807" s="10">
        <f>(((I1807/60)/60)/24)+DATE(1970,1,1)</f>
        <v>41061.953055555554</v>
      </c>
      <c r="T1807" s="10">
        <f>(((J1807/60)/60)/24)+DATE(1970,1,1)</f>
        <v>41026.953055555554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>(E1808/D1808)*100</f>
        <v>101.8</v>
      </c>
      <c r="P1808" s="16">
        <f>E1808/L1808</f>
        <v>82.540540540540547</v>
      </c>
      <c r="Q1808" t="s">
        <v>8324</v>
      </c>
      <c r="R1808" t="s">
        <v>8325</v>
      </c>
      <c r="S1808" s="10">
        <f>(((I1808/60)/60)/24)+DATE(1970,1,1)</f>
        <v>40811.814432870371</v>
      </c>
      <c r="T1808" s="10">
        <f>(((J1808/60)/60)/24)+DATE(1970,1,1)</f>
        <v>40751.814432870371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>(E1809/D1809)*100</f>
        <v>101.8</v>
      </c>
      <c r="P1809" s="16">
        <f>E1809/L1809</f>
        <v>140.85534591194968</v>
      </c>
      <c r="Q1809" t="s">
        <v>8324</v>
      </c>
      <c r="R1809" t="s">
        <v>8325</v>
      </c>
      <c r="S1809" s="10">
        <f>(((I1809/60)/60)/24)+DATE(1970,1,1)</f>
        <v>41479.585162037038</v>
      </c>
      <c r="T1809" s="10">
        <f>(((J1809/60)/60)/24)+DATE(1970,1,1)</f>
        <v>41449.585162037038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>(E1810/D1810)*100</f>
        <v>101.8</v>
      </c>
      <c r="P1810" s="16">
        <f>E1810/L1810</f>
        <v>246.29032258064515</v>
      </c>
      <c r="Q1810" t="s">
        <v>8324</v>
      </c>
      <c r="R1810" t="s">
        <v>8325</v>
      </c>
      <c r="S1810" s="10">
        <f>(((I1810/60)/60)/24)+DATE(1970,1,1)</f>
        <v>41591.725219907406</v>
      </c>
      <c r="T1810" s="10">
        <f>(((J1810/60)/60)/24)+DATE(1970,1,1)</f>
        <v>41561.683553240742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>(E1811/D1811)*100</f>
        <v>101.76666666666667</v>
      </c>
      <c r="P1811" s="16">
        <f>E1811/L1811</f>
        <v>125.12295081967213</v>
      </c>
      <c r="Q1811" t="s">
        <v>8316</v>
      </c>
      <c r="R1811" t="s">
        <v>8317</v>
      </c>
      <c r="S1811" s="10">
        <f>(((I1811/60)/60)/24)+DATE(1970,1,1)</f>
        <v>42597.840069444443</v>
      </c>
      <c r="T1811" s="10">
        <f>(((J1811/60)/60)/24)+DATE(1970,1,1)</f>
        <v>42567.840069444443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>(E1812/D1812)*100</f>
        <v>101.75</v>
      </c>
      <c r="P1812" s="16">
        <f>E1812/L1812</f>
        <v>50.875</v>
      </c>
      <c r="Q1812" t="s">
        <v>8324</v>
      </c>
      <c r="R1812" t="s">
        <v>8325</v>
      </c>
      <c r="S1812" s="10">
        <f>(((I1812/60)/60)/24)+DATE(1970,1,1)</f>
        <v>41779.207638888889</v>
      </c>
      <c r="T1812" s="10">
        <f>(((J1812/60)/60)/24)+DATE(1970,1,1)</f>
        <v>41745.84542824074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>(E1813/D1813)*100</f>
        <v>101.75</v>
      </c>
      <c r="P1813" s="16">
        <f>E1813/L1813</f>
        <v>75.370370370370367</v>
      </c>
      <c r="Q1813" t="s">
        <v>8316</v>
      </c>
      <c r="R1813" t="s">
        <v>8358</v>
      </c>
      <c r="S1813" s="10">
        <f>(((I1813/60)/60)/24)+DATE(1970,1,1)</f>
        <v>42575.958333333328</v>
      </c>
      <c r="T1813" s="10">
        <f>(((J1813/60)/60)/24)+DATE(1970,1,1)</f>
        <v>42546.862233796302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>(E1814/D1814)*100</f>
        <v>101.73</v>
      </c>
      <c r="P1814" s="16">
        <f>E1814/L1814</f>
        <v>141.29166666666666</v>
      </c>
      <c r="Q1814" t="s">
        <v>8316</v>
      </c>
      <c r="R1814" t="s">
        <v>8317</v>
      </c>
      <c r="S1814" s="10">
        <f>(((I1814/60)/60)/24)+DATE(1970,1,1)</f>
        <v>42260</v>
      </c>
      <c r="T1814" s="10">
        <f>(((J1814/60)/60)/24)+DATE(1970,1,1)</f>
        <v>42239.957962962959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>(E1815/D1815)*100</f>
        <v>101.72910662824208</v>
      </c>
      <c r="P1815" s="16">
        <f>E1815/L1815</f>
        <v>25.214285714285715</v>
      </c>
      <c r="Q1815" t="s">
        <v>8318</v>
      </c>
      <c r="R1815" t="s">
        <v>8354</v>
      </c>
      <c r="S1815" s="10">
        <f>(((I1815/60)/60)/24)+DATE(1970,1,1)</f>
        <v>42019.913136574076</v>
      </c>
      <c r="T1815" s="10">
        <f>(((J1815/60)/60)/24)+DATE(1970,1,1)</f>
        <v>41989.913136574076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>(E1816/D1816)*100</f>
        <v>101.72463768115942</v>
      </c>
      <c r="P1816" s="16">
        <f>E1816/L1816</f>
        <v>107.98461538461538</v>
      </c>
      <c r="Q1816" t="s">
        <v>8324</v>
      </c>
      <c r="R1816" t="s">
        <v>8325</v>
      </c>
      <c r="S1816" s="10">
        <f>(((I1816/60)/60)/24)+DATE(1970,1,1)</f>
        <v>41990.332638888889</v>
      </c>
      <c r="T1816" s="10">
        <f>(((J1816/60)/60)/24)+DATE(1970,1,1)</f>
        <v>41950.29483796296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>(E1817/D1817)*100</f>
        <v>101.72264</v>
      </c>
      <c r="P1817" s="16">
        <f>E1817/L1817</f>
        <v>85.337785234899329</v>
      </c>
      <c r="Q1817" t="s">
        <v>8309</v>
      </c>
      <c r="R1817" t="s">
        <v>8314</v>
      </c>
      <c r="S1817" s="10">
        <f>(((I1817/60)/60)/24)+DATE(1970,1,1)</f>
        <v>40657.959930555553</v>
      </c>
      <c r="T1817" s="10">
        <f>(((J1817/60)/60)/24)+DATE(1970,1,1)</f>
        <v>40626.959930555553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>(E1818/D1818)*100</f>
        <v>101.71957671957672</v>
      </c>
      <c r="P1818" s="16">
        <f>E1818/L1818</f>
        <v>196.34042553191489</v>
      </c>
      <c r="Q1818" t="s">
        <v>8324</v>
      </c>
      <c r="R1818" t="s">
        <v>8328</v>
      </c>
      <c r="S1818" s="10">
        <f>(((I1818/60)/60)/24)+DATE(1970,1,1)</f>
        <v>42297.746782407412</v>
      </c>
      <c r="T1818" s="10">
        <f>(((J1818/60)/60)/24)+DATE(1970,1,1)</f>
        <v>42267.746782407412</v>
      </c>
    </row>
    <row r="1819" spans="1:20" ht="15.75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>(E1819/D1819)*100</f>
        <v>101.66666666666666</v>
      </c>
      <c r="P1819" s="16">
        <f>E1819/L1819</f>
        <v>148.78048780487805</v>
      </c>
      <c r="Q1819" t="s">
        <v>8324</v>
      </c>
      <c r="R1819" t="s">
        <v>8325</v>
      </c>
      <c r="S1819" s="10">
        <f>(((I1819/60)/60)/24)+DATE(1970,1,1)</f>
        <v>41748.878182870372</v>
      </c>
      <c r="T1819" s="10">
        <f>(((J1819/60)/60)/24)+DATE(1970,1,1)</f>
        <v>41718.878182870372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>(E1820/D1820)*100</f>
        <v>101.66666666666666</v>
      </c>
      <c r="P1820" s="16">
        <f>E1820/L1820</f>
        <v>43.571428571428569</v>
      </c>
      <c r="Q1820" t="s">
        <v>8324</v>
      </c>
      <c r="R1820" t="s">
        <v>8328</v>
      </c>
      <c r="S1820" s="10">
        <f>(((I1820/60)/60)/24)+DATE(1970,1,1)</f>
        <v>41208.165972222225</v>
      </c>
      <c r="T1820" s="10">
        <f>(((J1820/60)/60)/24)+DATE(1970,1,1)</f>
        <v>41192.758506944447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>(E1821/D1821)*100</f>
        <v>101.66666666666666</v>
      </c>
      <c r="P1821" s="16">
        <f>E1821/L1821</f>
        <v>61</v>
      </c>
      <c r="Q1821" t="s">
        <v>8316</v>
      </c>
      <c r="R1821" t="s">
        <v>8317</v>
      </c>
      <c r="S1821" s="10">
        <f>(((I1821/60)/60)/24)+DATE(1970,1,1)</f>
        <v>42197.533159722225</v>
      </c>
      <c r="T1821" s="10">
        <f>(((J1821/60)/60)/24)+DATE(1970,1,1)</f>
        <v>42167.533159722225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>(E1822/D1822)*100</f>
        <v>101.66666666666666</v>
      </c>
      <c r="P1822" s="16">
        <f>E1822/L1822</f>
        <v>152.5</v>
      </c>
      <c r="Q1822" t="s">
        <v>8316</v>
      </c>
      <c r="R1822" t="s">
        <v>8317</v>
      </c>
      <c r="S1822" s="10">
        <f>(((I1822/60)/60)/24)+DATE(1970,1,1)</f>
        <v>42526.58321759259</v>
      </c>
      <c r="T1822" s="10">
        <f>(((J1822/60)/60)/24)+DATE(1970,1,1)</f>
        <v>42512.58321759259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>(E1823/D1823)*100</f>
        <v>101.66666666666666</v>
      </c>
      <c r="P1823" s="16">
        <f>E1823/L1823</f>
        <v>78.205128205128204</v>
      </c>
      <c r="Q1823" t="s">
        <v>8316</v>
      </c>
      <c r="R1823" t="s">
        <v>8317</v>
      </c>
      <c r="S1823" s="10">
        <f>(((I1823/60)/60)/24)+DATE(1970,1,1)</f>
        <v>42095.207638888889</v>
      </c>
      <c r="T1823" s="10">
        <f>(((J1823/60)/60)/24)+DATE(1970,1,1)</f>
        <v>42062.296412037031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>(E1824/D1824)*100</f>
        <v>101.64999999999999</v>
      </c>
      <c r="P1824" s="16">
        <f>E1824/L1824</f>
        <v>32.269841269841272</v>
      </c>
      <c r="Q1824" t="s">
        <v>8316</v>
      </c>
      <c r="R1824" t="s">
        <v>8317</v>
      </c>
      <c r="S1824" s="10">
        <f>(((I1824/60)/60)/24)+DATE(1970,1,1)</f>
        <v>42175.583043981482</v>
      </c>
      <c r="T1824" s="10">
        <f>(((J1824/60)/60)/24)+DATE(1970,1,1)</f>
        <v>42160.583043981482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>(E1825/D1825)*100</f>
        <v>101.62500000000001</v>
      </c>
      <c r="P1825" s="16">
        <f>E1825/L1825</f>
        <v>86.489361702127653</v>
      </c>
      <c r="Q1825" t="s">
        <v>8324</v>
      </c>
      <c r="R1825" t="s">
        <v>8325</v>
      </c>
      <c r="S1825" s="10">
        <f>(((I1825/60)/60)/24)+DATE(1970,1,1)</f>
        <v>40810.340902777774</v>
      </c>
      <c r="T1825" s="10">
        <f>(((J1825/60)/60)/24)+DATE(1970,1,1)</f>
        <v>40750.340902777774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>(E1826/D1826)*100</f>
        <v>101.60599999999999</v>
      </c>
      <c r="P1826" s="16">
        <f>E1826/L1826</f>
        <v>164.94480519480518</v>
      </c>
      <c r="Q1826" t="s">
        <v>8316</v>
      </c>
      <c r="R1826" t="s">
        <v>8356</v>
      </c>
      <c r="S1826" s="10">
        <f>(((I1826/60)/60)/24)+DATE(1970,1,1)</f>
        <v>42647.165972222225</v>
      </c>
      <c r="T1826" s="10">
        <f>(((J1826/60)/60)/24)+DATE(1970,1,1)</f>
        <v>42612.149780092594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>(E1827/D1827)*100</f>
        <v>101.6</v>
      </c>
      <c r="P1827" s="16">
        <f>E1827/L1827</f>
        <v>105.3170731707317</v>
      </c>
      <c r="Q1827" t="s">
        <v>8309</v>
      </c>
      <c r="R1827" t="s">
        <v>8314</v>
      </c>
      <c r="S1827" s="10">
        <f>(((I1827/60)/60)/24)+DATE(1970,1,1)</f>
        <v>42217.626250000001</v>
      </c>
      <c r="T1827" s="10">
        <f>(((J1827/60)/60)/24)+DATE(1970,1,1)</f>
        <v>42184.626250000001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>(E1828/D1828)*100</f>
        <v>101.6</v>
      </c>
      <c r="P1828" s="16">
        <f>E1828/L1828</f>
        <v>42.333333333333336</v>
      </c>
      <c r="Q1828" t="s">
        <v>8324</v>
      </c>
      <c r="R1828" t="s">
        <v>8329</v>
      </c>
      <c r="S1828" s="10">
        <f>(((I1828/60)/60)/24)+DATE(1970,1,1)</f>
        <v>41006.166666666664</v>
      </c>
      <c r="T1828" s="10">
        <f>(((J1828/60)/60)/24)+DATE(1970,1,1)</f>
        <v>40946.882245370369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>(E1829/D1829)*100</f>
        <v>101.6</v>
      </c>
      <c r="P1829" s="16">
        <f>E1829/L1829</f>
        <v>177.2093023255814</v>
      </c>
      <c r="Q1829" t="s">
        <v>8324</v>
      </c>
      <c r="R1829" t="s">
        <v>8353</v>
      </c>
      <c r="S1829" s="10">
        <f>(((I1829/60)/60)/24)+DATE(1970,1,1)</f>
        <v>41994.1875</v>
      </c>
      <c r="T1829" s="10">
        <f>(((J1829/60)/60)/24)+DATE(1970,1,1)</f>
        <v>41961.807372685187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>(E1830/D1830)*100</f>
        <v>101.6</v>
      </c>
      <c r="P1830" s="16">
        <f>E1830/L1830</f>
        <v>203.2</v>
      </c>
      <c r="Q1830" t="s">
        <v>8316</v>
      </c>
      <c r="R1830" t="s">
        <v>8317</v>
      </c>
      <c r="S1830" s="10">
        <f>(((I1830/60)/60)/24)+DATE(1970,1,1)</f>
        <v>42398.249305555553</v>
      </c>
      <c r="T1830" s="10">
        <f>(((J1830/60)/60)/24)+DATE(1970,1,1)</f>
        <v>42380.884872685187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>(E1831/D1831)*100</f>
        <v>101.56</v>
      </c>
      <c r="P1831" s="16">
        <f>E1831/L1831</f>
        <v>137.24324324324326</v>
      </c>
      <c r="Q1831" t="s">
        <v>8316</v>
      </c>
      <c r="R1831" t="s">
        <v>8317</v>
      </c>
      <c r="S1831" s="10">
        <f>(((I1831/60)/60)/24)+DATE(1970,1,1)</f>
        <v>41895.166666666664</v>
      </c>
      <c r="T1831" s="10">
        <f>(((J1831/60)/60)/24)+DATE(1970,1,1)</f>
        <v>41880.76357638889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>(E1832/D1832)*100</f>
        <v>101.55199999999999</v>
      </c>
      <c r="P1832" s="16">
        <f>E1832/L1832</f>
        <v>119.1924882629108</v>
      </c>
      <c r="Q1832" t="s">
        <v>8316</v>
      </c>
      <c r="R1832" t="s">
        <v>8317</v>
      </c>
      <c r="S1832" s="10">
        <f>(((I1832/60)/60)/24)+DATE(1970,1,1)</f>
        <v>41948.783842592595</v>
      </c>
      <c r="T1832" s="10">
        <f>(((J1832/60)/60)/24)+DATE(1970,1,1)</f>
        <v>41918.742175925923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>(E1833/D1833)*100</f>
        <v>101.55000000000001</v>
      </c>
      <c r="P1833" s="16">
        <f>E1833/L1833</f>
        <v>92.318181818181813</v>
      </c>
      <c r="Q1833" t="s">
        <v>8309</v>
      </c>
      <c r="R1833" t="s">
        <v>8314</v>
      </c>
      <c r="S1833" s="10">
        <f>(((I1833/60)/60)/24)+DATE(1970,1,1)</f>
        <v>40866.912615740745</v>
      </c>
      <c r="T1833" s="10">
        <f>(((J1833/60)/60)/24)+DATE(1970,1,1)</f>
        <v>40806.870949074073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>(E1834/D1834)*100</f>
        <v>101.53353333333335</v>
      </c>
      <c r="P1834" s="16">
        <f>E1834/L1834</f>
        <v>149.31401960784314</v>
      </c>
      <c r="Q1834" t="s">
        <v>8335</v>
      </c>
      <c r="R1834" t="s">
        <v>8351</v>
      </c>
      <c r="S1834" s="10">
        <f>(((I1834/60)/60)/24)+DATE(1970,1,1)</f>
        <v>41940.132638888892</v>
      </c>
      <c r="T1834" s="10">
        <f>(((J1834/60)/60)/24)+DATE(1970,1,1)</f>
        <v>41902.07240740741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>(E1835/D1835)*100</f>
        <v>101.53333333333335</v>
      </c>
      <c r="P1835" s="16">
        <f>E1835/L1835</f>
        <v>67.389380530973455</v>
      </c>
      <c r="Q1835" t="s">
        <v>8324</v>
      </c>
      <c r="R1835" t="s">
        <v>8325</v>
      </c>
      <c r="S1835" s="10">
        <f>(((I1835/60)/60)/24)+DATE(1970,1,1)</f>
        <v>41694.684108796297</v>
      </c>
      <c r="T1835" s="10">
        <f>(((J1835/60)/60)/24)+DATE(1970,1,1)</f>
        <v>41664.684108796297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>(E1836/D1836)*100</f>
        <v>101.53333333333335</v>
      </c>
      <c r="P1836" s="16">
        <f>E1836/L1836</f>
        <v>80.15789473684211</v>
      </c>
      <c r="Q1836" t="s">
        <v>8316</v>
      </c>
      <c r="R1836" t="s">
        <v>8317</v>
      </c>
      <c r="S1836" s="10">
        <f>(((I1836/60)/60)/24)+DATE(1970,1,1)</f>
        <v>41864.207638888889</v>
      </c>
      <c r="T1836" s="10">
        <f>(((J1836/60)/60)/24)+DATE(1970,1,1)</f>
        <v>41841.26489583333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>(E1837/D1837)*100</f>
        <v>101.53333333333335</v>
      </c>
      <c r="P1837" s="16">
        <f>E1837/L1837</f>
        <v>53.438596491228068</v>
      </c>
      <c r="Q1837" t="s">
        <v>8316</v>
      </c>
      <c r="R1837" t="s">
        <v>8317</v>
      </c>
      <c r="S1837" s="10">
        <f>(((I1837/60)/60)/24)+DATE(1970,1,1)</f>
        <v>41908.946574074071</v>
      </c>
      <c r="T1837" s="10">
        <f>(((J1837/60)/60)/24)+DATE(1970,1,1)</f>
        <v>41878.946574074071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>(E1838/D1838)*100</f>
        <v>101.52222222222223</v>
      </c>
      <c r="P1838" s="16">
        <f>E1838/L1838</f>
        <v>51.044692737430168</v>
      </c>
      <c r="Q1838" t="s">
        <v>8324</v>
      </c>
      <c r="R1838" t="s">
        <v>8325</v>
      </c>
      <c r="S1838" s="10">
        <f>(((I1838/60)/60)/24)+DATE(1970,1,1)</f>
        <v>41830.959490740745</v>
      </c>
      <c r="T1838" s="10">
        <f>(((J1838/60)/60)/24)+DATE(1970,1,1)</f>
        <v>41800.959490740745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>(E1839/D1839)*100</f>
        <v>101.51515151515152</v>
      </c>
      <c r="P1839" s="16">
        <f>E1839/L1839</f>
        <v>145.65217391304347</v>
      </c>
      <c r="Q1839" t="s">
        <v>8316</v>
      </c>
      <c r="R1839" t="s">
        <v>8317</v>
      </c>
      <c r="S1839" s="10">
        <f>(((I1839/60)/60)/24)+DATE(1970,1,1)</f>
        <v>42543.163194444445</v>
      </c>
      <c r="T1839" s="10">
        <f>(((J1839/60)/60)/24)+DATE(1970,1,1)</f>
        <v>42521.010370370372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>(E1840/D1840)*100</f>
        <v>101.50693333333334</v>
      </c>
      <c r="P1840" s="16">
        <f>E1840/L1840</f>
        <v>154.42231237322514</v>
      </c>
      <c r="Q1840" t="s">
        <v>8309</v>
      </c>
      <c r="R1840" t="s">
        <v>8314</v>
      </c>
      <c r="S1840" s="10">
        <f>(((I1840/60)/60)/24)+DATE(1970,1,1)</f>
        <v>40845.165972222225</v>
      </c>
      <c r="T1840" s="10">
        <f>(((J1840/60)/60)/24)+DATE(1970,1,1)</f>
        <v>40812.803229166668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>(E1841/D1841)*100</f>
        <v>101.49999999999999</v>
      </c>
      <c r="P1841" s="16">
        <f>E1841/L1841</f>
        <v>39.03846153846154</v>
      </c>
      <c r="Q1841" t="s">
        <v>8324</v>
      </c>
      <c r="R1841" t="s">
        <v>8325</v>
      </c>
      <c r="S1841" s="10">
        <f>(((I1841/60)/60)/24)+DATE(1970,1,1)</f>
        <v>41112.069467592592</v>
      </c>
      <c r="T1841" s="10">
        <f>(((J1841/60)/60)/24)+DATE(1970,1,1)</f>
        <v>41082.069467592592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>(E1842/D1842)*100</f>
        <v>101.49999999999999</v>
      </c>
      <c r="P1842" s="16">
        <f>E1842/L1842</f>
        <v>53.421052631578945</v>
      </c>
      <c r="Q1842" t="s">
        <v>8324</v>
      </c>
      <c r="R1842" t="s">
        <v>8329</v>
      </c>
      <c r="S1842" s="10">
        <f>(((I1842/60)/60)/24)+DATE(1970,1,1)</f>
        <v>42235.718888888892</v>
      </c>
      <c r="T1842" s="10">
        <f>(((J1842/60)/60)/24)+DATE(1970,1,1)</f>
        <v>42205.718888888892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>(E1843/D1843)*100</f>
        <v>101.49999999999999</v>
      </c>
      <c r="P1843" s="16">
        <f>E1843/L1843</f>
        <v>116</v>
      </c>
      <c r="Q1843" t="s">
        <v>8316</v>
      </c>
      <c r="R1843" t="s">
        <v>8317</v>
      </c>
      <c r="S1843" s="10">
        <f>(((I1843/60)/60)/24)+DATE(1970,1,1)</f>
        <v>42171.458333333328</v>
      </c>
      <c r="T1843" s="10">
        <f>(((J1843/60)/60)/24)+DATE(1970,1,1)</f>
        <v>42137.395798611105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>(E1844/D1844)*100</f>
        <v>101.49999999999999</v>
      </c>
      <c r="P1844" s="16">
        <f>E1844/L1844</f>
        <v>105</v>
      </c>
      <c r="Q1844" t="s">
        <v>8316</v>
      </c>
      <c r="R1844" t="s">
        <v>8317</v>
      </c>
      <c r="S1844" s="10">
        <f>(((I1844/60)/60)/24)+DATE(1970,1,1)</f>
        <v>41874.734259259261</v>
      </c>
      <c r="T1844" s="10">
        <f>(((J1844/60)/60)/24)+DATE(1970,1,1)</f>
        <v>41829.734259259261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>(E1845/D1845)*100</f>
        <v>101.49999999999999</v>
      </c>
      <c r="P1845" s="16">
        <f>E1845/L1845</f>
        <v>106.84210526315789</v>
      </c>
      <c r="Q1845" t="s">
        <v>8316</v>
      </c>
      <c r="R1845" t="s">
        <v>8317</v>
      </c>
      <c r="S1845" s="10">
        <f>(((I1845/60)/60)/24)+DATE(1970,1,1)</f>
        <v>42525.738032407404</v>
      </c>
      <c r="T1845" s="10">
        <f>(((J1845/60)/60)/24)+DATE(1970,1,1)</f>
        <v>42505.738032407404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>(E1846/D1846)*100</f>
        <v>101.48571428571429</v>
      </c>
      <c r="P1846" s="16">
        <f>E1846/L1846</f>
        <v>35.520000000000003</v>
      </c>
      <c r="Q1846" t="s">
        <v>8318</v>
      </c>
      <c r="R1846" t="s">
        <v>8354</v>
      </c>
      <c r="S1846" s="10">
        <f>(((I1846/60)/60)/24)+DATE(1970,1,1)</f>
        <v>41631.912662037037</v>
      </c>
      <c r="T1846" s="10">
        <f>(((J1846/60)/60)/24)+DATE(1970,1,1)</f>
        <v>41617.912662037037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>(E1847/D1847)*100</f>
        <v>101.45454545454547</v>
      </c>
      <c r="P1847" s="16">
        <f>E1847/L1847</f>
        <v>113.87755102040816</v>
      </c>
      <c r="Q1847" t="s">
        <v>8324</v>
      </c>
      <c r="R1847" t="s">
        <v>8325</v>
      </c>
      <c r="S1847" s="10">
        <f>(((I1847/60)/60)/24)+DATE(1970,1,1)</f>
        <v>40993.996874999997</v>
      </c>
      <c r="T1847" s="10">
        <f>(((J1847/60)/60)/24)+DATE(1970,1,1)</f>
        <v>40973.038541666669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>(E1848/D1848)*100</f>
        <v>101.44545454545455</v>
      </c>
      <c r="P1848" s="16">
        <f>E1848/L1848</f>
        <v>67.835866261398181</v>
      </c>
      <c r="Q1848" t="s">
        <v>8337</v>
      </c>
      <c r="R1848" t="s">
        <v>8338</v>
      </c>
      <c r="S1848" s="10">
        <f>(((I1848/60)/60)/24)+DATE(1970,1,1)</f>
        <v>42454.916666666672</v>
      </c>
      <c r="T1848" s="10">
        <f>(((J1848/60)/60)/24)+DATE(1970,1,1)</f>
        <v>42426.542592592596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>(E1849/D1849)*100</f>
        <v>101.44444444444444</v>
      </c>
      <c r="P1849" s="16">
        <f>E1849/L1849</f>
        <v>114.125</v>
      </c>
      <c r="Q1849" t="s">
        <v>8316</v>
      </c>
      <c r="R1849" t="s">
        <v>8317</v>
      </c>
      <c r="S1849" s="10">
        <f>(((I1849/60)/60)/24)+DATE(1970,1,1)</f>
        <v>41881.200150462959</v>
      </c>
      <c r="T1849" s="10">
        <f>(((J1849/60)/60)/24)+DATE(1970,1,1)</f>
        <v>41851.200150462959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>(E1850/D1850)*100</f>
        <v>101.43766666666667</v>
      </c>
      <c r="P1850" s="16">
        <f>E1850/L1850</f>
        <v>160.16473684210527</v>
      </c>
      <c r="Q1850" t="s">
        <v>8309</v>
      </c>
      <c r="R1850" t="s">
        <v>8314</v>
      </c>
      <c r="S1850" s="10">
        <f>(((I1850/60)/60)/24)+DATE(1970,1,1)</f>
        <v>41583.777662037035</v>
      </c>
      <c r="T1850" s="10">
        <f>(((J1850/60)/60)/24)+DATE(1970,1,1)</f>
        <v>41543.735995370371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>(E1851/D1851)*100</f>
        <v>101.42857142857142</v>
      </c>
      <c r="P1851" s="16">
        <f>E1851/L1851</f>
        <v>59.166666666666664</v>
      </c>
      <c r="Q1851" t="s">
        <v>8316</v>
      </c>
      <c r="R1851" t="s">
        <v>8317</v>
      </c>
      <c r="S1851" s="10">
        <f>(((I1851/60)/60)/24)+DATE(1970,1,1)</f>
        <v>42245.165972222225</v>
      </c>
      <c r="T1851" s="10">
        <f>(((J1851/60)/60)/24)+DATE(1970,1,1)</f>
        <v>42230.662731481483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>(E1852/D1852)*100</f>
        <v>101.42500000000001</v>
      </c>
      <c r="P1852" s="16">
        <f>E1852/L1852</f>
        <v>202.85</v>
      </c>
      <c r="Q1852" t="s">
        <v>8316</v>
      </c>
      <c r="R1852" t="s">
        <v>8317</v>
      </c>
      <c r="S1852" s="10">
        <f>(((I1852/60)/60)/24)+DATE(1970,1,1)</f>
        <v>42094.178402777776</v>
      </c>
      <c r="T1852" s="10">
        <f>(((J1852/60)/60)/24)+DATE(1970,1,1)</f>
        <v>42064.220069444447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>(E1853/D1853)*100</f>
        <v>101.42212307692309</v>
      </c>
      <c r="P1853">
        <f>E1853/L1853</f>
        <v>74.575090497737563</v>
      </c>
      <c r="Q1853" t="s">
        <v>8324</v>
      </c>
      <c r="R1853" t="s">
        <v>8346</v>
      </c>
      <c r="S1853" s="12">
        <f>(((I1853/60)/60)/24)+DATE(1970,1,1)</f>
        <v>42823.083333333328</v>
      </c>
      <c r="T1853" s="10">
        <f>(((J1853/60)/60)/24)+DATE(1970,1,1)</f>
        <v>42774.121342592596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>(E1854/D1854)*100</f>
        <v>101.41935483870968</v>
      </c>
      <c r="P1854" s="16">
        <f>E1854/L1854</f>
        <v>302.30769230769232</v>
      </c>
      <c r="Q1854" t="s">
        <v>8316</v>
      </c>
      <c r="R1854" t="s">
        <v>8317</v>
      </c>
      <c r="S1854" s="10">
        <f>(((I1854/60)/60)/24)+DATE(1970,1,1)</f>
        <v>41870.666666666664</v>
      </c>
      <c r="T1854" s="10">
        <f>(((J1854/60)/60)/24)+DATE(1970,1,1)</f>
        <v>41851.771354166667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>(E1855/D1855)*100</f>
        <v>101.4</v>
      </c>
      <c r="P1855" s="16">
        <f>E1855/L1855</f>
        <v>72.428571428571431</v>
      </c>
      <c r="Q1855" t="s">
        <v>8321</v>
      </c>
      <c r="R1855" t="s">
        <v>8322</v>
      </c>
      <c r="S1855" s="10">
        <f>(((I1855/60)/60)/24)+DATE(1970,1,1)</f>
        <v>41376.042673611111</v>
      </c>
      <c r="T1855" s="10">
        <f>(((J1855/60)/60)/24)+DATE(1970,1,1)</f>
        <v>41346.042673611111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>(E1856/D1856)*100</f>
        <v>101.4</v>
      </c>
      <c r="P1856" s="16">
        <f>E1856/L1856</f>
        <v>97.5</v>
      </c>
      <c r="Q1856" t="s">
        <v>8324</v>
      </c>
      <c r="R1856" t="s">
        <v>8345</v>
      </c>
      <c r="S1856" s="10">
        <f>(((I1856/60)/60)/24)+DATE(1970,1,1)</f>
        <v>41992.596574074079</v>
      </c>
      <c r="T1856" s="10">
        <f>(((J1856/60)/60)/24)+DATE(1970,1,1)</f>
        <v>41962.596574074079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>(E1857/D1857)*100</f>
        <v>101.4</v>
      </c>
      <c r="P1857" s="16">
        <f>E1857/L1857</f>
        <v>76.05</v>
      </c>
      <c r="Q1857" t="s">
        <v>8324</v>
      </c>
      <c r="R1857" t="s">
        <v>8325</v>
      </c>
      <c r="S1857" s="10">
        <f>(((I1857/60)/60)/24)+DATE(1970,1,1)</f>
        <v>40705.125</v>
      </c>
      <c r="T1857" s="10">
        <f>(((J1857/60)/60)/24)+DATE(1970,1,1)</f>
        <v>40666.973541666666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>(E1858/D1858)*100</f>
        <v>101.4</v>
      </c>
      <c r="P1858" s="16">
        <f>E1858/L1858</f>
        <v>36.474820143884891</v>
      </c>
      <c r="Q1858" t="s">
        <v>8316</v>
      </c>
      <c r="R1858" t="s">
        <v>8317</v>
      </c>
      <c r="S1858" s="10">
        <f>(((I1858/60)/60)/24)+DATE(1970,1,1)</f>
        <v>42216.666666666672</v>
      </c>
      <c r="T1858" s="10">
        <f>(((J1858/60)/60)/24)+DATE(1970,1,1)</f>
        <v>42201.675011574072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>(E1859/D1859)*100</f>
        <v>101.4</v>
      </c>
      <c r="P1859" s="16">
        <f>E1859/L1859</f>
        <v>110.21739130434783</v>
      </c>
      <c r="Q1859" t="s">
        <v>8316</v>
      </c>
      <c r="R1859" t="s">
        <v>8317</v>
      </c>
      <c r="S1859" s="10">
        <f>(((I1859/60)/60)/24)+DATE(1970,1,1)</f>
        <v>42010.25</v>
      </c>
      <c r="T1859" s="10">
        <f>(((J1859/60)/60)/24)+DATE(1970,1,1)</f>
        <v>41993.824340277773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>(E1860/D1860)*100</f>
        <v>101.4</v>
      </c>
      <c r="P1860" s="16">
        <f>E1860/L1860</f>
        <v>56.333333333333336</v>
      </c>
      <c r="Q1860" t="s">
        <v>8316</v>
      </c>
      <c r="R1860" t="s">
        <v>8317</v>
      </c>
      <c r="S1860" s="10">
        <f>(((I1860/60)/60)/24)+DATE(1970,1,1)</f>
        <v>42566.815648148149</v>
      </c>
      <c r="T1860" s="10">
        <f>(((J1860/60)/60)/24)+DATE(1970,1,1)</f>
        <v>42536.815648148149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>(E1861/D1861)*100</f>
        <v>101.38461538461539</v>
      </c>
      <c r="P1861" s="16">
        <f>E1861/L1861</f>
        <v>201.22137404580153</v>
      </c>
      <c r="Q1861" t="s">
        <v>8309</v>
      </c>
      <c r="R1861" t="s">
        <v>8314</v>
      </c>
      <c r="S1861" s="10">
        <f>(((I1861/60)/60)/24)+DATE(1970,1,1)</f>
        <v>41749.667986111112</v>
      </c>
      <c r="T1861" s="10">
        <f>(((J1861/60)/60)/24)+DATE(1970,1,1)</f>
        <v>41719.667986111112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>(E1862/D1862)*100</f>
        <v>101.37777777777779</v>
      </c>
      <c r="P1862" s="16">
        <f>E1862/L1862</f>
        <v>126.72222222222223</v>
      </c>
      <c r="Q1862" t="s">
        <v>8316</v>
      </c>
      <c r="R1862" t="s">
        <v>8317</v>
      </c>
      <c r="S1862" s="10">
        <f>(((I1862/60)/60)/24)+DATE(1970,1,1)</f>
        <v>42718.665972222225</v>
      </c>
      <c r="T1862" s="10">
        <f>(((J1862/60)/60)/24)+DATE(1970,1,1)</f>
        <v>42697.082673611112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>(E1863/D1863)*100</f>
        <v>101.375</v>
      </c>
      <c r="P1863" s="16">
        <f>E1863/L1863</f>
        <v>139.82758620689654</v>
      </c>
      <c r="Q1863" t="s">
        <v>8309</v>
      </c>
      <c r="R1863" t="s">
        <v>8314</v>
      </c>
      <c r="S1863" s="10">
        <f>(((I1863/60)/60)/24)+DATE(1970,1,1)</f>
        <v>42208.132638888885</v>
      </c>
      <c r="T1863" s="10">
        <f>(((J1863/60)/60)/24)+DATE(1970,1,1)</f>
        <v>42163.897916666669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>(E1864/D1864)*100</f>
        <v>101.375</v>
      </c>
      <c r="P1864" s="16">
        <f>E1864/L1864</f>
        <v>126.71875</v>
      </c>
      <c r="Q1864" t="s">
        <v>8316</v>
      </c>
      <c r="R1864" t="s">
        <v>8358</v>
      </c>
      <c r="S1864" s="10">
        <f>(((I1864/60)/60)/24)+DATE(1970,1,1)</f>
        <v>42034.703865740739</v>
      </c>
      <c r="T1864" s="10">
        <f>(((J1864/60)/60)/24)+DATE(1970,1,1)</f>
        <v>42004.703865740739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>(E1865/D1865)*100</f>
        <v>101.375</v>
      </c>
      <c r="P1865" s="16">
        <f>E1865/L1865</f>
        <v>142.28070175438597</v>
      </c>
      <c r="Q1865" t="s">
        <v>8316</v>
      </c>
      <c r="R1865" t="s">
        <v>8317</v>
      </c>
      <c r="S1865" s="10">
        <f>(((I1865/60)/60)/24)+DATE(1970,1,1)</f>
        <v>42071.67251157407</v>
      </c>
      <c r="T1865" s="10">
        <f>(((J1865/60)/60)/24)+DATE(1970,1,1)</f>
        <v>42041.714178240742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>(E1866/D1866)*100</f>
        <v>101.35000000000001</v>
      </c>
      <c r="P1866" s="16">
        <f>E1866/L1866</f>
        <v>126.6875</v>
      </c>
      <c r="Q1866" t="s">
        <v>8309</v>
      </c>
      <c r="R1866" t="s">
        <v>8310</v>
      </c>
      <c r="S1866" s="10">
        <f>(((I1866/60)/60)/24)+DATE(1970,1,1)</f>
        <v>41809.166666666664</v>
      </c>
      <c r="T1866" s="10">
        <f>(((J1866/60)/60)/24)+DATE(1970,1,1)</f>
        <v>41789.21398148148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>(E1867/D1867)*100</f>
        <v>101.35000000000001</v>
      </c>
      <c r="P1867" s="16">
        <f>E1867/L1867</f>
        <v>112.61111111111111</v>
      </c>
      <c r="Q1867" t="s">
        <v>8324</v>
      </c>
      <c r="R1867" t="s">
        <v>8325</v>
      </c>
      <c r="S1867" s="10">
        <f>(((I1867/60)/60)/24)+DATE(1970,1,1)</f>
        <v>41532.881944444445</v>
      </c>
      <c r="T1867" s="10">
        <f>(((J1867/60)/60)/24)+DATE(1970,1,1)</f>
        <v>41502.882928240739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>(E1868/D1868)*100</f>
        <v>101.35000000000001</v>
      </c>
      <c r="P1868" s="16">
        <f>E1868/L1868</f>
        <v>72.392857142857139</v>
      </c>
      <c r="Q1868" t="s">
        <v>8316</v>
      </c>
      <c r="R1868" t="s">
        <v>8317</v>
      </c>
      <c r="S1868" s="10">
        <f>(((I1868/60)/60)/24)+DATE(1970,1,1)</f>
        <v>42067.598958333328</v>
      </c>
      <c r="T1868" s="10">
        <f>(((J1868/60)/60)/24)+DATE(1970,1,1)</f>
        <v>42037.598958333328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>(E1869/D1869)*100</f>
        <v>101.33333333333334</v>
      </c>
      <c r="P1869" s="16">
        <f>E1869/L1869</f>
        <v>347.84615384615387</v>
      </c>
      <c r="Q1869" t="s">
        <v>8309</v>
      </c>
      <c r="R1869" t="s">
        <v>8314</v>
      </c>
      <c r="S1869" s="10">
        <f>(((I1869/60)/60)/24)+DATE(1970,1,1)</f>
        <v>40300.806944444441</v>
      </c>
      <c r="T1869" s="10">
        <f>(((J1869/60)/60)/24)+DATE(1970,1,1)</f>
        <v>40255.744629629626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>(E1870/D1870)*100</f>
        <v>101.33333333333334</v>
      </c>
      <c r="P1870" s="16">
        <f>E1870/L1870</f>
        <v>81.066666666666663</v>
      </c>
      <c r="Q1870" t="s">
        <v>8324</v>
      </c>
      <c r="R1870" t="s">
        <v>8325</v>
      </c>
      <c r="S1870" s="10">
        <f>(((I1870/60)/60)/24)+DATE(1970,1,1)</f>
        <v>41169.170138888891</v>
      </c>
      <c r="T1870" s="10">
        <f>(((J1870/60)/60)/24)+DATE(1970,1,1)</f>
        <v>41123.022268518522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>(E1871/D1871)*100</f>
        <v>101.33294117647058</v>
      </c>
      <c r="P1871" s="16">
        <f>E1871/L1871</f>
        <v>589.95205479452056</v>
      </c>
      <c r="Q1871" t="s">
        <v>8309</v>
      </c>
      <c r="R1871" t="s">
        <v>8314</v>
      </c>
      <c r="S1871" s="10">
        <f>(((I1871/60)/60)/24)+DATE(1970,1,1)</f>
        <v>40915.774409722224</v>
      </c>
      <c r="T1871" s="10">
        <f>(((J1871/60)/60)/24)+DATE(1970,1,1)</f>
        <v>40870.774409722224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>(E1872/D1872)*100</f>
        <v>101.33000000000001</v>
      </c>
      <c r="P1872" s="16">
        <f>E1872/L1872</f>
        <v>99.343137254901961</v>
      </c>
      <c r="Q1872" t="s">
        <v>8316</v>
      </c>
      <c r="R1872" t="s">
        <v>8317</v>
      </c>
      <c r="S1872" s="10">
        <f>(((I1872/60)/60)/24)+DATE(1970,1,1)</f>
        <v>42593.165972222225</v>
      </c>
      <c r="T1872" s="10">
        <f>(((J1872/60)/60)/24)+DATE(1970,1,1)</f>
        <v>42561.783877314811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>(E1873/D1873)*100</f>
        <v>101.32258064516128</v>
      </c>
      <c r="P1873" s="16">
        <f>E1873/L1873</f>
        <v>54.912587412587413</v>
      </c>
      <c r="Q1873" t="s">
        <v>8316</v>
      </c>
      <c r="R1873" t="s">
        <v>8317</v>
      </c>
      <c r="S1873" s="10">
        <f>(((I1873/60)/60)/24)+DATE(1970,1,1)</f>
        <v>42444.875</v>
      </c>
      <c r="T1873" s="10">
        <f>(((J1873/60)/60)/24)+DATE(1970,1,1)</f>
        <v>42400.704537037032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>(E1874/D1874)*100</f>
        <v>101.32000000000001</v>
      </c>
      <c r="P1874" s="16">
        <f>E1874/L1874</f>
        <v>53.893617021276597</v>
      </c>
      <c r="Q1874" t="s">
        <v>8324</v>
      </c>
      <c r="R1874" t="s">
        <v>8326</v>
      </c>
      <c r="S1874" s="10">
        <f>(((I1874/60)/60)/24)+DATE(1970,1,1)</f>
        <v>41953.88035879629</v>
      </c>
      <c r="T1874" s="10">
        <f>(((J1874/60)/60)/24)+DATE(1970,1,1)</f>
        <v>41923.838692129626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>(E1875/D1875)*100</f>
        <v>101.31677953348381</v>
      </c>
      <c r="P1875" s="16">
        <f>E1875/L1875</f>
        <v>299.22222222222223</v>
      </c>
      <c r="Q1875" t="s">
        <v>8337</v>
      </c>
      <c r="R1875" t="s">
        <v>8338</v>
      </c>
      <c r="S1875" s="10">
        <f>(((I1875/60)/60)/24)+DATE(1970,1,1)</f>
        <v>42193.770833333328</v>
      </c>
      <c r="T1875" s="10">
        <f>(((J1875/60)/60)/24)+DATE(1970,1,1)</f>
        <v>42161.770833333328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>(E1876/D1876)*100</f>
        <v>101.31578947368421</v>
      </c>
      <c r="P1876" s="16">
        <f>E1876/L1876</f>
        <v>287.31343283582089</v>
      </c>
      <c r="Q1876" t="s">
        <v>8309</v>
      </c>
      <c r="R1876" t="s">
        <v>8314</v>
      </c>
      <c r="S1876" s="10">
        <f>(((I1876/60)/60)/24)+DATE(1970,1,1)</f>
        <v>41049.793032407404</v>
      </c>
      <c r="T1876" s="10">
        <f>(((J1876/60)/60)/24)+DATE(1970,1,1)</f>
        <v>41019.793032407404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>(E1877/D1877)*100</f>
        <v>101.30622</v>
      </c>
      <c r="P1877" s="16">
        <f>E1877/L1877</f>
        <v>82.496921824104234</v>
      </c>
      <c r="Q1877" t="s">
        <v>8324</v>
      </c>
      <c r="R1877" t="s">
        <v>8328</v>
      </c>
      <c r="S1877" s="10">
        <f>(((I1877/60)/60)/24)+DATE(1970,1,1)</f>
        <v>41880.041666666664</v>
      </c>
      <c r="T1877" s="10">
        <f>(((J1877/60)/60)/24)+DATE(1970,1,1)</f>
        <v>41851.962916666671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>(E1878/D1878)*100</f>
        <v>101.29975</v>
      </c>
      <c r="P1878" s="16">
        <f>E1878/L1878</f>
        <v>76.45264150943396</v>
      </c>
      <c r="Q1878" t="s">
        <v>8309</v>
      </c>
      <c r="R1878" t="s">
        <v>8310</v>
      </c>
      <c r="S1878" s="10">
        <f>(((I1878/60)/60)/24)+DATE(1970,1,1)</f>
        <v>41872.292997685188</v>
      </c>
      <c r="T1878" s="10">
        <f>(((J1878/60)/60)/24)+DATE(1970,1,1)</f>
        <v>41842.292997685188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>(E1879/D1879)*100</f>
        <v>101.28333333333333</v>
      </c>
      <c r="P1879" s="16">
        <f>E1879/L1879</f>
        <v>110.49090909090908</v>
      </c>
      <c r="Q1879" t="s">
        <v>8324</v>
      </c>
      <c r="R1879" t="s">
        <v>8328</v>
      </c>
      <c r="S1879" s="10">
        <f>(((I1879/60)/60)/24)+DATE(1970,1,1)</f>
        <v>40823.707546296297</v>
      </c>
      <c r="T1879" s="10">
        <f>(((J1879/60)/60)/24)+DATE(1970,1,1)</f>
        <v>40763.707546296297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>(E1880/D1880)*100</f>
        <v>101.265</v>
      </c>
      <c r="P1880" s="16">
        <f>E1880/L1880</f>
        <v>168.77500000000001</v>
      </c>
      <c r="Q1880" t="s">
        <v>8321</v>
      </c>
      <c r="R1880" t="s">
        <v>8322</v>
      </c>
      <c r="S1880" s="10">
        <f>(((I1880/60)/60)/24)+DATE(1970,1,1)</f>
        <v>42412.74009259259</v>
      </c>
      <c r="T1880" s="10">
        <f>(((J1880/60)/60)/24)+DATE(1970,1,1)</f>
        <v>42382.74009259259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>(E1881/D1881)*100</f>
        <v>101.25769230769231</v>
      </c>
      <c r="P1881" s="16">
        <f>E1881/L1881</f>
        <v>70.771505376344081</v>
      </c>
      <c r="Q1881" t="s">
        <v>8316</v>
      </c>
      <c r="R1881" t="s">
        <v>8317</v>
      </c>
      <c r="S1881" s="10">
        <f>(((I1881/60)/60)/24)+DATE(1970,1,1)</f>
        <v>42089.044085648144</v>
      </c>
      <c r="T1881" s="10">
        <f>(((J1881/60)/60)/24)+DATE(1970,1,1)</f>
        <v>42059.085752314815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>(E1882/D1882)*100</f>
        <v>101.25</v>
      </c>
      <c r="P1882" s="16">
        <f>E1882/L1882</f>
        <v>38.942307692307693</v>
      </c>
      <c r="Q1882" t="s">
        <v>8324</v>
      </c>
      <c r="R1882" t="s">
        <v>8325</v>
      </c>
      <c r="S1882" s="10">
        <f>(((I1882/60)/60)/24)+DATE(1970,1,1)</f>
        <v>41668.342905092592</v>
      </c>
      <c r="T1882" s="10">
        <f>(((J1882/60)/60)/24)+DATE(1970,1,1)</f>
        <v>41638.342905092592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>(E1883/D1883)*100</f>
        <v>101.25</v>
      </c>
      <c r="P1883" s="16">
        <f>E1883/L1883</f>
        <v>52.826086956521742</v>
      </c>
      <c r="Q1883" t="s">
        <v>8324</v>
      </c>
      <c r="R1883" t="s">
        <v>8325</v>
      </c>
      <c r="S1883" s="10">
        <f>(((I1883/60)/60)/24)+DATE(1970,1,1)</f>
        <v>41640.226388888892</v>
      </c>
      <c r="T1883" s="10">
        <f>(((J1883/60)/60)/24)+DATE(1970,1,1)</f>
        <v>41607.83085648148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>(E1884/D1884)*100</f>
        <v>101.25</v>
      </c>
      <c r="P1884" s="16">
        <f>E1884/L1884</f>
        <v>53.289473684210527</v>
      </c>
      <c r="Q1884" t="s">
        <v>8324</v>
      </c>
      <c r="R1884" t="s">
        <v>8325</v>
      </c>
      <c r="S1884" s="10">
        <f>(((I1884/60)/60)/24)+DATE(1970,1,1)</f>
        <v>41838.854999999996</v>
      </c>
      <c r="T1884" s="10">
        <f>(((J1884/60)/60)/24)+DATE(1970,1,1)</f>
        <v>41817.854999999996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>(E1885/D1885)*100</f>
        <v>101.25</v>
      </c>
      <c r="P1885" s="16">
        <f>E1885/L1885</f>
        <v>115.71428571428571</v>
      </c>
      <c r="Q1885" t="s">
        <v>8324</v>
      </c>
      <c r="R1885" t="s">
        <v>8325</v>
      </c>
      <c r="S1885" s="10">
        <f>(((I1885/60)/60)/24)+DATE(1970,1,1)</f>
        <v>41088.727037037039</v>
      </c>
      <c r="T1885" s="10">
        <f>(((J1885/60)/60)/24)+DATE(1970,1,1)</f>
        <v>41074.727037037039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>(E1886/D1886)*100</f>
        <v>101.25</v>
      </c>
      <c r="P1886" s="16">
        <f>E1886/L1886</f>
        <v>24.545454545454547</v>
      </c>
      <c r="Q1886" t="s">
        <v>8316</v>
      </c>
      <c r="R1886" t="s">
        <v>8317</v>
      </c>
      <c r="S1886" s="10">
        <f>(((I1886/60)/60)/24)+DATE(1970,1,1)</f>
        <v>42498.374606481477</v>
      </c>
      <c r="T1886" s="10">
        <f>(((J1886/60)/60)/24)+DATE(1970,1,1)</f>
        <v>42468.374606481477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>(E1887/D1887)*100</f>
        <v>101.25</v>
      </c>
      <c r="P1887" s="16">
        <f>E1887/L1887</f>
        <v>53.289473684210527</v>
      </c>
      <c r="Q1887" t="s">
        <v>8316</v>
      </c>
      <c r="R1887" t="s">
        <v>8317</v>
      </c>
      <c r="S1887" s="10">
        <f>(((I1887/60)/60)/24)+DATE(1970,1,1)</f>
        <v>41850.958333333336</v>
      </c>
      <c r="T1887" s="10">
        <f>(((J1887/60)/60)/24)+DATE(1970,1,1)</f>
        <v>41800.526701388888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>(E1888/D1888)*100</f>
        <v>101.25</v>
      </c>
      <c r="P1888" s="16">
        <f>E1888/L1888</f>
        <v>63.28125</v>
      </c>
      <c r="Q1888" t="s">
        <v>8316</v>
      </c>
      <c r="R1888" t="s">
        <v>8317</v>
      </c>
      <c r="S1888" s="10">
        <f>(((I1888/60)/60)/24)+DATE(1970,1,1)</f>
        <v>42215.142638888887</v>
      </c>
      <c r="T1888" s="10">
        <f>(((J1888/60)/60)/24)+DATE(1970,1,1)</f>
        <v>42155.142638888887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>(E1889/D1889)*100</f>
        <v>101.248</v>
      </c>
      <c r="P1889" s="16">
        <f>E1889/L1889</f>
        <v>200.88888888888889</v>
      </c>
      <c r="Q1889" t="s">
        <v>8309</v>
      </c>
      <c r="R1889" t="s">
        <v>8314</v>
      </c>
      <c r="S1889" s="10">
        <f>(((I1889/60)/60)/24)+DATE(1970,1,1)</f>
        <v>41143.77238425926</v>
      </c>
      <c r="T1889" s="10">
        <f>(((J1889/60)/60)/24)+DATE(1970,1,1)</f>
        <v>41113.77238425926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>(E1890/D1890)*100</f>
        <v>101.24459999999999</v>
      </c>
      <c r="P1890" s="16">
        <f>E1890/L1890</f>
        <v>44.66673529411765</v>
      </c>
      <c r="Q1890" t="s">
        <v>8321</v>
      </c>
      <c r="R1890" t="s">
        <v>8341</v>
      </c>
      <c r="S1890" s="10">
        <f>(((I1890/60)/60)/24)+DATE(1970,1,1)</f>
        <v>41933</v>
      </c>
      <c r="T1890" s="10">
        <f>(((J1890/60)/60)/24)+DATE(1970,1,1)</f>
        <v>41899.645300925928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>(E1891/D1891)*100</f>
        <v>101.23076923076924</v>
      </c>
      <c r="P1891" s="16">
        <f>E1891/L1891</f>
        <v>41.125</v>
      </c>
      <c r="Q1891" t="s">
        <v>8316</v>
      </c>
      <c r="R1891" t="s">
        <v>8317</v>
      </c>
      <c r="S1891" s="10">
        <f>(((I1891/60)/60)/24)+DATE(1970,1,1)</f>
        <v>42115.723692129628</v>
      </c>
      <c r="T1891" s="10">
        <f>(((J1891/60)/60)/24)+DATE(1970,1,1)</f>
        <v>42088.723692129628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>(E1892/D1892)*100</f>
        <v>101.22777777777779</v>
      </c>
      <c r="P1892" s="16">
        <f>E1892/L1892</f>
        <v>109.10778443113773</v>
      </c>
      <c r="Q1892" t="s">
        <v>8324</v>
      </c>
      <c r="R1892" t="s">
        <v>8328</v>
      </c>
      <c r="S1892" s="10">
        <f>(((I1892/60)/60)/24)+DATE(1970,1,1)</f>
        <v>41859.75</v>
      </c>
      <c r="T1892" s="10">
        <f>(((J1892/60)/60)/24)+DATE(1970,1,1)</f>
        <v>41834.695277777777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>(E1893/D1893)*100</f>
        <v>101.22222222222221</v>
      </c>
      <c r="P1893" s="16">
        <f>E1893/L1893</f>
        <v>159.82456140350877</v>
      </c>
      <c r="Q1893" t="s">
        <v>8309</v>
      </c>
      <c r="R1893" t="s">
        <v>8310</v>
      </c>
      <c r="S1893" s="10">
        <f>(((I1893/60)/60)/24)+DATE(1970,1,1)</f>
        <v>42556.047071759262</v>
      </c>
      <c r="T1893" s="10">
        <f>(((J1893/60)/60)/24)+DATE(1970,1,1)</f>
        <v>42516.047071759262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>(E1894/D1894)*100</f>
        <v>101.2</v>
      </c>
      <c r="P1894" s="16">
        <f>E1894/L1894</f>
        <v>79.89473684210526</v>
      </c>
      <c r="Q1894" t="s">
        <v>8316</v>
      </c>
      <c r="R1894" t="s">
        <v>8317</v>
      </c>
      <c r="S1894" s="10">
        <f>(((I1894/60)/60)/24)+DATE(1970,1,1)</f>
        <v>41950.770833333336</v>
      </c>
      <c r="T1894" s="10">
        <f>(((J1894/60)/60)/24)+DATE(1970,1,1)</f>
        <v>41927.873784722222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>(E1895/D1895)*100</f>
        <v>101.19047619047619</v>
      </c>
      <c r="P1895" s="16">
        <f>E1895/L1895</f>
        <v>47.222222222222221</v>
      </c>
      <c r="Q1895" t="s">
        <v>8324</v>
      </c>
      <c r="R1895" t="s">
        <v>8329</v>
      </c>
      <c r="S1895" s="10">
        <f>(((I1895/60)/60)/24)+DATE(1970,1,1)</f>
        <v>42310.333333333328</v>
      </c>
      <c r="T1895" s="10">
        <f>(((J1895/60)/60)/24)+DATE(1970,1,1)</f>
        <v>42299.776770833334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>(E1896/D1896)*100</f>
        <v>101.19</v>
      </c>
      <c r="P1896" s="16">
        <f>E1896/L1896</f>
        <v>146.65217391304347</v>
      </c>
      <c r="Q1896" t="s">
        <v>8309</v>
      </c>
      <c r="R1896" t="s">
        <v>8314</v>
      </c>
      <c r="S1896" s="10">
        <f>(((I1896/60)/60)/24)+DATE(1970,1,1)</f>
        <v>42139.791666666672</v>
      </c>
      <c r="T1896" s="10">
        <f>(((J1896/60)/60)/24)+DATE(1970,1,1)</f>
        <v>42101.682372685187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>(E1897/D1897)*100</f>
        <v>101.18888888888888</v>
      </c>
      <c r="P1897" s="16">
        <f>E1897/L1897</f>
        <v>254.38547486033519</v>
      </c>
      <c r="Q1897" t="s">
        <v>8309</v>
      </c>
      <c r="R1897" t="s">
        <v>8314</v>
      </c>
      <c r="S1897" s="10">
        <f>(((I1897/60)/60)/24)+DATE(1970,1,1)</f>
        <v>40231.916666666664</v>
      </c>
      <c r="T1897" s="10">
        <f>(((J1897/60)/60)/24)+DATE(1970,1,1)</f>
        <v>40194.920046296298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>(E1898/D1898)*100</f>
        <v>101.18750000000001</v>
      </c>
      <c r="P1898" s="16">
        <f>E1898/L1898</f>
        <v>74.953703703703709</v>
      </c>
      <c r="Q1898" t="s">
        <v>8324</v>
      </c>
      <c r="R1898" t="s">
        <v>8325</v>
      </c>
      <c r="S1898" s="10">
        <f>(((I1898/60)/60)/24)+DATE(1970,1,1)</f>
        <v>41609.889664351853</v>
      </c>
      <c r="T1898" s="10">
        <f>(((J1898/60)/60)/24)+DATE(1970,1,1)</f>
        <v>41579.847997685189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>(E1899/D1899)*100</f>
        <v>101.16833333333335</v>
      </c>
      <c r="P1899" s="16">
        <f>E1899/L1899</f>
        <v>97.904838709677421</v>
      </c>
      <c r="Q1899" t="s">
        <v>8309</v>
      </c>
      <c r="R1899" t="s">
        <v>8314</v>
      </c>
      <c r="S1899" s="10">
        <f>(((I1899/60)/60)/24)+DATE(1970,1,1)</f>
        <v>42077.086898148147</v>
      </c>
      <c r="T1899" s="10">
        <f>(((J1899/60)/60)/24)+DATE(1970,1,1)</f>
        <v>42047.128564814819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>(E1900/D1900)*100</f>
        <v>101.16666666666667</v>
      </c>
      <c r="P1900" s="16">
        <f>E1900/L1900</f>
        <v>126.45833333333333</v>
      </c>
      <c r="Q1900" t="s">
        <v>8316</v>
      </c>
      <c r="R1900" t="s">
        <v>8317</v>
      </c>
      <c r="S1900" s="10">
        <f>(((I1900/60)/60)/24)+DATE(1970,1,1)</f>
        <v>42075.166666666672</v>
      </c>
      <c r="T1900" s="10">
        <f>(((J1900/60)/60)/24)+DATE(1970,1,1)</f>
        <v>42056.013124999998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>(E1901/D1901)*100</f>
        <v>101.16666666666667</v>
      </c>
      <c r="P1901" s="16">
        <f>E1901/L1901</f>
        <v>178.52941176470588</v>
      </c>
      <c r="Q1901" t="s">
        <v>8316</v>
      </c>
      <c r="R1901" t="s">
        <v>8356</v>
      </c>
      <c r="S1901" s="10">
        <f>(((I1901/60)/60)/24)+DATE(1970,1,1)</f>
        <v>42430.249305555553</v>
      </c>
      <c r="T1901" s="10">
        <f>(((J1901/60)/60)/24)+DATE(1970,1,1)</f>
        <v>42398.849259259259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>(E1902/D1902)*100</f>
        <v>101.16666666666667</v>
      </c>
      <c r="P1902" s="16">
        <f>E1902/L1902</f>
        <v>116.73076923076923</v>
      </c>
      <c r="Q1902" t="s">
        <v>8316</v>
      </c>
      <c r="R1902" t="s">
        <v>8356</v>
      </c>
      <c r="S1902" s="10">
        <f>(((I1902/60)/60)/24)+DATE(1970,1,1)</f>
        <v>42390.212025462963</v>
      </c>
      <c r="T1902" s="10">
        <f>(((J1902/60)/60)/24)+DATE(1970,1,1)</f>
        <v>42360.212025462963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>(E1903/D1903)*100</f>
        <v>101.15151515151514</v>
      </c>
      <c r="P1903" s="16">
        <f>E1903/L1903</f>
        <v>45.108108108108105</v>
      </c>
      <c r="Q1903" t="s">
        <v>8316</v>
      </c>
      <c r="R1903" t="s">
        <v>8317</v>
      </c>
      <c r="S1903" s="10">
        <f>(((I1903/60)/60)/24)+DATE(1970,1,1)</f>
        <v>42753.50136574074</v>
      </c>
      <c r="T1903" s="10">
        <f>(((J1903/60)/60)/24)+DATE(1970,1,1)</f>
        <v>42733.50136574074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>(E1904/D1904)*100</f>
        <v>101.15</v>
      </c>
      <c r="P1904" s="16">
        <f>E1904/L1904</f>
        <v>103.21428571428571</v>
      </c>
      <c r="Q1904" t="s">
        <v>8316</v>
      </c>
      <c r="R1904" t="s">
        <v>8317</v>
      </c>
      <c r="S1904" s="10">
        <f>(((I1904/60)/60)/24)+DATE(1970,1,1)</f>
        <v>42067.791238425925</v>
      </c>
      <c r="T1904" s="10">
        <f>(((J1904/60)/60)/24)+DATE(1970,1,1)</f>
        <v>42037.791238425925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>(E1905/D1905)*100</f>
        <v>101.14333333333335</v>
      </c>
      <c r="P1905" s="16">
        <f>E1905/L1905</f>
        <v>123.34552845528455</v>
      </c>
      <c r="Q1905" t="s">
        <v>8335</v>
      </c>
      <c r="R1905" t="s">
        <v>8351</v>
      </c>
      <c r="S1905" s="10">
        <f>(((I1905/60)/60)/24)+DATE(1970,1,1)</f>
        <v>41819.896805555552</v>
      </c>
      <c r="T1905" s="10">
        <f>(((J1905/60)/60)/24)+DATE(1970,1,1)</f>
        <v>41789.896805555552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>(E1906/D1906)*100</f>
        <v>101.14285714285714</v>
      </c>
      <c r="P1906" s="16">
        <f>E1906/L1906</f>
        <v>51.304347826086953</v>
      </c>
      <c r="Q1906" t="s">
        <v>8324</v>
      </c>
      <c r="R1906" t="s">
        <v>8329</v>
      </c>
      <c r="S1906" s="10">
        <f>(((I1906/60)/60)/24)+DATE(1970,1,1)</f>
        <v>41482.060601851852</v>
      </c>
      <c r="T1906" s="10">
        <f>(((J1906/60)/60)/24)+DATE(1970,1,1)</f>
        <v>41452.060601851852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>(E1907/D1907)*100</f>
        <v>101.13333333333334</v>
      </c>
      <c r="P1907" s="16">
        <f>E1907/L1907</f>
        <v>131.91304347826087</v>
      </c>
      <c r="Q1907" t="s">
        <v>8316</v>
      </c>
      <c r="R1907" t="s">
        <v>8317</v>
      </c>
      <c r="S1907" s="10">
        <f>(((I1907/60)/60)/24)+DATE(1970,1,1)</f>
        <v>41876.864675925928</v>
      </c>
      <c r="T1907" s="10">
        <f>(((J1907/60)/60)/24)+DATE(1970,1,1)</f>
        <v>41862.864675925928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>(E1908/D1908)*100</f>
        <v>101.11111111111111</v>
      </c>
      <c r="P1908" s="16">
        <f>E1908/L1908</f>
        <v>267.64705882352939</v>
      </c>
      <c r="Q1908" t="s">
        <v>8316</v>
      </c>
      <c r="R1908" t="s">
        <v>8358</v>
      </c>
      <c r="S1908" s="10">
        <f>(((I1908/60)/60)/24)+DATE(1970,1,1)</f>
        <v>41801.814791666664</v>
      </c>
      <c r="T1908" s="10">
        <f>(((J1908/60)/60)/24)+DATE(1970,1,1)</f>
        <v>41771.814791666664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>(E1909/D1909)*100</f>
        <v>101.1</v>
      </c>
      <c r="P1909" s="16">
        <f>E1909/L1909</f>
        <v>168.5</v>
      </c>
      <c r="Q1909" t="s">
        <v>8337</v>
      </c>
      <c r="R1909" t="s">
        <v>8338</v>
      </c>
      <c r="S1909" s="10">
        <f>(((I1909/60)/60)/24)+DATE(1970,1,1)</f>
        <v>42530.866446759261</v>
      </c>
      <c r="T1909" s="10">
        <f>(((J1909/60)/60)/24)+DATE(1970,1,1)</f>
        <v>42515.866446759261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>(E1910/D1910)*100</f>
        <v>101.1</v>
      </c>
      <c r="P1910" s="16">
        <f>E1910/L1910</f>
        <v>93.611111111111114</v>
      </c>
      <c r="Q1910" t="s">
        <v>8316</v>
      </c>
      <c r="R1910" t="s">
        <v>8317</v>
      </c>
      <c r="S1910" s="10">
        <f>(((I1910/60)/60)/24)+DATE(1970,1,1)</f>
        <v>41843.458333333336</v>
      </c>
      <c r="T1910" s="10">
        <f>(((J1910/60)/60)/24)+DATE(1970,1,1)</f>
        <v>41806.395428240743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>(E1911/D1911)*100</f>
        <v>101.06666666666666</v>
      </c>
      <c r="P1911" s="16">
        <f>E1911/L1911</f>
        <v>42.111111111111114</v>
      </c>
      <c r="Q1911" t="s">
        <v>8324</v>
      </c>
      <c r="R1911" t="s">
        <v>8325</v>
      </c>
      <c r="S1911" s="10">
        <f>(((I1911/60)/60)/24)+DATE(1970,1,1)</f>
        <v>41513.688530092593</v>
      </c>
      <c r="T1911" s="10">
        <f>(((J1911/60)/60)/24)+DATE(1970,1,1)</f>
        <v>41453.688530092593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>(E1912/D1912)*100</f>
        <v>101.05</v>
      </c>
      <c r="P1912" s="16">
        <f>E1912/L1912</f>
        <v>125.78838174273859</v>
      </c>
      <c r="Q1912" t="s">
        <v>8309</v>
      </c>
      <c r="R1912" t="s">
        <v>8314</v>
      </c>
      <c r="S1912" s="10">
        <f>(((I1912/60)/60)/24)+DATE(1970,1,1)</f>
        <v>41630.208333333336</v>
      </c>
      <c r="T1912" s="10">
        <f>(((J1912/60)/60)/24)+DATE(1970,1,1)</f>
        <v>41598.17597222222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>(E1913/D1913)*100</f>
        <v>101.05</v>
      </c>
      <c r="P1913" s="16">
        <f>E1913/L1913</f>
        <v>104.98701298701299</v>
      </c>
      <c r="Q1913" t="s">
        <v>8316</v>
      </c>
      <c r="R1913" t="s">
        <v>8317</v>
      </c>
      <c r="S1913" s="10">
        <f>(((I1913/60)/60)/24)+DATE(1970,1,1)</f>
        <v>42083.705555555556</v>
      </c>
      <c r="T1913" s="10">
        <f>(((J1913/60)/60)/24)+DATE(1970,1,1)</f>
        <v>42053.732627314821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>(E1914/D1914)*100</f>
        <v>101.03500000000001</v>
      </c>
      <c r="P1914" s="16">
        <f>E1914/L1914</f>
        <v>39.91506172839506</v>
      </c>
      <c r="Q1914" t="s">
        <v>8337</v>
      </c>
      <c r="R1914" t="s">
        <v>8338</v>
      </c>
      <c r="S1914" s="10">
        <f>(((I1914/60)/60)/24)+DATE(1970,1,1)</f>
        <v>41839.385162037033</v>
      </c>
      <c r="T1914" s="10">
        <f>(((J1914/60)/60)/24)+DATE(1970,1,1)</f>
        <v>41809.385162037033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>(E1915/D1915)*100</f>
        <v>101.02</v>
      </c>
      <c r="P1915" s="16">
        <f>E1915/L1915</f>
        <v>41.743801652892564</v>
      </c>
      <c r="Q1915" t="s">
        <v>8318</v>
      </c>
      <c r="R1915" t="s">
        <v>8348</v>
      </c>
      <c r="S1915" s="10">
        <f>(((I1915/60)/60)/24)+DATE(1970,1,1)</f>
        <v>42333.659155092595</v>
      </c>
      <c r="T1915" s="10">
        <f>(((J1915/60)/60)/24)+DATE(1970,1,1)</f>
        <v>42303.617488425924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>(E1916/D1916)*100</f>
        <v>101.0154</v>
      </c>
      <c r="P1916" s="16">
        <f>E1916/L1916</f>
        <v>55.502967032967035</v>
      </c>
      <c r="Q1916" t="s">
        <v>8316</v>
      </c>
      <c r="R1916" t="s">
        <v>8358</v>
      </c>
      <c r="S1916" s="10">
        <f>(((I1916/60)/60)/24)+DATE(1970,1,1)</f>
        <v>41764.525300925925</v>
      </c>
      <c r="T1916" s="10">
        <f>(((J1916/60)/60)/24)+DATE(1970,1,1)</f>
        <v>41739.525300925925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>(E1917/D1917)*100</f>
        <v>101.01333333333334</v>
      </c>
      <c r="P1917" s="16">
        <f>E1917/L1917</f>
        <v>270.57142857142856</v>
      </c>
      <c r="Q1917" t="s">
        <v>8318</v>
      </c>
      <c r="R1917" t="s">
        <v>8354</v>
      </c>
      <c r="S1917" s="10">
        <f>(((I1917/60)/60)/24)+DATE(1970,1,1)</f>
        <v>41173.81821759259</v>
      </c>
      <c r="T1917" s="10">
        <f>(((J1917/60)/60)/24)+DATE(1970,1,1)</f>
        <v>41143.81821759259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>(E1918/D1918)*100</f>
        <v>101.00533333333333</v>
      </c>
      <c r="P1918" s="16">
        <f>E1918/L1918</f>
        <v>38.848205128205123</v>
      </c>
      <c r="Q1918" t="s">
        <v>8324</v>
      </c>
      <c r="R1918" t="s">
        <v>8328</v>
      </c>
      <c r="S1918" s="10">
        <f>(((I1918/60)/60)/24)+DATE(1970,1,1)</f>
        <v>41052.645185185182</v>
      </c>
      <c r="T1918" s="10">
        <f>(((J1918/60)/60)/24)+DATE(1970,1,1)</f>
        <v>41022.645185185182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>(E1919/D1919)*100</f>
        <v>101.004125</v>
      </c>
      <c r="P1919" s="16">
        <f>E1919/L1919</f>
        <v>87.829673913043479</v>
      </c>
      <c r="Q1919" t="s">
        <v>8324</v>
      </c>
      <c r="R1919" t="s">
        <v>8325</v>
      </c>
      <c r="S1919" s="10">
        <f>(((I1919/60)/60)/24)+DATE(1970,1,1)</f>
        <v>40626.069884259261</v>
      </c>
      <c r="T1919" s="10">
        <f>(((J1919/60)/60)/24)+DATE(1970,1,1)</f>
        <v>40536.111550925925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>(E1920/D1920)*100</f>
        <v>101</v>
      </c>
      <c r="P1920" s="16">
        <f>E1920/L1920</f>
        <v>194.23076923076923</v>
      </c>
      <c r="Q1920" t="s">
        <v>8309</v>
      </c>
      <c r="R1920" t="s">
        <v>8310</v>
      </c>
      <c r="S1920" s="10">
        <f>(((I1920/60)/60)/24)+DATE(1970,1,1)</f>
        <v>42363.713206018518</v>
      </c>
      <c r="T1920" s="10">
        <f>(((J1920/60)/60)/24)+DATE(1970,1,1)</f>
        <v>42333.713206018518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>(E1921/D1921)*100</f>
        <v>101</v>
      </c>
      <c r="P1921" s="16">
        <f>E1921/L1921</f>
        <v>65.161290322580641</v>
      </c>
      <c r="Q1921" t="s">
        <v>8316</v>
      </c>
      <c r="R1921" t="s">
        <v>8317</v>
      </c>
      <c r="S1921" s="10">
        <f>(((I1921/60)/60)/24)+DATE(1970,1,1)</f>
        <v>42735.707638888889</v>
      </c>
      <c r="T1921" s="10">
        <f>(((J1921/60)/60)/24)+DATE(1970,1,1)</f>
        <v>42712.23474537037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>(E1922/D1922)*100</f>
        <v>101</v>
      </c>
      <c r="P1922" s="16">
        <f>E1922/L1922</f>
        <v>53.157894736842103</v>
      </c>
      <c r="Q1922" t="s">
        <v>8324</v>
      </c>
      <c r="R1922" t="s">
        <v>8325</v>
      </c>
      <c r="S1922" s="10">
        <f>(((I1922/60)/60)/24)+DATE(1970,1,1)</f>
        <v>41687.923807870371</v>
      </c>
      <c r="T1922" s="10">
        <f>(((J1922/60)/60)/24)+DATE(1970,1,1)</f>
        <v>41657.923807870371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>(E1923/D1923)*100</f>
        <v>101</v>
      </c>
      <c r="P1923" s="16">
        <f>E1923/L1923</f>
        <v>33.990384615384613</v>
      </c>
      <c r="Q1923" t="s">
        <v>8316</v>
      </c>
      <c r="R1923" t="s">
        <v>8317</v>
      </c>
      <c r="S1923" s="10">
        <f>(((I1923/60)/60)/24)+DATE(1970,1,1)</f>
        <v>40568.166666666664</v>
      </c>
      <c r="T1923" s="10">
        <f>(((J1923/60)/60)/24)+DATE(1970,1,1)</f>
        <v>40478.263923611114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>(E1924/D1924)*100</f>
        <v>101</v>
      </c>
      <c r="P1924" s="16">
        <f>E1924/L1924</f>
        <v>98.536585365853654</v>
      </c>
      <c r="Q1924" t="s">
        <v>8316</v>
      </c>
      <c r="R1924" t="s">
        <v>8317</v>
      </c>
      <c r="S1924" s="10">
        <f>(((I1924/60)/60)/24)+DATE(1970,1,1)</f>
        <v>41839.208333333336</v>
      </c>
      <c r="T1924" s="10">
        <f>(((J1924/60)/60)/24)+DATE(1970,1,1)</f>
        <v>41829.788252314815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>(E1925/D1925)*100</f>
        <v>101</v>
      </c>
      <c r="P1925" s="16">
        <f>E1925/L1925</f>
        <v>66.44736842105263</v>
      </c>
      <c r="Q1925" t="s">
        <v>8316</v>
      </c>
      <c r="R1925" t="s">
        <v>8317</v>
      </c>
      <c r="S1925" s="10">
        <f>(((I1925/60)/60)/24)+DATE(1970,1,1)</f>
        <v>42543.045798611114</v>
      </c>
      <c r="T1925" s="10">
        <f>(((J1925/60)/60)/24)+DATE(1970,1,1)</f>
        <v>42513.045798611114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>(E1926/D1926)*100</f>
        <v>101</v>
      </c>
      <c r="P1926" s="16">
        <f>E1926/L1926</f>
        <v>96.19047619047619</v>
      </c>
      <c r="Q1926" t="s">
        <v>8316</v>
      </c>
      <c r="R1926" t="s">
        <v>8317</v>
      </c>
      <c r="S1926" s="10">
        <f>(((I1926/60)/60)/24)+DATE(1970,1,1)</f>
        <v>41852.417939814812</v>
      </c>
      <c r="T1926" s="10">
        <f>(((J1926/60)/60)/24)+DATE(1970,1,1)</f>
        <v>41822.417939814812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>(E1927/D1927)*100</f>
        <v>101</v>
      </c>
      <c r="P1927" s="16">
        <f>E1927/L1927</f>
        <v>84.166666666666671</v>
      </c>
      <c r="Q1927" t="s">
        <v>8316</v>
      </c>
      <c r="R1927" t="s">
        <v>8317</v>
      </c>
      <c r="S1927" s="10">
        <f>(((I1927/60)/60)/24)+DATE(1970,1,1)</f>
        <v>42235.710879629631</v>
      </c>
      <c r="T1927" s="10">
        <f>(((J1927/60)/60)/24)+DATE(1970,1,1)</f>
        <v>42205.710879629631</v>
      </c>
    </row>
    <row r="1928" spans="1:20" ht="15.75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>(E1928/D1928)*100</f>
        <v>101</v>
      </c>
      <c r="P1928" s="16">
        <f>E1928/L1928</f>
        <v>64.468085106382972</v>
      </c>
      <c r="Q1928" t="s">
        <v>8316</v>
      </c>
      <c r="R1928" t="s">
        <v>8317</v>
      </c>
      <c r="S1928" s="10">
        <f>(((I1928/60)/60)/24)+DATE(1970,1,1)</f>
        <v>42083.630000000005</v>
      </c>
      <c r="T1928" s="10">
        <f>(((J1928/60)/60)/24)+DATE(1970,1,1)</f>
        <v>42053.671666666662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>(E1929/D1929)*100</f>
        <v>101</v>
      </c>
      <c r="P1929" s="16">
        <f>E1929/L1929</f>
        <v>51.794871794871796</v>
      </c>
      <c r="Q1929" t="s">
        <v>8316</v>
      </c>
      <c r="R1929" t="s">
        <v>8317</v>
      </c>
      <c r="S1929" s="10">
        <f>(((I1929/60)/60)/24)+DATE(1970,1,1)</f>
        <v>42571.501516203702</v>
      </c>
      <c r="T1929" s="10">
        <f>(((J1929/60)/60)/24)+DATE(1970,1,1)</f>
        <v>42541.501516203702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>(E1930/D1930)*100</f>
        <v>101</v>
      </c>
      <c r="P1930" s="16">
        <f>E1930/L1930</f>
        <v>36.071428571428569</v>
      </c>
      <c r="Q1930" t="s">
        <v>8316</v>
      </c>
      <c r="R1930" t="s">
        <v>8317</v>
      </c>
      <c r="S1930" s="10">
        <f>(((I1930/60)/60)/24)+DATE(1970,1,1)</f>
        <v>42158.627893518518</v>
      </c>
      <c r="T1930" s="10">
        <f>(((J1930/60)/60)/24)+DATE(1970,1,1)</f>
        <v>42128.627893518518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>(E1931/D1931)*100</f>
        <v>100.95190476190474</v>
      </c>
      <c r="P1931" s="16">
        <f>E1931/L1931</f>
        <v>78.518148148148143</v>
      </c>
      <c r="Q1931" t="s">
        <v>8316</v>
      </c>
      <c r="R1931" t="s">
        <v>8317</v>
      </c>
      <c r="S1931" s="10">
        <f>(((I1931/60)/60)/24)+DATE(1970,1,1)</f>
        <v>42535.904861111107</v>
      </c>
      <c r="T1931" s="10">
        <f>(((J1931/60)/60)/24)+DATE(1970,1,1)</f>
        <v>42497.275706018518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>(E1932/D1932)*100</f>
        <v>100.93333333333334</v>
      </c>
      <c r="P1932" s="16">
        <f>E1932/L1932</f>
        <v>147.70731707317074</v>
      </c>
      <c r="Q1932" t="s">
        <v>8309</v>
      </c>
      <c r="R1932" t="s">
        <v>8310</v>
      </c>
      <c r="S1932" s="10">
        <f>(((I1932/60)/60)/24)+DATE(1970,1,1)</f>
        <v>41833.582638888889</v>
      </c>
      <c r="T1932" s="10">
        <f>(((J1932/60)/60)/24)+DATE(1970,1,1)</f>
        <v>41808.02648148148</v>
      </c>
    </row>
    <row r="1933" spans="1:20" ht="15.75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>(E1933/D1933)*100</f>
        <v>100.93039999999999</v>
      </c>
      <c r="P1933" s="16">
        <f>E1933/L1933</f>
        <v>109.70695652173914</v>
      </c>
      <c r="Q1933" t="s">
        <v>8324</v>
      </c>
      <c r="R1933" t="s">
        <v>8325</v>
      </c>
      <c r="S1933" s="10">
        <f>(((I1933/60)/60)/24)+DATE(1970,1,1)</f>
        <v>41554.056921296295</v>
      </c>
      <c r="T1933" s="10">
        <f>(((J1933/60)/60)/24)+DATE(1970,1,1)</f>
        <v>41524.056921296295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>(E1934/D1934)*100</f>
        <v>100.925</v>
      </c>
      <c r="P1934" s="16">
        <f>E1934/L1934</f>
        <v>45.875</v>
      </c>
      <c r="Q1934" t="s">
        <v>8324</v>
      </c>
      <c r="R1934" t="s">
        <v>8325</v>
      </c>
      <c r="S1934" s="10">
        <f>(((I1934/60)/60)/24)+DATE(1970,1,1)</f>
        <v>41807.737060185187</v>
      </c>
      <c r="T1934" s="10">
        <f>(((J1934/60)/60)/24)+DATE(1970,1,1)</f>
        <v>41774.737060185187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>(E1935/D1935)*100</f>
        <v>100.92000000000002</v>
      </c>
      <c r="P1935" s="16">
        <f>E1935/L1935</f>
        <v>162.7741935483871</v>
      </c>
      <c r="Q1935" t="s">
        <v>8316</v>
      </c>
      <c r="R1935" t="s">
        <v>8358</v>
      </c>
      <c r="S1935" s="10">
        <f>(((I1935/60)/60)/24)+DATE(1970,1,1)</f>
        <v>42131.584074074075</v>
      </c>
      <c r="T1935" s="10">
        <f>(((J1935/60)/60)/24)+DATE(1970,1,1)</f>
        <v>42101.584074074075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>(E1936/D1936)*100</f>
        <v>100.90416666666667</v>
      </c>
      <c r="P1936" s="16">
        <f>E1936/L1936</f>
        <v>526.45652173913038</v>
      </c>
      <c r="Q1936" t="s">
        <v>8324</v>
      </c>
      <c r="R1936" t="s">
        <v>8328</v>
      </c>
      <c r="S1936" s="10">
        <f>(((I1936/60)/60)/24)+DATE(1970,1,1)</f>
        <v>41184.777812500004</v>
      </c>
      <c r="T1936" s="10">
        <f>(((J1936/60)/60)/24)+DATE(1970,1,1)</f>
        <v>41136.777812500004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>(E1937/D1937)*100</f>
        <v>100.9027027027027</v>
      </c>
      <c r="P1937" s="16">
        <f>E1937/L1937</f>
        <v>90.616504854368927</v>
      </c>
      <c r="Q1937" t="s">
        <v>8309</v>
      </c>
      <c r="R1937" t="s">
        <v>8314</v>
      </c>
      <c r="S1937" s="10">
        <f>(((I1937/60)/60)/24)+DATE(1970,1,1)</f>
        <v>40794.125</v>
      </c>
      <c r="T1937" s="10">
        <f>(((J1937/60)/60)/24)+DATE(1970,1,1)</f>
        <v>40763.717256944445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>(E1938/D1938)*100</f>
        <v>100.8955223880597</v>
      </c>
      <c r="P1938" s="16">
        <f>E1938/L1938</f>
        <v>41.728395061728392</v>
      </c>
      <c r="Q1938" t="s">
        <v>8324</v>
      </c>
      <c r="R1938" t="s">
        <v>8328</v>
      </c>
      <c r="S1938" s="10">
        <f>(((I1938/60)/60)/24)+DATE(1970,1,1)</f>
        <v>41100.991666666669</v>
      </c>
      <c r="T1938" s="10">
        <f>(((J1938/60)/60)/24)+DATE(1970,1,1)</f>
        <v>41067.949212962965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>(E1939/D1939)*100</f>
        <v>100.88571428571429</v>
      </c>
      <c r="P1939" s="16">
        <f>E1939/L1939</f>
        <v>90.538461538461533</v>
      </c>
      <c r="Q1939" t="s">
        <v>8316</v>
      </c>
      <c r="R1939" t="s">
        <v>8358</v>
      </c>
      <c r="S1939" s="10">
        <f>(((I1939/60)/60)/24)+DATE(1970,1,1)</f>
        <v>42611.708333333328</v>
      </c>
      <c r="T1939" s="10">
        <f>(((J1939/60)/60)/24)+DATE(1970,1,1)</f>
        <v>42553.583425925928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>(E1940/D1940)*100</f>
        <v>100.88571428571429</v>
      </c>
      <c r="P1940" s="16">
        <f>E1940/L1940</f>
        <v>46.768211920529801</v>
      </c>
      <c r="Q1940" t="s">
        <v>8316</v>
      </c>
      <c r="R1940" t="s">
        <v>8317</v>
      </c>
      <c r="S1940" s="10">
        <f>(((I1940/60)/60)/24)+DATE(1970,1,1)</f>
        <v>40939.708333333336</v>
      </c>
      <c r="T1940" s="10">
        <f>(((J1940/60)/60)/24)+DATE(1970,1,1)</f>
        <v>40883.949317129627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>(E1941/D1941)*100</f>
        <v>100.880375</v>
      </c>
      <c r="P1941" s="16">
        <f>E1941/L1941</f>
        <v>116.96275362318841</v>
      </c>
      <c r="Q1941" t="s">
        <v>8324</v>
      </c>
      <c r="R1941" t="s">
        <v>8328</v>
      </c>
      <c r="S1941" s="10">
        <f>(((I1941/60)/60)/24)+DATE(1970,1,1)</f>
        <v>41640.964537037034</v>
      </c>
      <c r="T1941" s="10">
        <f>(((J1941/60)/60)/24)+DATE(1970,1,1)</f>
        <v>41591.964537037034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>(E1942/D1942)*100</f>
        <v>100.88</v>
      </c>
      <c r="P1942" s="16">
        <f>E1942/L1942</f>
        <v>162.70967741935485</v>
      </c>
      <c r="Q1942" t="s">
        <v>8316</v>
      </c>
      <c r="R1942" t="s">
        <v>8356</v>
      </c>
      <c r="S1942" s="10">
        <f>(((I1942/60)/60)/24)+DATE(1970,1,1)</f>
        <v>42609.95380787037</v>
      </c>
      <c r="T1942" s="10">
        <f>(((J1942/60)/60)/24)+DATE(1970,1,1)</f>
        <v>42564.95380787037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>(E1943/D1943)*100</f>
        <v>100.875</v>
      </c>
      <c r="P1943" s="16">
        <f>E1943/L1943</f>
        <v>72.053571428571431</v>
      </c>
      <c r="Q1943" t="s">
        <v>8316</v>
      </c>
      <c r="R1943" t="s">
        <v>8317</v>
      </c>
      <c r="S1943" s="10">
        <f>(((I1943/60)/60)/24)+DATE(1970,1,1)</f>
        <v>41782.83457175926</v>
      </c>
      <c r="T1943" s="10">
        <f>(((J1943/60)/60)/24)+DATE(1970,1,1)</f>
        <v>41752.83457175926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>(E1944/D1944)*100</f>
        <v>100.86153846153847</v>
      </c>
      <c r="P1944" s="16">
        <f>E1944/L1944</f>
        <v>211.48387096774192</v>
      </c>
      <c r="Q1944" t="s">
        <v>8337</v>
      </c>
      <c r="R1944" t="s">
        <v>8338</v>
      </c>
      <c r="S1944" s="10">
        <f>(((I1944/60)/60)/24)+DATE(1970,1,1)</f>
        <v>42168.506377314814</v>
      </c>
      <c r="T1944" s="10">
        <f>(((J1944/60)/60)/24)+DATE(1970,1,1)</f>
        <v>42138.506377314814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>(E1945/D1945)*100</f>
        <v>100.85714285714286</v>
      </c>
      <c r="P1945" s="16">
        <f>E1945/L1945</f>
        <v>88.25</v>
      </c>
      <c r="Q1945" t="s">
        <v>8316</v>
      </c>
      <c r="R1945" t="s">
        <v>8317</v>
      </c>
      <c r="S1945" s="10">
        <f>(((I1945/60)/60)/24)+DATE(1970,1,1)</f>
        <v>41841.165972222225</v>
      </c>
      <c r="T1945" s="10">
        <f>(((J1945/60)/60)/24)+DATE(1970,1,1)</f>
        <v>41820.62809027778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>(E1946/D1946)*100</f>
        <v>100.85533333333332</v>
      </c>
      <c r="P1946" s="16">
        <f>E1946/L1946</f>
        <v>63.03458333333333</v>
      </c>
      <c r="Q1946" t="s">
        <v>8324</v>
      </c>
      <c r="R1946" t="s">
        <v>8325</v>
      </c>
      <c r="S1946" s="10">
        <f>(((I1946/60)/60)/24)+DATE(1970,1,1)</f>
        <v>41038.083379629628</v>
      </c>
      <c r="T1946" s="10">
        <f>(((J1946/60)/60)/24)+DATE(1970,1,1)</f>
        <v>40978.125046296293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>(E1947/D1947)*100</f>
        <v>100.85</v>
      </c>
      <c r="P1947" s="16">
        <f>E1947/L1947</f>
        <v>63.829113924050631</v>
      </c>
      <c r="Q1947" t="s">
        <v>8316</v>
      </c>
      <c r="R1947" t="s">
        <v>8317</v>
      </c>
      <c r="S1947" s="10">
        <f>(((I1947/60)/60)/24)+DATE(1970,1,1)</f>
        <v>42783.670138888891</v>
      </c>
      <c r="T1947" s="10">
        <f>(((J1947/60)/60)/24)+DATE(1970,1,1)</f>
        <v>42753.205625000002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>(E1948/D1948)*100</f>
        <v>100.84615384615385</v>
      </c>
      <c r="P1948" s="16">
        <f>E1948/L1948</f>
        <v>43.7</v>
      </c>
      <c r="Q1948" t="s">
        <v>8324</v>
      </c>
      <c r="R1948" t="s">
        <v>8353</v>
      </c>
      <c r="S1948" s="10">
        <f>(((I1948/60)/60)/24)+DATE(1970,1,1)</f>
        <v>42285.165972222225</v>
      </c>
      <c r="T1948" s="10">
        <f>(((J1948/60)/60)/24)+DATE(1970,1,1)</f>
        <v>42228.634328703702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>(E1949/D1949)*100</f>
        <v>100.84571428571429</v>
      </c>
      <c r="P1949" s="16">
        <f>E1949/L1949</f>
        <v>271.50769230769231</v>
      </c>
      <c r="Q1949" t="s">
        <v>8335</v>
      </c>
      <c r="R1949" t="s">
        <v>8351</v>
      </c>
      <c r="S1949" s="10">
        <f>(((I1949/60)/60)/24)+DATE(1970,1,1)</f>
        <v>42805.201481481476</v>
      </c>
      <c r="T1949" s="10">
        <f>(((J1949/60)/60)/24)+DATE(1970,1,1)</f>
        <v>42770.201481481476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>(E1950/D1950)*100</f>
        <v>100.84</v>
      </c>
      <c r="P1950" s="16">
        <f>E1950/L1950</f>
        <v>256.37288135593218</v>
      </c>
      <c r="Q1950" t="s">
        <v>8316</v>
      </c>
      <c r="R1950" t="s">
        <v>8317</v>
      </c>
      <c r="S1950" s="10">
        <f>(((I1950/60)/60)/24)+DATE(1970,1,1)</f>
        <v>42806.875</v>
      </c>
      <c r="T1950" s="10">
        <f>(((J1950/60)/60)/24)+DATE(1970,1,1)</f>
        <v>42772.833379629628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>(E1951/D1951)*100</f>
        <v>100.824</v>
      </c>
      <c r="P1951" s="16">
        <f>E1951/L1951</f>
        <v>1008.24</v>
      </c>
      <c r="Q1951" t="s">
        <v>8316</v>
      </c>
      <c r="R1951" t="s">
        <v>8317</v>
      </c>
      <c r="S1951" s="10">
        <f>(((I1951/60)/60)/24)+DATE(1970,1,1)</f>
        <v>42146.710752314815</v>
      </c>
      <c r="T1951" s="10">
        <f>(((J1951/60)/60)/24)+DATE(1970,1,1)</f>
        <v>42116.710752314815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>(E1952/D1952)*100</f>
        <v>100.82</v>
      </c>
      <c r="P1952" s="16">
        <f>E1952/L1952</f>
        <v>88.438596491228068</v>
      </c>
      <c r="Q1952" t="s">
        <v>8324</v>
      </c>
      <c r="R1952" t="s">
        <v>8353</v>
      </c>
      <c r="S1952" s="10">
        <f>(((I1952/60)/60)/24)+DATE(1970,1,1)</f>
        <v>41098.520474537036</v>
      </c>
      <c r="T1952" s="10">
        <f>(((J1952/60)/60)/24)+DATE(1970,1,1)</f>
        <v>41068.520474537036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>(E1953/D1953)*100</f>
        <v>100.80333333333333</v>
      </c>
      <c r="P1953" s="16">
        <f>E1953/L1953</f>
        <v>95.699367088607602</v>
      </c>
      <c r="Q1953" t="s">
        <v>8309</v>
      </c>
      <c r="R1953" t="s">
        <v>8314</v>
      </c>
      <c r="S1953" s="10">
        <f>(((I1953/60)/60)/24)+DATE(1970,1,1)</f>
        <v>41619.676886574074</v>
      </c>
      <c r="T1953" s="10">
        <f>(((J1953/60)/60)/24)+DATE(1970,1,1)</f>
        <v>41589.676886574074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>(E1954/D1954)*100</f>
        <v>100.8</v>
      </c>
      <c r="P1954" s="16">
        <f>E1954/L1954</f>
        <v>35.492957746478872</v>
      </c>
      <c r="Q1954" t="s">
        <v>8316</v>
      </c>
      <c r="R1954" t="s">
        <v>8317</v>
      </c>
      <c r="S1954" s="10">
        <f>(((I1954/60)/60)/24)+DATE(1970,1,1)</f>
        <v>42174.041851851856</v>
      </c>
      <c r="T1954" s="10">
        <f>(((J1954/60)/60)/24)+DATE(1970,1,1)</f>
        <v>42144.041851851856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>(E1955/D1955)*100</f>
        <v>100.8</v>
      </c>
      <c r="P1955" s="16">
        <f>E1955/L1955</f>
        <v>63</v>
      </c>
      <c r="Q1955" t="s">
        <v>8316</v>
      </c>
      <c r="R1955" t="s">
        <v>8317</v>
      </c>
      <c r="S1955" s="10">
        <f>(((I1955/60)/60)/24)+DATE(1970,1,1)</f>
        <v>41927.602037037039</v>
      </c>
      <c r="T1955" s="10">
        <f>(((J1955/60)/60)/24)+DATE(1970,1,1)</f>
        <v>41897.602037037039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>(E1956/D1956)*100</f>
        <v>100.8</v>
      </c>
      <c r="P1956" s="16">
        <f>E1956/L1956</f>
        <v>114.54545454545455</v>
      </c>
      <c r="Q1956" t="s">
        <v>8316</v>
      </c>
      <c r="R1956" t="s">
        <v>8317</v>
      </c>
      <c r="S1956" s="10">
        <f>(((I1956/60)/60)/24)+DATE(1970,1,1)</f>
        <v>41948.977824074071</v>
      </c>
      <c r="T1956" s="10">
        <f>(((J1956/60)/60)/24)+DATE(1970,1,1)</f>
        <v>41927.936157407406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>(E1957/D1957)*100</f>
        <v>100.79166666666666</v>
      </c>
      <c r="P1957" s="16">
        <f>E1957/L1957</f>
        <v>60.475000000000001</v>
      </c>
      <c r="Q1957" t="s">
        <v>8316</v>
      </c>
      <c r="R1957" t="s">
        <v>8317</v>
      </c>
      <c r="S1957" s="10">
        <f>(((I1957/60)/60)/24)+DATE(1970,1,1)</f>
        <v>42098.846724537041</v>
      </c>
      <c r="T1957" s="10">
        <f>(((J1957/60)/60)/24)+DATE(1970,1,1)</f>
        <v>42068.888391203705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>(E1958/D1958)*100</f>
        <v>100.78823529411764</v>
      </c>
      <c r="P1958" s="16">
        <f>E1958/L1958</f>
        <v>125.98529411764706</v>
      </c>
      <c r="Q1958" t="s">
        <v>8335</v>
      </c>
      <c r="R1958" t="s">
        <v>8351</v>
      </c>
      <c r="S1958" s="10">
        <f>(((I1958/60)/60)/24)+DATE(1970,1,1)</f>
        <v>42738.178472222222</v>
      </c>
      <c r="T1958" s="10">
        <f>(((J1958/60)/60)/24)+DATE(1970,1,1)</f>
        <v>42704.187118055561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>(E1959/D1959)*100</f>
        <v>100.78754285714287</v>
      </c>
      <c r="P1959" s="16">
        <f>E1959/L1959</f>
        <v>131.13620817843866</v>
      </c>
      <c r="Q1959" t="s">
        <v>8316</v>
      </c>
      <c r="R1959" t="s">
        <v>8317</v>
      </c>
      <c r="S1959" s="10">
        <f>(((I1959/60)/60)/24)+DATE(1970,1,1)</f>
        <v>42276.165972222225</v>
      </c>
      <c r="T1959" s="10">
        <f>(((J1959/60)/60)/24)+DATE(1970,1,1)</f>
        <v>42252.474351851852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>(E1960/D1960)*100</f>
        <v>100.75</v>
      </c>
      <c r="P1960" s="16">
        <f>E1960/L1960</f>
        <v>100.75</v>
      </c>
      <c r="Q1960" t="s">
        <v>8324</v>
      </c>
      <c r="R1960" t="s">
        <v>8345</v>
      </c>
      <c r="S1960" s="10">
        <f>(((I1960/60)/60)/24)+DATE(1970,1,1)</f>
        <v>40659.290972222225</v>
      </c>
      <c r="T1960" s="10">
        <f>(((J1960/60)/60)/24)+DATE(1970,1,1)</f>
        <v>40625.900694444441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>(E1961/D1961)*100</f>
        <v>100.75</v>
      </c>
      <c r="P1961" s="16">
        <f>E1961/L1961</f>
        <v>91.590909090909093</v>
      </c>
      <c r="Q1961" t="s">
        <v>8324</v>
      </c>
      <c r="R1961" t="s">
        <v>8328</v>
      </c>
      <c r="S1961" s="10">
        <f>(((I1961/60)/60)/24)+DATE(1970,1,1)</f>
        <v>41137.130150462966</v>
      </c>
      <c r="T1961" s="10">
        <f>(((J1961/60)/60)/24)+DATE(1970,1,1)</f>
        <v>41107.130150462966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>(E1962/D1962)*100</f>
        <v>100.75</v>
      </c>
      <c r="P1962" s="16">
        <f>E1962/L1962</f>
        <v>95.952380952380949</v>
      </c>
      <c r="Q1962" t="s">
        <v>8316</v>
      </c>
      <c r="R1962" t="s">
        <v>8317</v>
      </c>
      <c r="S1962" s="10">
        <f>(((I1962/60)/60)/24)+DATE(1970,1,1)</f>
        <v>42253.57430555555</v>
      </c>
      <c r="T1962" s="10">
        <f>(((J1962/60)/60)/24)+DATE(1970,1,1)</f>
        <v>42227.824212962965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>(E1963/D1963)*100</f>
        <v>100.75</v>
      </c>
      <c r="P1963" s="16">
        <f>E1963/L1963</f>
        <v>310</v>
      </c>
      <c r="Q1963" t="s">
        <v>8316</v>
      </c>
      <c r="R1963" t="s">
        <v>8317</v>
      </c>
      <c r="S1963" s="10">
        <f>(((I1963/60)/60)/24)+DATE(1970,1,1)</f>
        <v>42133.866307870368</v>
      </c>
      <c r="T1963" s="10">
        <f>(((J1963/60)/60)/24)+DATE(1970,1,1)</f>
        <v>42102.866307870368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>(E1964/D1964)*100</f>
        <v>100.75</v>
      </c>
      <c r="P1964" s="16">
        <f>E1964/L1964</f>
        <v>61.060606060606062</v>
      </c>
      <c r="Q1964" t="s">
        <v>8316</v>
      </c>
      <c r="R1964" t="s">
        <v>8317</v>
      </c>
      <c r="S1964" s="10">
        <f>(((I1964/60)/60)/24)+DATE(1970,1,1)</f>
        <v>42663.204861111109</v>
      </c>
      <c r="T1964" s="10">
        <f>(((J1964/60)/60)/24)+DATE(1970,1,1)</f>
        <v>42632.348310185189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>(E1965/D1965)*100</f>
        <v>100.74285714285713</v>
      </c>
      <c r="P1965" s="16">
        <f>E1965/L1965</f>
        <v>76.652173913043484</v>
      </c>
      <c r="Q1965" t="s">
        <v>8316</v>
      </c>
      <c r="R1965" t="s">
        <v>8317</v>
      </c>
      <c r="S1965" s="10">
        <f>(((I1965/60)/60)/24)+DATE(1970,1,1)</f>
        <v>42583.957638888889</v>
      </c>
      <c r="T1965" s="10">
        <f>(((J1965/60)/60)/24)+DATE(1970,1,1)</f>
        <v>42559.431203703702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>(E1966/D1966)*100</f>
        <v>100.73333333333335</v>
      </c>
      <c r="P1966" s="16">
        <f>E1966/L1966</f>
        <v>215.85714285714286</v>
      </c>
      <c r="Q1966" t="s">
        <v>8309</v>
      </c>
      <c r="R1966" t="s">
        <v>8314</v>
      </c>
      <c r="S1966" s="10">
        <f>(((I1966/60)/60)/24)+DATE(1970,1,1)</f>
        <v>40954.650868055556</v>
      </c>
      <c r="T1966" s="10">
        <f>(((J1966/60)/60)/24)+DATE(1970,1,1)</f>
        <v>40924.650868055556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>(E1967/D1967)*100</f>
        <v>100.7161125319693</v>
      </c>
      <c r="P1967" s="16">
        <f>E1967/L1967</f>
        <v>53.945205479452056</v>
      </c>
      <c r="Q1967" t="s">
        <v>8316</v>
      </c>
      <c r="R1967" t="s">
        <v>8356</v>
      </c>
      <c r="S1967" s="10">
        <f>(((I1967/60)/60)/24)+DATE(1970,1,1)</f>
        <v>41810.917361111111</v>
      </c>
      <c r="T1967" s="10">
        <f>(((J1967/60)/60)/24)+DATE(1970,1,1)</f>
        <v>41780.745254629634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>(E1968/D1968)*100</f>
        <v>100.71428571428571</v>
      </c>
      <c r="P1968" s="16">
        <f>E1968/L1968</f>
        <v>103.17073170731707</v>
      </c>
      <c r="Q1968" t="s">
        <v>8316</v>
      </c>
      <c r="R1968" t="s">
        <v>8356</v>
      </c>
      <c r="S1968" s="10">
        <f>(((I1968/60)/60)/24)+DATE(1970,1,1)</f>
        <v>42205.916666666672</v>
      </c>
      <c r="T1968" s="10">
        <f>(((J1968/60)/60)/24)+DATE(1970,1,1)</f>
        <v>42163.29833333334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>(E1969/D1969)*100</f>
        <v>100.71428571428571</v>
      </c>
      <c r="P1969" s="16">
        <f>E1969/L1969</f>
        <v>33.571428571428569</v>
      </c>
      <c r="Q1969" t="s">
        <v>8316</v>
      </c>
      <c r="R1969" t="s">
        <v>8317</v>
      </c>
      <c r="S1969" s="10">
        <f>(((I1969/60)/60)/24)+DATE(1970,1,1)</f>
        <v>41851.698599537034</v>
      </c>
      <c r="T1969" s="10">
        <f>(((J1969/60)/60)/24)+DATE(1970,1,1)</f>
        <v>41821.698599537034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>(E1970/D1970)*100</f>
        <v>100.71379999999999</v>
      </c>
      <c r="P1970" s="16">
        <f>E1970/L1970</f>
        <v>25.692295918367346</v>
      </c>
      <c r="Q1970" t="s">
        <v>8316</v>
      </c>
      <c r="R1970" t="s">
        <v>8317</v>
      </c>
      <c r="S1970" s="10">
        <f>(((I1970/60)/60)/24)+DATE(1970,1,1)</f>
        <v>41857.897222222222</v>
      </c>
      <c r="T1970" s="10">
        <f>(((J1970/60)/60)/24)+DATE(1970,1,1)</f>
        <v>41827.909942129627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>(E1971/D1971)*100</f>
        <v>100.70033333333335</v>
      </c>
      <c r="P1971" s="16">
        <f>E1971/L1971</f>
        <v>53.469203539823013</v>
      </c>
      <c r="Q1971" t="s">
        <v>8324</v>
      </c>
      <c r="R1971" t="s">
        <v>8328</v>
      </c>
      <c r="S1971" s="10">
        <f>(((I1971/60)/60)/24)+DATE(1970,1,1)</f>
        <v>40544.207638888889</v>
      </c>
      <c r="T1971" s="10">
        <f>(((J1971/60)/60)/24)+DATE(1970,1,1)</f>
        <v>40502.815868055557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>(E1972/D1972)*100</f>
        <v>100.69999999999999</v>
      </c>
      <c r="P1972" s="16">
        <f>E1972/L1972</f>
        <v>115.08571428571429</v>
      </c>
      <c r="Q1972" t="s">
        <v>8324</v>
      </c>
      <c r="R1972" t="s">
        <v>8328</v>
      </c>
      <c r="S1972" s="10">
        <f>(((I1972/60)/60)/24)+DATE(1970,1,1)</f>
        <v>40891.207638888889</v>
      </c>
      <c r="T1972" s="10">
        <f>(((J1972/60)/60)/24)+DATE(1970,1,1)</f>
        <v>40860.67050925926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>(E1973/D1973)*100</f>
        <v>100.69333333333334</v>
      </c>
      <c r="P1973" s="16">
        <f>E1973/L1973</f>
        <v>137.30909090909091</v>
      </c>
      <c r="Q1973" t="s">
        <v>8324</v>
      </c>
      <c r="R1973" t="s">
        <v>8325</v>
      </c>
      <c r="S1973" s="10">
        <f>(((I1973/60)/60)/24)+DATE(1970,1,1)</f>
        <v>40756.291666666664</v>
      </c>
      <c r="T1973" s="10">
        <f>(((J1973/60)/60)/24)+DATE(1970,1,1)</f>
        <v>40747.012881944444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>(E1974/D1974)*100</f>
        <v>100.67894736842105</v>
      </c>
      <c r="P1974" s="16">
        <f>E1974/L1974</f>
        <v>135.66666666666666</v>
      </c>
      <c r="Q1974" t="s">
        <v>8337</v>
      </c>
      <c r="R1974" t="s">
        <v>8338</v>
      </c>
      <c r="S1974" s="10">
        <f>(((I1974/60)/60)/24)+DATE(1970,1,1)</f>
        <v>42082.587037037039</v>
      </c>
      <c r="T1974" s="10">
        <f>(((J1974/60)/60)/24)+DATE(1970,1,1)</f>
        <v>42052.628703703704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>(E1975/D1975)*100</f>
        <v>100.67349999999999</v>
      </c>
      <c r="P1975" s="16">
        <f>E1975/L1975</f>
        <v>26.148961038961041</v>
      </c>
      <c r="Q1975" t="s">
        <v>8324</v>
      </c>
      <c r="R1975" t="s">
        <v>8345</v>
      </c>
      <c r="S1975" s="10">
        <f>(((I1975/60)/60)/24)+DATE(1970,1,1)</f>
        <v>42583.54414351852</v>
      </c>
      <c r="T1975" s="10">
        <f>(((J1975/60)/60)/24)+DATE(1970,1,1)</f>
        <v>42553.54414351852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>(E1976/D1976)*100</f>
        <v>100.66666666666666</v>
      </c>
      <c r="P1976" s="16">
        <f>E1976/L1976</f>
        <v>41.944444444444443</v>
      </c>
      <c r="Q1976" t="s">
        <v>8309</v>
      </c>
      <c r="R1976" t="s">
        <v>8310</v>
      </c>
      <c r="S1976" s="10">
        <f>(((I1976/60)/60)/24)+DATE(1970,1,1)</f>
        <v>41947.773402777777</v>
      </c>
      <c r="T1976" s="10">
        <f>(((J1976/60)/60)/24)+DATE(1970,1,1)</f>
        <v>41917.731736111113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>(E1977/D1977)*100</f>
        <v>100.66666666666666</v>
      </c>
      <c r="P1977" s="16">
        <f>E1977/L1977</f>
        <v>64.714285714285708</v>
      </c>
      <c r="Q1977" t="s">
        <v>8324</v>
      </c>
      <c r="R1977" t="s">
        <v>8345</v>
      </c>
      <c r="S1977" s="10">
        <f>(((I1977/60)/60)/24)+DATE(1970,1,1)</f>
        <v>41602.534641203703</v>
      </c>
      <c r="T1977" s="10">
        <f>(((J1977/60)/60)/24)+DATE(1970,1,1)</f>
        <v>41572.492974537039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>(E1978/D1978)*100</f>
        <v>100.66666666666666</v>
      </c>
      <c r="P1978" s="16">
        <f>E1978/L1978</f>
        <v>35.952380952380949</v>
      </c>
      <c r="Q1978" t="s">
        <v>8316</v>
      </c>
      <c r="R1978" t="s">
        <v>8317</v>
      </c>
      <c r="S1978" s="10">
        <f>(((I1978/60)/60)/24)+DATE(1970,1,1)</f>
        <v>42258.763831018514</v>
      </c>
      <c r="T1978" s="10">
        <f>(((J1978/60)/60)/24)+DATE(1970,1,1)</f>
        <v>42233.763831018514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>(E1979/D1979)*100</f>
        <v>100.66666666666666</v>
      </c>
      <c r="P1979" s="16">
        <f>E1979/L1979</f>
        <v>75.5</v>
      </c>
      <c r="Q1979" t="s">
        <v>8316</v>
      </c>
      <c r="R1979" t="s">
        <v>8317</v>
      </c>
      <c r="S1979" s="10">
        <f>(((I1979/60)/60)/24)+DATE(1970,1,1)</f>
        <v>41822.165972222225</v>
      </c>
      <c r="T1979" s="10">
        <f>(((J1979/60)/60)/24)+DATE(1970,1,1)</f>
        <v>41775.858564814815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>(E1980/D1980)*100</f>
        <v>100.66250000000001</v>
      </c>
      <c r="P1980" s="16">
        <f>E1980/L1980</f>
        <v>83.885416666666671</v>
      </c>
      <c r="Q1980" t="s">
        <v>8324</v>
      </c>
      <c r="R1980" t="s">
        <v>8325</v>
      </c>
      <c r="S1980" s="10">
        <f>(((I1980/60)/60)/24)+DATE(1970,1,1)</f>
        <v>40605.325937499998</v>
      </c>
      <c r="T1980" s="10">
        <f>(((J1980/60)/60)/24)+DATE(1970,1,1)</f>
        <v>40555.325937499998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>(E1981/D1981)*100</f>
        <v>100.64999999999999</v>
      </c>
      <c r="P1981" s="16">
        <f>E1981/L1981</f>
        <v>145.86956521739131</v>
      </c>
      <c r="Q1981" t="s">
        <v>8316</v>
      </c>
      <c r="R1981" t="s">
        <v>8317</v>
      </c>
      <c r="S1981" s="10">
        <f>(((I1981/60)/60)/24)+DATE(1970,1,1)</f>
        <v>42656.7503125</v>
      </c>
      <c r="T1981" s="10">
        <f>(((J1981/60)/60)/24)+DATE(1970,1,1)</f>
        <v>42626.7503125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>(E1982/D1982)*100</f>
        <v>100.64400000000001</v>
      </c>
      <c r="P1982" s="16">
        <f>E1982/L1982</f>
        <v>25.161000000000001</v>
      </c>
      <c r="Q1982" t="s">
        <v>8316</v>
      </c>
      <c r="R1982" t="s">
        <v>8317</v>
      </c>
      <c r="S1982" s="10">
        <f>(((I1982/60)/60)/24)+DATE(1970,1,1)</f>
        <v>42556.049849537041</v>
      </c>
      <c r="T1982" s="10">
        <f>(((J1982/60)/60)/24)+DATE(1970,1,1)</f>
        <v>42535.049849537041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>(E1983/D1983)*100</f>
        <v>100.64</v>
      </c>
      <c r="P1983" s="16">
        <f>E1983/L1983</f>
        <v>141.74647887323943</v>
      </c>
      <c r="Q1983" t="s">
        <v>8309</v>
      </c>
      <c r="R1983" t="s">
        <v>8314</v>
      </c>
      <c r="S1983" s="10">
        <f>(((I1983/60)/60)/24)+DATE(1970,1,1)</f>
        <v>42125.165972222225</v>
      </c>
      <c r="T1983" s="10">
        <f>(((J1983/60)/60)/24)+DATE(1970,1,1)</f>
        <v>42089.72802083334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>(E1984/D1984)*100</f>
        <v>100.63392857142857</v>
      </c>
      <c r="P1984" s="16">
        <f>E1984/L1984</f>
        <v>216.75</v>
      </c>
      <c r="Q1984" t="s">
        <v>8309</v>
      </c>
      <c r="R1984" t="s">
        <v>8314</v>
      </c>
      <c r="S1984" s="10">
        <f>(((I1984/60)/60)/24)+DATE(1970,1,1)</f>
        <v>42208.282372685186</v>
      </c>
      <c r="T1984" s="10">
        <f>(((J1984/60)/60)/24)+DATE(1970,1,1)</f>
        <v>42178.282372685186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>(E1985/D1985)*100</f>
        <v>100.63375000000001</v>
      </c>
      <c r="P1985" s="16">
        <f>E1985/L1985</f>
        <v>35.003043478260871</v>
      </c>
      <c r="Q1985" t="s">
        <v>8318</v>
      </c>
      <c r="R1985" t="s">
        <v>8348</v>
      </c>
      <c r="S1985" s="10">
        <f>(((I1985/60)/60)/24)+DATE(1970,1,1)</f>
        <v>40140.249305555553</v>
      </c>
      <c r="T1985" s="10">
        <f>(((J1985/60)/60)/24)+DATE(1970,1,1)</f>
        <v>40102.918055555558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>(E1986/D1986)*100</f>
        <v>100.61</v>
      </c>
      <c r="P1986" s="16">
        <f>E1986/L1986</f>
        <v>104.25906735751295</v>
      </c>
      <c r="Q1986" t="s">
        <v>8309</v>
      </c>
      <c r="R1986" t="s">
        <v>8314</v>
      </c>
      <c r="S1986" s="10">
        <f>(((I1986/60)/60)/24)+DATE(1970,1,1)</f>
        <v>40895.040972222225</v>
      </c>
      <c r="T1986" s="10">
        <f>(((J1986/60)/60)/24)+DATE(1970,1,1)</f>
        <v>40865.042256944449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>(E1987/D1987)*100</f>
        <v>100.60706666666665</v>
      </c>
      <c r="P1987" s="16">
        <f>E1987/L1987</f>
        <v>97.993896103896105</v>
      </c>
      <c r="Q1987" t="s">
        <v>8324</v>
      </c>
      <c r="R1987" t="s">
        <v>8325</v>
      </c>
      <c r="S1987" s="10">
        <f>(((I1987/60)/60)/24)+DATE(1970,1,1)</f>
        <v>40929.342361111114</v>
      </c>
      <c r="T1987" s="10">
        <f>(((J1987/60)/60)/24)+DATE(1970,1,1)</f>
        <v>40869.675173611111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>(E1988/D1988)*100</f>
        <v>100.60606060606061</v>
      </c>
      <c r="P1988" s="16">
        <f>E1988/L1988</f>
        <v>55.333333333333336</v>
      </c>
      <c r="Q1988" t="s">
        <v>8316</v>
      </c>
      <c r="R1988" t="s">
        <v>8317</v>
      </c>
      <c r="S1988" s="10">
        <f>(((I1988/60)/60)/24)+DATE(1970,1,1)</f>
        <v>42402.693055555559</v>
      </c>
      <c r="T1988" s="10">
        <f>(((J1988/60)/60)/24)+DATE(1970,1,1)</f>
        <v>42372.693055555559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>(E1989/D1989)*100</f>
        <v>100.6</v>
      </c>
      <c r="P1989" s="16">
        <f>E1989/L1989</f>
        <v>52.94736842105263</v>
      </c>
      <c r="Q1989" t="s">
        <v>8324</v>
      </c>
      <c r="R1989" t="s">
        <v>8325</v>
      </c>
      <c r="S1989" s="10">
        <f>(((I1989/60)/60)/24)+DATE(1970,1,1)</f>
        <v>40982.165972222225</v>
      </c>
      <c r="T1989" s="10">
        <f>(((J1989/60)/60)/24)+DATE(1970,1,1)</f>
        <v>40948.042233796295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>(E1990/D1990)*100</f>
        <v>100.6</v>
      </c>
      <c r="P1990" s="16">
        <f>E1990/L1990</f>
        <v>182.90909090909091</v>
      </c>
      <c r="Q1990" t="s">
        <v>8316</v>
      </c>
      <c r="R1990" t="s">
        <v>8317</v>
      </c>
      <c r="S1990" s="10">
        <f>(((I1990/60)/60)/24)+DATE(1970,1,1)</f>
        <v>42732.917048611111</v>
      </c>
      <c r="T1990" s="10">
        <f>(((J1990/60)/60)/24)+DATE(1970,1,1)</f>
        <v>42702.917048611111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>(E1991/D1991)*100</f>
        <v>100.58763157894737</v>
      </c>
      <c r="P1991" s="16">
        <f>E1991/L1991</f>
        <v>47.189259259259259</v>
      </c>
      <c r="Q1991" t="s">
        <v>8324</v>
      </c>
      <c r="R1991" t="s">
        <v>8345</v>
      </c>
      <c r="S1991" s="10">
        <f>(((I1991/60)/60)/24)+DATE(1970,1,1)</f>
        <v>41782.684664351851</v>
      </c>
      <c r="T1991" s="10">
        <f>(((J1991/60)/60)/24)+DATE(1970,1,1)</f>
        <v>41737.684664351851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>(E1992/D1992)*100</f>
        <v>100.57142857142858</v>
      </c>
      <c r="P1992" s="16">
        <f>E1992/L1992</f>
        <v>234.66666666666666</v>
      </c>
      <c r="Q1992" t="s">
        <v>8316</v>
      </c>
      <c r="R1992" t="s">
        <v>8356</v>
      </c>
      <c r="S1992" s="10">
        <f>(((I1992/60)/60)/24)+DATE(1970,1,1)</f>
        <v>42230.846446759257</v>
      </c>
      <c r="T1992" s="10">
        <f>(((J1992/60)/60)/24)+DATE(1970,1,1)</f>
        <v>42170.846446759257</v>
      </c>
    </row>
    <row r="1993" spans="1:20" ht="15.75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>(E1993/D1993)*100</f>
        <v>100.56666666666668</v>
      </c>
      <c r="P1993" s="16">
        <f>E1993/L1993</f>
        <v>143.66666666666666</v>
      </c>
      <c r="Q1993" t="s">
        <v>8318</v>
      </c>
      <c r="R1993" t="s">
        <v>8320</v>
      </c>
      <c r="S1993" s="10">
        <f>(((I1993/60)/60)/24)+DATE(1970,1,1)</f>
        <v>42239.593692129631</v>
      </c>
      <c r="T1993" s="10">
        <f>(((J1993/60)/60)/24)+DATE(1970,1,1)</f>
        <v>42209.593692129631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>(E1994/D1994)*100</f>
        <v>100.56666666666668</v>
      </c>
      <c r="P1994" s="16">
        <f>E1994/L1994</f>
        <v>88.735294117647058</v>
      </c>
      <c r="Q1994" t="s">
        <v>8316</v>
      </c>
      <c r="R1994" t="s">
        <v>8317</v>
      </c>
      <c r="S1994" s="10">
        <f>(((I1994/60)/60)/24)+DATE(1970,1,1)</f>
        <v>42782.958333333328</v>
      </c>
      <c r="T1994" s="10">
        <f>(((J1994/60)/60)/24)+DATE(1970,1,1)</f>
        <v>42754.693842592591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>(E1995/D1995)*100</f>
        <v>100.55555555555556</v>
      </c>
      <c r="P1995" s="16">
        <f>E1995/L1995</f>
        <v>60.333333333333336</v>
      </c>
      <c r="Q1995" t="s">
        <v>8316</v>
      </c>
      <c r="R1995" t="s">
        <v>8317</v>
      </c>
      <c r="S1995" s="10">
        <f>(((I1995/60)/60)/24)+DATE(1970,1,1)</f>
        <v>41822.62090277778</v>
      </c>
      <c r="T1995" s="10">
        <f>(((J1995/60)/60)/24)+DATE(1970,1,1)</f>
        <v>41802.62090277778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>(E1996/D1996)*100</f>
        <v>100.52799999999999</v>
      </c>
      <c r="P1996" s="16">
        <f>E1996/L1996</f>
        <v>239.35238095238094</v>
      </c>
      <c r="Q1996" t="s">
        <v>8318</v>
      </c>
      <c r="R1996" t="s">
        <v>8320</v>
      </c>
      <c r="S1996" s="10">
        <f>(((I1996/60)/60)/24)+DATE(1970,1,1)</f>
        <v>41986.017488425925</v>
      </c>
      <c r="T1996" s="10">
        <f>(((J1996/60)/60)/24)+DATE(1970,1,1)</f>
        <v>41956.017488425925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>(E1997/D1997)*100</f>
        <v>100.49999999999999</v>
      </c>
      <c r="P1997" s="16">
        <f>E1997/L1997</f>
        <v>158.68421052631578</v>
      </c>
      <c r="Q1997" t="s">
        <v>8309</v>
      </c>
      <c r="R1997" t="s">
        <v>8310</v>
      </c>
      <c r="S1997" s="10">
        <f>(((I1997/60)/60)/24)+DATE(1970,1,1)</f>
        <v>41815.068043981482</v>
      </c>
      <c r="T1997" s="10">
        <f>(((J1997/60)/60)/24)+DATE(1970,1,1)</f>
        <v>41780.068043981482</v>
      </c>
    </row>
    <row r="1998" spans="1:20" ht="15.75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>(E1998/D1998)*100</f>
        <v>100.49999999999999</v>
      </c>
      <c r="P1998" s="16">
        <f>E1998/L1998</f>
        <v>186.11111111111111</v>
      </c>
      <c r="Q1998" t="s">
        <v>8309</v>
      </c>
      <c r="R1998" t="s">
        <v>8311</v>
      </c>
      <c r="S1998" s="10">
        <f>(((I1998/60)/60)/24)+DATE(1970,1,1)</f>
        <v>41001.776631944449</v>
      </c>
      <c r="T1998" s="10">
        <f>(((J1998/60)/60)/24)+DATE(1970,1,1)</f>
        <v>40987.776631944449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>(E1999/D1999)*100</f>
        <v>100.49999999999999</v>
      </c>
      <c r="P1999" s="16">
        <f>E1999/L1999</f>
        <v>62.8125</v>
      </c>
      <c r="Q1999" t="s">
        <v>8324</v>
      </c>
      <c r="R1999" t="s">
        <v>8325</v>
      </c>
      <c r="S1999" s="10">
        <f>(((I1999/60)/60)/24)+DATE(1970,1,1)</f>
        <v>40696.249305555553</v>
      </c>
      <c r="T1999" s="10">
        <f>(((J1999/60)/60)/24)+DATE(1970,1,1)</f>
        <v>40658.189826388887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>(E2000/D2000)*100</f>
        <v>100.49999999999999</v>
      </c>
      <c r="P2000" s="16">
        <f>E2000/L2000</f>
        <v>37.222222222222221</v>
      </c>
      <c r="Q2000" t="s">
        <v>8316</v>
      </c>
      <c r="R2000" t="s">
        <v>8356</v>
      </c>
      <c r="S2000" s="10">
        <f>(((I2000/60)/60)/24)+DATE(1970,1,1)</f>
        <v>42433.252280092594</v>
      </c>
      <c r="T2000" s="10">
        <f>(((J2000/60)/60)/24)+DATE(1970,1,1)</f>
        <v>42373.252280092594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>(E2001/D2001)*100</f>
        <v>100.49999999999999</v>
      </c>
      <c r="P2001" s="16">
        <f>E2001/L2001</f>
        <v>59.117647058823529</v>
      </c>
      <c r="Q2001" t="s">
        <v>8316</v>
      </c>
      <c r="R2001" t="s">
        <v>8317</v>
      </c>
      <c r="S2001" s="10">
        <f>(((I2001/60)/60)/24)+DATE(1970,1,1)</f>
        <v>42282.666666666672</v>
      </c>
      <c r="T2001" s="10">
        <f>(((J2001/60)/60)/24)+DATE(1970,1,1)</f>
        <v>42236.623252314821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>(E2002/D2002)*100</f>
        <v>100.49999999999999</v>
      </c>
      <c r="P2002" s="16">
        <f>E2002/L2002</f>
        <v>18.272727272727273</v>
      </c>
      <c r="Q2002" t="s">
        <v>8316</v>
      </c>
      <c r="R2002" t="s">
        <v>8317</v>
      </c>
      <c r="S2002" s="10">
        <f>(((I2002/60)/60)/24)+DATE(1970,1,1)</f>
        <v>42123.958333333328</v>
      </c>
      <c r="T2002" s="10">
        <f>(((J2002/60)/60)/24)+DATE(1970,1,1)</f>
        <v>42101.828819444447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>(E2003/D2003)*100</f>
        <v>100.49999999999999</v>
      </c>
      <c r="P2003" s="16">
        <f>E2003/L2003</f>
        <v>60.909090909090907</v>
      </c>
      <c r="Q2003" t="s">
        <v>8316</v>
      </c>
      <c r="R2003" t="s">
        <v>8317</v>
      </c>
      <c r="S2003" s="10">
        <f>(((I2003/60)/60)/24)+DATE(1970,1,1)</f>
        <v>42221.363506944443</v>
      </c>
      <c r="T2003" s="10">
        <f>(((J2003/60)/60)/24)+DATE(1970,1,1)</f>
        <v>42191.363506944443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>(E2004/D2004)*100</f>
        <v>100.49377777777779</v>
      </c>
      <c r="P2004" s="16">
        <f>E2004/L2004</f>
        <v>167.48962962962963</v>
      </c>
      <c r="Q2004" t="s">
        <v>8309</v>
      </c>
      <c r="R2004" t="s">
        <v>8311</v>
      </c>
      <c r="S2004" s="10">
        <f>(((I2004/60)/60)/24)+DATE(1970,1,1)</f>
        <v>40338.791666666664</v>
      </c>
      <c r="T2004" s="10">
        <f>(((J2004/60)/60)/24)+DATE(1970,1,1)</f>
        <v>40248.834999999999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>(E2005/D2005)*100</f>
        <v>100.47999999999999</v>
      </c>
      <c r="P2005" s="16">
        <f>E2005/L2005</f>
        <v>122.53658536585365</v>
      </c>
      <c r="Q2005" t="s">
        <v>8316</v>
      </c>
      <c r="R2005" t="s">
        <v>8317</v>
      </c>
      <c r="S2005" s="10">
        <f>(((I2005/60)/60)/24)+DATE(1970,1,1)</f>
        <v>42012.688611111109</v>
      </c>
      <c r="T2005" s="10">
        <f>(((J2005/60)/60)/24)+DATE(1970,1,1)</f>
        <v>41982.688611111109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>(E2006/D2006)*100</f>
        <v>100.47368421052632</v>
      </c>
      <c r="P2006" s="16">
        <f>E2006/L2006</f>
        <v>190.9</v>
      </c>
      <c r="Q2006" t="s">
        <v>8324</v>
      </c>
      <c r="R2006" t="s">
        <v>8325</v>
      </c>
      <c r="S2006" s="10">
        <f>(((I2006/60)/60)/24)+DATE(1970,1,1)</f>
        <v>41650.87667824074</v>
      </c>
      <c r="T2006" s="10">
        <f>(((J2006/60)/60)/24)+DATE(1970,1,1)</f>
        <v>41620.87667824074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>(E2007/D2007)*100</f>
        <v>100.46666666666665</v>
      </c>
      <c r="P2007" s="16">
        <f>E2007/L2007</f>
        <v>107.64285714285714</v>
      </c>
      <c r="Q2007" t="s">
        <v>8318</v>
      </c>
      <c r="R2007" t="s">
        <v>8320</v>
      </c>
      <c r="S2007" s="10">
        <f>(((I2007/60)/60)/24)+DATE(1970,1,1)</f>
        <v>42705.732060185182</v>
      </c>
      <c r="T2007" s="10">
        <f>(((J2007/60)/60)/24)+DATE(1970,1,1)</f>
        <v>42675.690393518518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>(E2008/D2008)*100</f>
        <v>100.46</v>
      </c>
      <c r="P2008" s="16">
        <f>E2008/L2008</f>
        <v>93.018518518518519</v>
      </c>
      <c r="Q2008" t="s">
        <v>8309</v>
      </c>
      <c r="R2008" t="s">
        <v>8314</v>
      </c>
      <c r="S2008" s="10">
        <f>(((I2008/60)/60)/24)+DATE(1970,1,1)</f>
        <v>40963.856921296298</v>
      </c>
      <c r="T2008" s="10">
        <f>(((J2008/60)/60)/24)+DATE(1970,1,1)</f>
        <v>40933.856921296298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>(E2009/D2009)*100</f>
        <v>100.45454545454547</v>
      </c>
      <c r="P2009" s="16">
        <f>E2009/L2009</f>
        <v>67.65306122448979</v>
      </c>
      <c r="Q2009" t="s">
        <v>8316</v>
      </c>
      <c r="R2009" t="s">
        <v>8317</v>
      </c>
      <c r="S2009" s="10">
        <f>(((I2009/60)/60)/24)+DATE(1970,1,1)</f>
        <v>42201.725416666668</v>
      </c>
      <c r="T2009" s="10">
        <f>(((J2009/60)/60)/24)+DATE(1970,1,1)</f>
        <v>42171.725416666668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>(E2010/D2010)*100</f>
        <v>100.45454545454547</v>
      </c>
      <c r="P2010" s="16">
        <f>E2010/L2010</f>
        <v>110.5</v>
      </c>
      <c r="Q2010" t="s">
        <v>8316</v>
      </c>
      <c r="R2010" t="s">
        <v>8317</v>
      </c>
      <c r="S2010" s="10">
        <f>(((I2010/60)/60)/24)+DATE(1970,1,1)</f>
        <v>41868.649583333332</v>
      </c>
      <c r="T2010" s="10">
        <f>(((J2010/60)/60)/24)+DATE(1970,1,1)</f>
        <v>41808.649583333332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>(E2011/D2011)*100</f>
        <v>100.44999999999999</v>
      </c>
      <c r="P2011" s="16">
        <f>E2011/L2011</f>
        <v>65.868852459016395</v>
      </c>
      <c r="Q2011" t="s">
        <v>8316</v>
      </c>
      <c r="R2011" t="s">
        <v>8317</v>
      </c>
      <c r="S2011" s="10">
        <f>(((I2011/60)/60)/24)+DATE(1970,1,1)</f>
        <v>42592.166666666672</v>
      </c>
      <c r="T2011" s="10">
        <f>(((J2011/60)/60)/24)+DATE(1970,1,1)</f>
        <v>42561.154664351852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>(E2012/D2012)*100</f>
        <v>100.44999999999999</v>
      </c>
      <c r="P2012" s="16">
        <f>E2012/L2012</f>
        <v>215.25</v>
      </c>
      <c r="Q2012" t="s">
        <v>8316</v>
      </c>
      <c r="R2012" t="s">
        <v>8358</v>
      </c>
      <c r="S2012" s="10">
        <f>(((I2012/60)/60)/24)+DATE(1970,1,1)</f>
        <v>42045.332638888889</v>
      </c>
      <c r="T2012" s="10">
        <f>(((J2012/60)/60)/24)+DATE(1970,1,1)</f>
        <v>42016.981574074074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>(E2013/D2013)*100</f>
        <v>100.44440000000002</v>
      </c>
      <c r="P2013" s="16">
        <f>E2013/L2013</f>
        <v>41.851833333333339</v>
      </c>
      <c r="Q2013" t="s">
        <v>8324</v>
      </c>
      <c r="R2013" t="s">
        <v>8325</v>
      </c>
      <c r="S2013" s="10">
        <f>(((I2013/60)/60)/24)+DATE(1970,1,1)</f>
        <v>41585.915312500001</v>
      </c>
      <c r="T2013" s="10">
        <f>(((J2013/60)/60)/24)+DATE(1970,1,1)</f>
        <v>41555.873645833337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>(E2014/D2014)*100</f>
        <v>100.4375</v>
      </c>
      <c r="P2014" s="16">
        <f>E2014/L2014</f>
        <v>110.06849315068493</v>
      </c>
      <c r="Q2014" t="s">
        <v>8309</v>
      </c>
      <c r="R2014" t="s">
        <v>8314</v>
      </c>
      <c r="S2014" s="10">
        <f>(((I2014/60)/60)/24)+DATE(1970,1,1)</f>
        <v>41454.842442129629</v>
      </c>
      <c r="T2014" s="10">
        <f>(((J2014/60)/60)/24)+DATE(1970,1,1)</f>
        <v>41394.842442129629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>(E2015/D2015)*100</f>
        <v>100.43200000000002</v>
      </c>
      <c r="P2015" s="16">
        <f>E2015/L2015</f>
        <v>126.8080808080808</v>
      </c>
      <c r="Q2015" t="s">
        <v>8324</v>
      </c>
      <c r="R2015" t="s">
        <v>8325</v>
      </c>
      <c r="S2015" s="10">
        <f>(((I2015/60)/60)/24)+DATE(1970,1,1)</f>
        <v>41211.306527777779</v>
      </c>
      <c r="T2015" s="10">
        <f>(((J2015/60)/60)/24)+DATE(1970,1,1)</f>
        <v>41186.306527777779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>(E2016/D2016)*100</f>
        <v>100.41666666666667</v>
      </c>
      <c r="P2016" s="16">
        <f>E2016/L2016</f>
        <v>89.925373134328353</v>
      </c>
      <c r="Q2016" t="s">
        <v>8337</v>
      </c>
      <c r="R2016" t="s">
        <v>8338</v>
      </c>
      <c r="S2016" s="10">
        <f>(((I2016/60)/60)/24)+DATE(1970,1,1)</f>
        <v>42609.165972222225</v>
      </c>
      <c r="T2016" s="10">
        <f>(((J2016/60)/60)/24)+DATE(1970,1,1)</f>
        <v>42586.925636574073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>(E2017/D2017)*100</f>
        <v>100.41</v>
      </c>
      <c r="P2017" s="16">
        <f>E2017/L2017</f>
        <v>118.12941176470588</v>
      </c>
      <c r="Q2017" t="s">
        <v>8316</v>
      </c>
      <c r="R2017" t="s">
        <v>8317</v>
      </c>
      <c r="S2017" s="10">
        <f>(((I2017/60)/60)/24)+DATE(1970,1,1)</f>
        <v>41879.953865740739</v>
      </c>
      <c r="T2017" s="10">
        <f>(((J2017/60)/60)/24)+DATE(1970,1,1)</f>
        <v>41834.953865740739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>(E2018/D2018)*100</f>
        <v>100.4</v>
      </c>
      <c r="P2018" s="16">
        <f>E2018/L2018</f>
        <v>31.375</v>
      </c>
      <c r="Q2018" t="s">
        <v>8309</v>
      </c>
      <c r="R2018" t="s">
        <v>8311</v>
      </c>
      <c r="S2018" s="10">
        <f>(((I2018/60)/60)/24)+DATE(1970,1,1)</f>
        <v>40736.297442129631</v>
      </c>
      <c r="T2018" s="10">
        <f>(((J2018/60)/60)/24)+DATE(1970,1,1)</f>
        <v>40706.297442129631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>(E2019/D2019)*100</f>
        <v>100.4</v>
      </c>
      <c r="P2019" s="16">
        <f>E2019/L2019</f>
        <v>74.06557377049181</v>
      </c>
      <c r="Q2019" t="s">
        <v>8324</v>
      </c>
      <c r="R2019" t="s">
        <v>8353</v>
      </c>
      <c r="S2019" s="10">
        <f>(((I2019/60)/60)/24)+DATE(1970,1,1)</f>
        <v>42231.165972222225</v>
      </c>
      <c r="T2019" s="10">
        <f>(((J2019/60)/60)/24)+DATE(1970,1,1)</f>
        <v>42208.680023148147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>(E2020/D2020)*100</f>
        <v>100.4</v>
      </c>
      <c r="P2020" s="16">
        <f>E2020/L2020</f>
        <v>103.35294117647059</v>
      </c>
      <c r="Q2020" t="s">
        <v>8316</v>
      </c>
      <c r="R2020" t="s">
        <v>8317</v>
      </c>
      <c r="S2020" s="10">
        <f>(((I2020/60)/60)/24)+DATE(1970,1,1)</f>
        <v>41892.83997685185</v>
      </c>
      <c r="T2020" s="10">
        <f>(((J2020/60)/60)/24)+DATE(1970,1,1)</f>
        <v>41862.83997685185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>(E2021/D2021)*100</f>
        <v>100.4</v>
      </c>
      <c r="P2021" s="16">
        <f>E2021/L2021</f>
        <v>31.375</v>
      </c>
      <c r="Q2021" t="s">
        <v>8316</v>
      </c>
      <c r="R2021" t="s">
        <v>8317</v>
      </c>
      <c r="S2021" s="10">
        <f>(((I2021/60)/60)/24)+DATE(1970,1,1)</f>
        <v>42105.807395833333</v>
      </c>
      <c r="T2021" s="10">
        <f>(((J2021/60)/60)/24)+DATE(1970,1,1)</f>
        <v>42075.807395833333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>(E2022/D2022)*100</f>
        <v>100.39275000000001</v>
      </c>
      <c r="P2022" s="16">
        <f>E2022/L2022</f>
        <v>34.91921739130435</v>
      </c>
      <c r="Q2022" t="s">
        <v>8316</v>
      </c>
      <c r="R2022" t="s">
        <v>8317</v>
      </c>
      <c r="S2022" s="10">
        <f>(((I2022/60)/60)/24)+DATE(1970,1,1)</f>
        <v>42767.979861111111</v>
      </c>
      <c r="T2022" s="10">
        <f>(((J2022/60)/60)/24)+DATE(1970,1,1)</f>
        <v>42734.789444444439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>(E2023/D2023)*100</f>
        <v>100.38249999999999</v>
      </c>
      <c r="P2023" s="16">
        <f>E2023/L2023</f>
        <v>550.04109589041093</v>
      </c>
      <c r="Q2023" t="s">
        <v>8316</v>
      </c>
      <c r="R2023" t="s">
        <v>8317</v>
      </c>
      <c r="S2023" s="10">
        <f>(((I2023/60)/60)/24)+DATE(1970,1,1)</f>
        <v>41917.292187500003</v>
      </c>
      <c r="T2023" s="10">
        <f>(((J2023/60)/60)/24)+DATE(1970,1,1)</f>
        <v>41887.292187500003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>(E2024/D2024)*100</f>
        <v>100.37894736842105</v>
      </c>
      <c r="P2024" s="16">
        <f>E2024/L2024</f>
        <v>98.30927835051547</v>
      </c>
      <c r="Q2024" t="s">
        <v>8316</v>
      </c>
      <c r="R2024" t="s">
        <v>8317</v>
      </c>
      <c r="S2024" s="10">
        <f>(((I2024/60)/60)/24)+DATE(1970,1,1)</f>
        <v>42279.958333333328</v>
      </c>
      <c r="T2024" s="10">
        <f>(((J2024/60)/60)/24)+DATE(1970,1,1)</f>
        <v>42254.264687499999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>(E2025/D2025)*100</f>
        <v>100.36639999999998</v>
      </c>
      <c r="P2025" s="16">
        <f>E2025/L2025</f>
        <v>169.85083076923075</v>
      </c>
      <c r="Q2025" t="s">
        <v>8309</v>
      </c>
      <c r="R2025" t="s">
        <v>8314</v>
      </c>
      <c r="S2025" s="10">
        <f>(((I2025/60)/60)/24)+DATE(1970,1,1)</f>
        <v>42489.780844907407</v>
      </c>
      <c r="T2025" s="10">
        <f>(((J2025/60)/60)/24)+DATE(1970,1,1)</f>
        <v>42459.780844907407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>(E2026/D2026)*100</f>
        <v>100.352</v>
      </c>
      <c r="P2026" s="16">
        <f>E2026/L2026</f>
        <v>115.08256880733946</v>
      </c>
      <c r="Q2026" t="s">
        <v>8316</v>
      </c>
      <c r="R2026" t="s">
        <v>8356</v>
      </c>
      <c r="S2026" s="10">
        <f>(((I2026/60)/60)/24)+DATE(1970,1,1)</f>
        <v>42606.278715277775</v>
      </c>
      <c r="T2026" s="10">
        <f>(((J2026/60)/60)/24)+DATE(1970,1,1)</f>
        <v>42576.278715277775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>(E2027/D2027)*100</f>
        <v>100.35142857142858</v>
      </c>
      <c r="P2027" s="16">
        <f>E2027/L2027</f>
        <v>262.11194029850748</v>
      </c>
      <c r="Q2027" t="s">
        <v>8316</v>
      </c>
      <c r="R2027" t="s">
        <v>8317</v>
      </c>
      <c r="S2027" s="10">
        <f>(((I2027/60)/60)/24)+DATE(1970,1,1)</f>
        <v>42257.165972222225</v>
      </c>
      <c r="T2027" s="10">
        <f>(((J2027/60)/60)/24)+DATE(1970,1,1)</f>
        <v>42219.665173611109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>(E2028/D2028)*100</f>
        <v>100.35000000000001</v>
      </c>
      <c r="P2028" s="16">
        <f>E2028/L2028</f>
        <v>169.6056338028169</v>
      </c>
      <c r="Q2028" t="s">
        <v>8309</v>
      </c>
      <c r="R2028" t="s">
        <v>8310</v>
      </c>
      <c r="S2028" s="10">
        <f>(((I2028/60)/60)/24)+DATE(1970,1,1)</f>
        <v>42354.96393518518</v>
      </c>
      <c r="T2028" s="10">
        <f>(((J2028/60)/60)/24)+DATE(1970,1,1)</f>
        <v>42324.96393518518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>(E2029/D2029)*100</f>
        <v>100.35000000000001</v>
      </c>
      <c r="P2029" s="16">
        <f>E2029/L2029</f>
        <v>143.35714285714286</v>
      </c>
      <c r="Q2029" t="s">
        <v>8321</v>
      </c>
      <c r="R2029" t="s">
        <v>8322</v>
      </c>
      <c r="S2029" s="10">
        <f>(((I2029/60)/60)/24)+DATE(1970,1,1)</f>
        <v>42351.626296296294</v>
      </c>
      <c r="T2029" s="10">
        <f>(((J2029/60)/60)/24)+DATE(1970,1,1)</f>
        <v>42321.626296296294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>(E2030/D2030)*100</f>
        <v>100.35000000000001</v>
      </c>
      <c r="P2030" s="16">
        <f>E2030/L2030</f>
        <v>52.815789473684212</v>
      </c>
      <c r="Q2030" t="s">
        <v>8324</v>
      </c>
      <c r="R2030" t="s">
        <v>8328</v>
      </c>
      <c r="S2030" s="10">
        <f>(((I2030/60)/60)/24)+DATE(1970,1,1)</f>
        <v>41787.207638888889</v>
      </c>
      <c r="T2030" s="10">
        <f>(((J2030/60)/60)/24)+DATE(1970,1,1)</f>
        <v>41759.670937499999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>(E2031/D2031)*100</f>
        <v>100.33493333333334</v>
      </c>
      <c r="P2031" s="16">
        <f>E2031/L2031</f>
        <v>156.77333333333334</v>
      </c>
      <c r="Q2031" t="s">
        <v>8324</v>
      </c>
      <c r="R2031" t="s">
        <v>8345</v>
      </c>
      <c r="S2031" s="10">
        <f>(((I2031/60)/60)/24)+DATE(1970,1,1)</f>
        <v>41256.928842592592</v>
      </c>
      <c r="T2031" s="10">
        <f>(((J2031/60)/60)/24)+DATE(1970,1,1)</f>
        <v>41226.928842592592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>(E2032/D2032)*100</f>
        <v>100.33333333333334</v>
      </c>
      <c r="P2032" s="16">
        <f>E2032/L2032</f>
        <v>37.625</v>
      </c>
      <c r="Q2032" t="s">
        <v>8324</v>
      </c>
      <c r="R2032" t="s">
        <v>8325</v>
      </c>
      <c r="S2032" s="10">
        <f>(((I2032/60)/60)/24)+DATE(1970,1,1)</f>
        <v>41199.845590277779</v>
      </c>
      <c r="T2032" s="10">
        <f>(((J2032/60)/60)/24)+DATE(1970,1,1)</f>
        <v>41169.845590277779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>(E2033/D2033)*100</f>
        <v>100.33333333333334</v>
      </c>
      <c r="P2033" s="16">
        <f>E2033/L2033</f>
        <v>188.125</v>
      </c>
      <c r="Q2033" t="s">
        <v>8324</v>
      </c>
      <c r="R2033" t="s">
        <v>8328</v>
      </c>
      <c r="S2033" s="10">
        <f>(((I2033/60)/60)/24)+DATE(1970,1,1)</f>
        <v>40976.11383101852</v>
      </c>
      <c r="T2033" s="10">
        <f>(((J2033/60)/60)/24)+DATE(1970,1,1)</f>
        <v>40946.11383101852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>(E2034/D2034)*100</f>
        <v>100.33333333333334</v>
      </c>
      <c r="P2034" s="16">
        <f>E2034/L2034</f>
        <v>38.589743589743591</v>
      </c>
      <c r="Q2034" t="s">
        <v>8316</v>
      </c>
      <c r="R2034" t="s">
        <v>8317</v>
      </c>
      <c r="S2034" s="10">
        <f>(((I2034/60)/60)/24)+DATE(1970,1,1)</f>
        <v>42159.541585648149</v>
      </c>
      <c r="T2034" s="10">
        <f>(((J2034/60)/60)/24)+DATE(1970,1,1)</f>
        <v>42129.541585648149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>(E2035/D2035)*100</f>
        <v>100.325</v>
      </c>
      <c r="P2035" s="16">
        <f>E2035/L2035</f>
        <v>100.325</v>
      </c>
      <c r="Q2035" t="s">
        <v>8324</v>
      </c>
      <c r="R2035" t="s">
        <v>8353</v>
      </c>
      <c r="S2035" s="10">
        <f>(((I2035/60)/60)/24)+DATE(1970,1,1)</f>
        <v>41088.844571759262</v>
      </c>
      <c r="T2035" s="10">
        <f>(((J2035/60)/60)/24)+DATE(1970,1,1)</f>
        <v>41058.844571759262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>(E2036/D2036)*100</f>
        <v>100.32000000000001</v>
      </c>
      <c r="P2036" s="16">
        <f>E2036/L2036</f>
        <v>79.61904761904762</v>
      </c>
      <c r="Q2036" t="s">
        <v>8316</v>
      </c>
      <c r="R2036" t="s">
        <v>8317</v>
      </c>
      <c r="S2036" s="10">
        <f>(((I2036/60)/60)/24)+DATE(1970,1,1)</f>
        <v>41854.958333333336</v>
      </c>
      <c r="T2036" s="10">
        <f>(((J2036/60)/60)/24)+DATE(1970,1,1)</f>
        <v>41827.674143518518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>(E2037/D2037)*100</f>
        <v>100.3125</v>
      </c>
      <c r="P2037" s="16">
        <f>E2037/L2037</f>
        <v>42.8</v>
      </c>
      <c r="Q2037" t="s">
        <v>8324</v>
      </c>
      <c r="R2037" t="s">
        <v>8328</v>
      </c>
      <c r="S2037" s="10">
        <f>(((I2037/60)/60)/24)+DATE(1970,1,1)</f>
        <v>40729.021597222221</v>
      </c>
      <c r="T2037" s="10">
        <f>(((J2037/60)/60)/24)+DATE(1970,1,1)</f>
        <v>40687.021597222221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>(E2038/D2038)*100</f>
        <v>100.31000000000002</v>
      </c>
      <c r="P2038" s="16">
        <f>E2038/L2038</f>
        <v>110.23076923076923</v>
      </c>
      <c r="Q2038" t="s">
        <v>8316</v>
      </c>
      <c r="R2038" t="s">
        <v>8317</v>
      </c>
      <c r="S2038" s="10">
        <f>(((I2038/60)/60)/24)+DATE(1970,1,1)</f>
        <v>41836.492777777778</v>
      </c>
      <c r="T2038" s="10">
        <f>(((J2038/60)/60)/24)+DATE(1970,1,1)</f>
        <v>41791.492777777778</v>
      </c>
    </row>
    <row r="2039" spans="1:20" ht="15.75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>(E2039/D2039)*100</f>
        <v>100.29999999999998</v>
      </c>
      <c r="P2039" s="16">
        <f>E2039/L2039</f>
        <v>45.590909090909093</v>
      </c>
      <c r="Q2039" t="s">
        <v>8316</v>
      </c>
      <c r="R2039" t="s">
        <v>8356</v>
      </c>
      <c r="S2039" s="10">
        <f>(((I2039/60)/60)/24)+DATE(1970,1,1)</f>
        <v>42420.838738425926</v>
      </c>
      <c r="T2039" s="10">
        <f>(((J2039/60)/60)/24)+DATE(1970,1,1)</f>
        <v>42390.838738425926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>(E2040/D2040)*100</f>
        <v>100.2909090909091</v>
      </c>
      <c r="P2040" s="16">
        <f>E2040/L2040</f>
        <v>69.822784810126578</v>
      </c>
      <c r="Q2040" t="s">
        <v>8316</v>
      </c>
      <c r="R2040" t="s">
        <v>8317</v>
      </c>
      <c r="S2040" s="10">
        <f>(((I2040/60)/60)/24)+DATE(1970,1,1)</f>
        <v>42490.165972222225</v>
      </c>
      <c r="T2040" s="10">
        <f>(((J2040/60)/60)/24)+DATE(1970,1,1)</f>
        <v>42466.558796296296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>(E2041/D2041)*100</f>
        <v>100.28571428571429</v>
      </c>
      <c r="P2041" s="16">
        <f>E2041/L2041</f>
        <v>35.1</v>
      </c>
      <c r="Q2041" t="s">
        <v>8316</v>
      </c>
      <c r="R2041" t="s">
        <v>8358</v>
      </c>
      <c r="S2041" s="10">
        <f>(((I2041/60)/60)/24)+DATE(1970,1,1)</f>
        <v>42196.165972222225</v>
      </c>
      <c r="T2041" s="10">
        <f>(((J2041/60)/60)/24)+DATE(1970,1,1)</f>
        <v>42167.534791666665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>(E2042/D2042)*100</f>
        <v>100.27777777777777</v>
      </c>
      <c r="P2042" s="16">
        <f>E2042/L2042</f>
        <v>150.41666666666666</v>
      </c>
      <c r="Q2042" t="s">
        <v>8316</v>
      </c>
      <c r="R2042" t="s">
        <v>8317</v>
      </c>
      <c r="S2042" s="10">
        <f>(((I2042/60)/60)/24)+DATE(1970,1,1)</f>
        <v>42044.1875</v>
      </c>
      <c r="T2042" s="10">
        <f>(((J2042/60)/60)/24)+DATE(1970,1,1)</f>
        <v>42017.88045138889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>(E2043/D2043)*100</f>
        <v>100.27</v>
      </c>
      <c r="P2043" s="16">
        <f>E2043/L2043</f>
        <v>92.842592592592595</v>
      </c>
      <c r="Q2043" t="s">
        <v>8316</v>
      </c>
      <c r="R2043" t="s">
        <v>8317</v>
      </c>
      <c r="S2043" s="10">
        <f>(((I2043/60)/60)/24)+DATE(1970,1,1)</f>
        <v>42058.496562500004</v>
      </c>
      <c r="T2043" s="10">
        <f>(((J2043/60)/60)/24)+DATE(1970,1,1)</f>
        <v>42028.496562500004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>(E2044/D2044)*100</f>
        <v>100.26666666666667</v>
      </c>
      <c r="P2044" s="16">
        <f>E2044/L2044</f>
        <v>81.739130434782609</v>
      </c>
      <c r="Q2044" t="s">
        <v>8324</v>
      </c>
      <c r="R2044" t="s">
        <v>8325</v>
      </c>
      <c r="S2044" s="10">
        <f>(((I2044/60)/60)/24)+DATE(1970,1,1)</f>
        <v>42079.691574074073</v>
      </c>
      <c r="T2044" s="10">
        <f>(((J2044/60)/60)/24)+DATE(1970,1,1)</f>
        <v>42049.733240740738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>(E2045/D2045)*100</f>
        <v>100.26489999999998</v>
      </c>
      <c r="P2045" s="16">
        <f>E2045/L2045</f>
        <v>48.437149758454105</v>
      </c>
      <c r="Q2045" t="s">
        <v>8316</v>
      </c>
      <c r="R2045" t="s">
        <v>8317</v>
      </c>
      <c r="S2045" s="10">
        <f>(((I2045/60)/60)/24)+DATE(1970,1,1)</f>
        <v>42541.958333333328</v>
      </c>
      <c r="T2045" s="10">
        <f>(((J2045/60)/60)/24)+DATE(1970,1,1)</f>
        <v>42505.774479166663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>(E2046/D2046)*100</f>
        <v>100.26315789473684</v>
      </c>
      <c r="P2046" s="16">
        <f>E2046/L2046</f>
        <v>134.1549295774648</v>
      </c>
      <c r="Q2046" t="s">
        <v>8316</v>
      </c>
      <c r="R2046" t="s">
        <v>8317</v>
      </c>
      <c r="S2046" s="10">
        <f>(((I2046/60)/60)/24)+DATE(1970,1,1)</f>
        <v>41807.125</v>
      </c>
      <c r="T2046" s="10">
        <f>(((J2046/60)/60)/24)+DATE(1970,1,1)</f>
        <v>41776.063136574077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>(E2047/D2047)*100</f>
        <v>100.25</v>
      </c>
      <c r="P2047" s="16">
        <f>E2047/L2047</f>
        <v>45.56818181818182</v>
      </c>
      <c r="Q2047" t="s">
        <v>8321</v>
      </c>
      <c r="R2047" t="s">
        <v>8322</v>
      </c>
      <c r="S2047" s="10">
        <f>(((I2047/60)/60)/24)+DATE(1970,1,1)</f>
        <v>41861.846828703703</v>
      </c>
      <c r="T2047" s="10">
        <f>(((J2047/60)/60)/24)+DATE(1970,1,1)</f>
        <v>41831.846828703703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>(E2048/D2048)*100</f>
        <v>100.25</v>
      </c>
      <c r="P2048" s="16">
        <f>E2048/L2048</f>
        <v>169.91525423728814</v>
      </c>
      <c r="Q2048" t="s">
        <v>8324</v>
      </c>
      <c r="R2048" t="s">
        <v>8353</v>
      </c>
      <c r="S2048" s="10">
        <f>(((I2048/60)/60)/24)+DATE(1970,1,1)</f>
        <v>42037.902222222227</v>
      </c>
      <c r="T2048" s="10">
        <f>(((J2048/60)/60)/24)+DATE(1970,1,1)</f>
        <v>41977.902222222227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>(E2049/D2049)*100</f>
        <v>100.25</v>
      </c>
      <c r="P2049" s="16">
        <f>E2049/L2049</f>
        <v>66.833333333333329</v>
      </c>
      <c r="Q2049" t="s">
        <v>8316</v>
      </c>
      <c r="R2049" t="s">
        <v>8317</v>
      </c>
      <c r="S2049" s="10">
        <f>(((I2049/60)/60)/24)+DATE(1970,1,1)</f>
        <v>42203.666666666672</v>
      </c>
      <c r="T2049" s="10">
        <f>(((J2049/60)/60)/24)+DATE(1970,1,1)</f>
        <v>42179.854629629626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>(E2050/D2050)*100</f>
        <v>100.25</v>
      </c>
      <c r="P2050" s="16">
        <f>E2050/L2050</f>
        <v>143.21428571428572</v>
      </c>
      <c r="Q2050" t="s">
        <v>8316</v>
      </c>
      <c r="R2050" t="s">
        <v>8358</v>
      </c>
      <c r="S2050" s="10">
        <f>(((I2050/60)/60)/24)+DATE(1970,1,1)</f>
        <v>42103.166666666672</v>
      </c>
      <c r="T2050" s="10">
        <f>(((J2050/60)/60)/24)+DATE(1970,1,1)</f>
        <v>42075.942627314813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>(E2051/D2051)*100</f>
        <v>100.24761904761905</v>
      </c>
      <c r="P2051" s="16">
        <f>E2051/L2051</f>
        <v>202.42307692307693</v>
      </c>
      <c r="Q2051" t="s">
        <v>8309</v>
      </c>
      <c r="R2051" t="s">
        <v>8314</v>
      </c>
      <c r="S2051" s="10">
        <f>(((I2051/60)/60)/24)+DATE(1970,1,1)</f>
        <v>41372.189583333333</v>
      </c>
      <c r="T2051" s="10">
        <f>(((J2051/60)/60)/24)+DATE(1970,1,1)</f>
        <v>41360.970601851855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>(E2052/D2052)*100</f>
        <v>100.24604569420035</v>
      </c>
      <c r="P2052" s="16">
        <f>E2052/L2052</f>
        <v>320.44943820224717</v>
      </c>
      <c r="Q2052" t="s">
        <v>8309</v>
      </c>
      <c r="R2052" t="s">
        <v>8310</v>
      </c>
      <c r="S2052" s="10">
        <f>(((I2052/60)/60)/24)+DATE(1970,1,1)</f>
        <v>42503.165972222225</v>
      </c>
      <c r="T2052" s="10">
        <f>(((J2052/60)/60)/24)+DATE(1970,1,1)</f>
        <v>42461.627511574072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>(E2053/D2053)*100</f>
        <v>100.245</v>
      </c>
      <c r="P2053" s="16">
        <f>E2053/L2053</f>
        <v>200.49</v>
      </c>
      <c r="Q2053" t="s">
        <v>8316</v>
      </c>
      <c r="R2053" t="s">
        <v>8317</v>
      </c>
      <c r="S2053" s="10">
        <f>(((I2053/60)/60)/24)+DATE(1970,1,1)</f>
        <v>41817.218229166669</v>
      </c>
      <c r="T2053" s="10">
        <f>(((J2053/60)/60)/24)+DATE(1970,1,1)</f>
        <v>41787.218229166669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>(E2054/D2054)*100</f>
        <v>100.24444444444444</v>
      </c>
      <c r="P2054" s="16">
        <f>E2054/L2054</f>
        <v>65.376811594202906</v>
      </c>
      <c r="Q2054" t="s">
        <v>8316</v>
      </c>
      <c r="R2054" t="s">
        <v>8317</v>
      </c>
      <c r="S2054" s="10">
        <f>(((I2054/60)/60)/24)+DATE(1970,1,1)</f>
        <v>42238.84646990741</v>
      </c>
      <c r="T2054" s="10">
        <f>(((J2054/60)/60)/24)+DATE(1970,1,1)</f>
        <v>42208.84646990741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>(E2055/D2055)*100</f>
        <v>100.24166666666667</v>
      </c>
      <c r="P2055" s="16">
        <f>E2055/L2055</f>
        <v>171.84285714285716</v>
      </c>
      <c r="Q2055" t="s">
        <v>8309</v>
      </c>
      <c r="R2055" t="s">
        <v>8310</v>
      </c>
      <c r="S2055" s="10">
        <f>(((I2055/60)/60)/24)+DATE(1970,1,1)</f>
        <v>41806.229166666664</v>
      </c>
      <c r="T2055" s="10">
        <f>(((J2055/60)/60)/24)+DATE(1970,1,1)</f>
        <v>41760.796423611115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>(E2056/D2056)*100</f>
        <v>100.2</v>
      </c>
      <c r="P2056" s="16">
        <f>E2056/L2056</f>
        <v>80.16</v>
      </c>
      <c r="Q2056" t="s">
        <v>8309</v>
      </c>
      <c r="R2056" t="s">
        <v>8310</v>
      </c>
      <c r="S2056" s="10">
        <f>(((I2056/60)/60)/24)+DATE(1970,1,1)</f>
        <v>42260.758240740746</v>
      </c>
      <c r="T2056" s="10">
        <f>(((J2056/60)/60)/24)+DATE(1970,1,1)</f>
        <v>42200.758240740746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>(E2057/D2057)*100</f>
        <v>100.2</v>
      </c>
      <c r="P2057" s="16">
        <f>E2057/L2057</f>
        <v>117.88235294117646</v>
      </c>
      <c r="Q2057" t="s">
        <v>8316</v>
      </c>
      <c r="R2057" t="s">
        <v>8317</v>
      </c>
      <c r="S2057" s="10">
        <f>(((I2057/60)/60)/24)+DATE(1970,1,1)</f>
        <v>42506.43478009259</v>
      </c>
      <c r="T2057" s="10">
        <f>(((J2057/60)/60)/24)+DATE(1970,1,1)</f>
        <v>42482.43478009259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>(E2058/D2058)*100</f>
        <v>100.2</v>
      </c>
      <c r="P2058" s="16">
        <f>E2058/L2058</f>
        <v>62.625</v>
      </c>
      <c r="Q2058" t="s">
        <v>8316</v>
      </c>
      <c r="R2058" t="s">
        <v>8317</v>
      </c>
      <c r="S2058" s="10">
        <f>(((I2058/60)/60)/24)+DATE(1970,1,1)</f>
        <v>42613.865405092598</v>
      </c>
      <c r="T2058" s="10">
        <f>(((J2058/60)/60)/24)+DATE(1970,1,1)</f>
        <v>42593.865405092598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>(E2059/D2059)*100</f>
        <v>100.16666666666667</v>
      </c>
      <c r="P2059" s="16">
        <f>E2059/L2059</f>
        <v>46.230769230769234</v>
      </c>
      <c r="Q2059" t="s">
        <v>8309</v>
      </c>
      <c r="R2059" t="s">
        <v>8314</v>
      </c>
      <c r="S2059" s="10">
        <f>(((I2059/60)/60)/24)+DATE(1970,1,1)</f>
        <v>42226.951284722221</v>
      </c>
      <c r="T2059" s="10">
        <f>(((J2059/60)/60)/24)+DATE(1970,1,1)</f>
        <v>42211.951284722221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>(E2060/D2060)*100</f>
        <v>100.16666666666667</v>
      </c>
      <c r="P2060" s="16">
        <f>E2060/L2060</f>
        <v>46.953125</v>
      </c>
      <c r="Q2060" t="s">
        <v>8324</v>
      </c>
      <c r="R2060" t="s">
        <v>8325</v>
      </c>
      <c r="S2060" s="10">
        <f>(((I2060/60)/60)/24)+DATE(1970,1,1)</f>
        <v>40830.958333333336</v>
      </c>
      <c r="T2060" s="10">
        <f>(((J2060/60)/60)/24)+DATE(1970,1,1)</f>
        <v>40788.297650462962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>(E2061/D2061)*100</f>
        <v>100.16000000000001</v>
      </c>
      <c r="P2061" s="16">
        <f>E2061/L2061</f>
        <v>417.33333333333331</v>
      </c>
      <c r="Q2061" t="s">
        <v>8324</v>
      </c>
      <c r="R2061" t="s">
        <v>8325</v>
      </c>
      <c r="S2061" s="10">
        <f>(((I2061/60)/60)/24)+DATE(1970,1,1)</f>
        <v>41768.916666666664</v>
      </c>
      <c r="T2061" s="10">
        <f>(((J2061/60)/60)/24)+DATE(1970,1,1)</f>
        <v>41736.899652777778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>(E2062/D2062)*100</f>
        <v>100.15624999999999</v>
      </c>
      <c r="P2062" s="16">
        <f>E2062/L2062</f>
        <v>74.534883720930239</v>
      </c>
      <c r="Q2062" t="s">
        <v>8316</v>
      </c>
      <c r="R2062" t="s">
        <v>8317</v>
      </c>
      <c r="S2062" s="10">
        <f>(((I2062/60)/60)/24)+DATE(1970,1,1)</f>
        <v>41882.658310185187</v>
      </c>
      <c r="T2062" s="10">
        <f>(((J2062/60)/60)/24)+DATE(1970,1,1)</f>
        <v>41852.658310185187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>(E2063/D2063)*100</f>
        <v>100.149</v>
      </c>
      <c r="P2063" s="16">
        <f>E2063/L2063</f>
        <v>35.767499999999998</v>
      </c>
      <c r="Q2063" t="s">
        <v>8324</v>
      </c>
      <c r="R2063" t="s">
        <v>8325</v>
      </c>
      <c r="S2063" s="10">
        <f>(((I2063/60)/60)/24)+DATE(1970,1,1)</f>
        <v>40817.125</v>
      </c>
      <c r="T2063" s="10">
        <f>(((J2063/60)/60)/24)+DATE(1970,1,1)</f>
        <v>40788.786539351851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>(E2064/D2064)*100</f>
        <v>100.12570000000001</v>
      </c>
      <c r="P2064" s="16">
        <f>E2064/L2064</f>
        <v>606.82242424242418</v>
      </c>
      <c r="Q2064" t="s">
        <v>8309</v>
      </c>
      <c r="R2064" t="s">
        <v>8310</v>
      </c>
      <c r="S2064" s="10">
        <f>(((I2064/60)/60)/24)+DATE(1970,1,1)</f>
        <v>42261.875</v>
      </c>
      <c r="T2064" s="10">
        <f>(((J2064/60)/60)/24)+DATE(1970,1,1)</f>
        <v>42230.23583333334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>(E2065/D2065)*100</f>
        <v>100.125</v>
      </c>
      <c r="P2065" s="16">
        <f>E2065/L2065</f>
        <v>70.884955752212392</v>
      </c>
      <c r="Q2065" t="s">
        <v>8316</v>
      </c>
      <c r="R2065" t="s">
        <v>8317</v>
      </c>
      <c r="S2065" s="10">
        <f>(((I2065/60)/60)/24)+DATE(1970,1,1)</f>
        <v>41970.125</v>
      </c>
      <c r="T2065" s="10">
        <f>(((J2065/60)/60)/24)+DATE(1970,1,1)</f>
        <v>41941.683865740742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>(E2066/D2066)*100</f>
        <v>100.125</v>
      </c>
      <c r="P2066" s="16">
        <f>E2066/L2066</f>
        <v>121.36363636363636</v>
      </c>
      <c r="Q2066" t="s">
        <v>8316</v>
      </c>
      <c r="R2066" t="s">
        <v>8317</v>
      </c>
      <c r="S2066" s="10">
        <f>(((I2066/60)/60)/24)+DATE(1970,1,1)</f>
        <v>42015.870486111111</v>
      </c>
      <c r="T2066" s="10">
        <f>(((J2066/60)/60)/24)+DATE(1970,1,1)</f>
        <v>41995.870486111111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>(E2067/D2067)*100</f>
        <v>100.12</v>
      </c>
      <c r="P2067" s="16">
        <f>E2067/L2067</f>
        <v>65.868421052631575</v>
      </c>
      <c r="Q2067" t="s">
        <v>8324</v>
      </c>
      <c r="R2067" t="s">
        <v>8325</v>
      </c>
      <c r="S2067" s="10">
        <f>(((I2067/60)/60)/24)+DATE(1970,1,1)</f>
        <v>42527.250775462962</v>
      </c>
      <c r="T2067" s="10">
        <f>(((J2067/60)/60)/24)+DATE(1970,1,1)</f>
        <v>42502.250775462962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>(E2068/D2068)*100</f>
        <v>100.12</v>
      </c>
      <c r="P2068" s="16">
        <f>E2068/L2068</f>
        <v>43.912280701754383</v>
      </c>
      <c r="Q2068" t="s">
        <v>8332</v>
      </c>
      <c r="R2068" t="s">
        <v>8350</v>
      </c>
      <c r="S2068" s="10">
        <f>(((I2068/60)/60)/24)+DATE(1970,1,1)</f>
        <v>42251.79178240741</v>
      </c>
      <c r="T2068" s="10">
        <f>(((J2068/60)/60)/24)+DATE(1970,1,1)</f>
        <v>42221.79178240741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>(E2069/D2069)*100</f>
        <v>100.11666666666667</v>
      </c>
      <c r="P2069" s="16">
        <f>E2069/L2069</f>
        <v>127.80851063829788</v>
      </c>
      <c r="Q2069" t="s">
        <v>8316</v>
      </c>
      <c r="R2069" t="s">
        <v>8317</v>
      </c>
      <c r="S2069" s="10">
        <f>(((I2069/60)/60)/24)+DATE(1970,1,1)</f>
        <v>42211.763414351852</v>
      </c>
      <c r="T2069" s="10">
        <f>(((J2069/60)/60)/24)+DATE(1970,1,1)</f>
        <v>42171.763414351852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>(E2070/D2070)*100</f>
        <v>100.11000000000001</v>
      </c>
      <c r="P2070" s="16">
        <f>E2070/L2070</f>
        <v>168.25210084033614</v>
      </c>
      <c r="Q2070" t="s">
        <v>8316</v>
      </c>
      <c r="R2070" t="s">
        <v>8317</v>
      </c>
      <c r="S2070" s="10">
        <f>(((I2070/60)/60)/24)+DATE(1970,1,1)</f>
        <v>42085.941516203704</v>
      </c>
      <c r="T2070" s="10">
        <f>(((J2070/60)/60)/24)+DATE(1970,1,1)</f>
        <v>42050.983182870375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>(E2071/D2071)*100</f>
        <v>100.1</v>
      </c>
      <c r="P2071" s="16">
        <f>E2071/L2071</f>
        <v>40.04</v>
      </c>
      <c r="Q2071" t="s">
        <v>8324</v>
      </c>
      <c r="R2071" t="s">
        <v>8325</v>
      </c>
      <c r="S2071" s="10">
        <f>(((I2071/60)/60)/24)+DATE(1970,1,1)</f>
        <v>41086.75</v>
      </c>
      <c r="T2071" s="10">
        <f>(((J2071/60)/60)/24)+DATE(1970,1,1)</f>
        <v>41067.827418981484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>(E2072/D2072)*100</f>
        <v>100.1</v>
      </c>
      <c r="P2072" s="16">
        <f>E2072/L2072</f>
        <v>40.04</v>
      </c>
      <c r="Q2072" t="s">
        <v>8324</v>
      </c>
      <c r="R2072" t="s">
        <v>8328</v>
      </c>
      <c r="S2072" s="10">
        <f>(((I2072/60)/60)/24)+DATE(1970,1,1)</f>
        <v>40756.782210648147</v>
      </c>
      <c r="T2072" s="10">
        <f>(((J2072/60)/60)/24)+DATE(1970,1,1)</f>
        <v>40711.782210648147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>(E2073/D2073)*100</f>
        <v>100.1</v>
      </c>
      <c r="P2073" s="16">
        <f>E2073/L2073</f>
        <v>143</v>
      </c>
      <c r="Q2073" t="s">
        <v>8324</v>
      </c>
      <c r="R2073" t="s">
        <v>8353</v>
      </c>
      <c r="S2073" s="10">
        <f>(((I2073/60)/60)/24)+DATE(1970,1,1)</f>
        <v>42069.951087962967</v>
      </c>
      <c r="T2073" s="10">
        <f>(((J2073/60)/60)/24)+DATE(1970,1,1)</f>
        <v>42039.951087962967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>(E2074/D2074)*100</f>
        <v>100.099</v>
      </c>
      <c r="P2074" s="16">
        <f>E2074/L2074</f>
        <v>47.666190476190479</v>
      </c>
      <c r="Q2074" t="s">
        <v>8316</v>
      </c>
      <c r="R2074" t="s">
        <v>8317</v>
      </c>
      <c r="S2074" s="10">
        <f>(((I2074/60)/60)/24)+DATE(1970,1,1)</f>
        <v>41910.140972222223</v>
      </c>
      <c r="T2074" s="10">
        <f>(((J2074/60)/60)/24)+DATE(1970,1,1)</f>
        <v>41877.221886574072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>(E2075/D2075)*100</f>
        <v>100.08673425918037</v>
      </c>
      <c r="P2075" s="16">
        <f>E2075/L2075</f>
        <v>93.977440000000001</v>
      </c>
      <c r="Q2075" t="s">
        <v>8316</v>
      </c>
      <c r="R2075" t="s">
        <v>8317</v>
      </c>
      <c r="S2075" s="10">
        <f>(((I2075/60)/60)/24)+DATE(1970,1,1)</f>
        <v>41859.57916666667</v>
      </c>
      <c r="T2075" s="10">
        <f>(((J2075/60)/60)/24)+DATE(1970,1,1)</f>
        <v>41826.871238425927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>(E2076/D2076)*100</f>
        <v>100.07692307692308</v>
      </c>
      <c r="P2076" s="16">
        <f>E2076/L2076</f>
        <v>50.03846153846154</v>
      </c>
      <c r="Q2076" t="s">
        <v>8324</v>
      </c>
      <c r="R2076" t="s">
        <v>8325</v>
      </c>
      <c r="S2076" s="10">
        <f>(((I2076/60)/60)/24)+DATE(1970,1,1)</f>
        <v>41848.041666666664</v>
      </c>
      <c r="T2076" s="10">
        <f>(((J2076/60)/60)/24)+DATE(1970,1,1)</f>
        <v>41827.906689814816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>(E2077/D2077)*100</f>
        <v>100.07692307692308</v>
      </c>
      <c r="P2077" s="16">
        <f>E2077/L2077</f>
        <v>209.83870967741936</v>
      </c>
      <c r="Q2077" t="s">
        <v>8316</v>
      </c>
      <c r="R2077" t="s">
        <v>8317</v>
      </c>
      <c r="S2077" s="10">
        <f>(((I2077/60)/60)/24)+DATE(1970,1,1)</f>
        <v>42283.928530092591</v>
      </c>
      <c r="T2077" s="10">
        <f>(((J2077/60)/60)/24)+DATE(1970,1,1)</f>
        <v>42253.928530092591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>(E2078/D2078)*100</f>
        <v>100.07272727272726</v>
      </c>
      <c r="P2078" s="16">
        <f>E2078/L2078</f>
        <v>125.09090909090909</v>
      </c>
      <c r="Q2078" t="s">
        <v>8316</v>
      </c>
      <c r="R2078" t="s">
        <v>8317</v>
      </c>
      <c r="S2078" s="10">
        <f>(((I2078/60)/60)/24)+DATE(1970,1,1)</f>
        <v>42212.957638888889</v>
      </c>
      <c r="T2078" s="10">
        <f>(((J2078/60)/60)/24)+DATE(1970,1,1)</f>
        <v>42193.771481481483</v>
      </c>
    </row>
    <row r="2079" spans="1:20" ht="15.75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>(E2079/D2079)*100</f>
        <v>100.06666666666666</v>
      </c>
      <c r="P2079" s="16">
        <f>E2079/L2079</f>
        <v>75.05</v>
      </c>
      <c r="Q2079" t="s">
        <v>8324</v>
      </c>
      <c r="R2079" t="s">
        <v>8325</v>
      </c>
      <c r="S2079" s="10">
        <f>(((I2079/60)/60)/24)+DATE(1970,1,1)</f>
        <v>41647.088888888888</v>
      </c>
      <c r="T2079" s="10">
        <f>(((J2079/60)/60)/24)+DATE(1970,1,1)</f>
        <v>41626.916284722225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>(E2080/D2080)*100</f>
        <v>100.06666666666666</v>
      </c>
      <c r="P2080" s="16">
        <f>E2080/L2080</f>
        <v>107.21428571428571</v>
      </c>
      <c r="Q2080" t="s">
        <v>8324</v>
      </c>
      <c r="R2080" t="s">
        <v>8325</v>
      </c>
      <c r="S2080" s="10">
        <f>(((I2080/60)/60)/24)+DATE(1970,1,1)</f>
        <v>41523.165972222225</v>
      </c>
      <c r="T2080" s="10">
        <f>(((J2080/60)/60)/24)+DATE(1970,1,1)</f>
        <v>41494.963587962964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>(E2081/D2081)*100</f>
        <v>100.05999999999999</v>
      </c>
      <c r="P2081" s="16">
        <f>E2081/L2081</f>
        <v>68.534246575342465</v>
      </c>
      <c r="Q2081" t="s">
        <v>8316</v>
      </c>
      <c r="R2081" t="s">
        <v>8317</v>
      </c>
      <c r="S2081" s="10">
        <f>(((I2081/60)/60)/24)+DATE(1970,1,1)</f>
        <v>41932.333726851852</v>
      </c>
      <c r="T2081" s="10">
        <f>(((J2081/60)/60)/24)+DATE(1970,1,1)</f>
        <v>41902.333726851852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>(E2082/D2082)*100</f>
        <v>100.05066666666667</v>
      </c>
      <c r="P2082" s="16">
        <f>E2082/L2082</f>
        <v>39.493684210526318</v>
      </c>
      <c r="Q2082" t="s">
        <v>8324</v>
      </c>
      <c r="R2082" t="s">
        <v>8328</v>
      </c>
      <c r="S2082" s="10">
        <f>(((I2082/60)/60)/24)+DATE(1970,1,1)</f>
        <v>41056.083298611113</v>
      </c>
      <c r="T2082" s="10">
        <f>(((J2082/60)/60)/24)+DATE(1970,1,1)</f>
        <v>41026.083298611113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>(E2083/D2083)*100</f>
        <v>100.05</v>
      </c>
      <c r="P2083" s="16">
        <f>E2083/L2083</f>
        <v>57.171428571428571</v>
      </c>
      <c r="Q2083" t="s">
        <v>8316</v>
      </c>
      <c r="R2083" t="s">
        <v>8317</v>
      </c>
      <c r="S2083" s="10">
        <f>(((I2083/60)/60)/24)+DATE(1970,1,1)</f>
        <v>42196.604166666672</v>
      </c>
      <c r="T2083" s="10">
        <f>(((J2083/60)/60)/24)+DATE(1970,1,1)</f>
        <v>42165.462627314817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>(E2084/D2084)*100</f>
        <v>100.05</v>
      </c>
      <c r="P2084" s="16">
        <f>E2084/L2084</f>
        <v>81.673469387755105</v>
      </c>
      <c r="Q2084" t="s">
        <v>8316</v>
      </c>
      <c r="R2084" t="s">
        <v>8317</v>
      </c>
      <c r="S2084" s="10">
        <f>(((I2084/60)/60)/24)+DATE(1970,1,1)</f>
        <v>42507.894432870366</v>
      </c>
      <c r="T2084" s="10">
        <f>(((J2084/60)/60)/24)+DATE(1970,1,1)</f>
        <v>42447.894432870366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>(E2085/D2085)*100</f>
        <v>100.04342857142856</v>
      </c>
      <c r="P2085" s="16">
        <f>E2085/L2085</f>
        <v>291.79333333333335</v>
      </c>
      <c r="Q2085" t="s">
        <v>8309</v>
      </c>
      <c r="R2085" t="s">
        <v>8310</v>
      </c>
      <c r="S2085" s="10">
        <f>(((I2085/60)/60)/24)+DATE(1970,1,1)</f>
        <v>42475.875</v>
      </c>
      <c r="T2085" s="10">
        <f>(((J2085/60)/60)/24)+DATE(1970,1,1)</f>
        <v>42468.94458333333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>(E2086/D2086)*100</f>
        <v>100.04285714285714</v>
      </c>
      <c r="P2086" s="16">
        <f>E2086/L2086</f>
        <v>127.32727272727273</v>
      </c>
      <c r="Q2086" t="s">
        <v>8321</v>
      </c>
      <c r="R2086" t="s">
        <v>8322</v>
      </c>
      <c r="S2086" s="10">
        <f>(((I2086/60)/60)/24)+DATE(1970,1,1)</f>
        <v>42019.454166666663</v>
      </c>
      <c r="T2086" s="10">
        <f>(((J2086/60)/60)/24)+DATE(1970,1,1)</f>
        <v>41988.548831018517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>(E2087/D2087)*100</f>
        <v>100.03999999999999</v>
      </c>
      <c r="P2087" s="16">
        <f>E2087/L2087</f>
        <v>61</v>
      </c>
      <c r="Q2087" t="s">
        <v>8316</v>
      </c>
      <c r="R2087" t="s">
        <v>8317</v>
      </c>
      <c r="S2087" s="10">
        <f>(((I2087/60)/60)/24)+DATE(1970,1,1)</f>
        <v>42685.916666666672</v>
      </c>
      <c r="T2087" s="10">
        <f>(((J2087/60)/60)/24)+DATE(1970,1,1)</f>
        <v>42664.809560185182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>(E2088/D2088)*100</f>
        <v>100.03599999999999</v>
      </c>
      <c r="P2088" s="16">
        <f>E2088/L2088</f>
        <v>179.27598566308242</v>
      </c>
      <c r="Q2088" t="s">
        <v>8316</v>
      </c>
      <c r="R2088" t="s">
        <v>8317</v>
      </c>
      <c r="S2088" s="10">
        <f>(((I2088/60)/60)/24)+DATE(1970,1,1)</f>
        <v>41764.276747685188</v>
      </c>
      <c r="T2088" s="10">
        <f>(((J2088/60)/60)/24)+DATE(1970,1,1)</f>
        <v>41730.276747685188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>(E2089/D2089)*100</f>
        <v>100.03299999999999</v>
      </c>
      <c r="P2089" s="16">
        <f>E2089/L2089</f>
        <v>66.688666666666663</v>
      </c>
      <c r="Q2089" t="s">
        <v>8324</v>
      </c>
      <c r="R2089" t="s">
        <v>8325</v>
      </c>
      <c r="S2089" s="10">
        <f>(((I2089/60)/60)/24)+DATE(1970,1,1)</f>
        <v>40936.169664351852</v>
      </c>
      <c r="T2089" s="10">
        <f>(((J2089/60)/60)/24)+DATE(1970,1,1)</f>
        <v>40876.169664351852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>(E2090/D2090)*100</f>
        <v>100.02</v>
      </c>
      <c r="P2090" s="16">
        <f>E2090/L2090</f>
        <v>178.60714285714286</v>
      </c>
      <c r="Q2090" t="s">
        <v>8324</v>
      </c>
      <c r="R2090" t="s">
        <v>8325</v>
      </c>
      <c r="S2090" s="10">
        <f>(((I2090/60)/60)/24)+DATE(1970,1,1)</f>
        <v>41026.667199074072</v>
      </c>
      <c r="T2090" s="10">
        <f>(((J2090/60)/60)/24)+DATE(1970,1,1)</f>
        <v>40996.667199074072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>(E2091/D2091)*100</f>
        <v>100.01333333333334</v>
      </c>
      <c r="P2091" s="16">
        <f>E2091/L2091</f>
        <v>40.545945945945945</v>
      </c>
      <c r="Q2091" t="s">
        <v>8316</v>
      </c>
      <c r="R2091" t="s">
        <v>8317</v>
      </c>
      <c r="S2091" s="10">
        <f>(((I2091/60)/60)/24)+DATE(1970,1,1)</f>
        <v>42490.733530092592</v>
      </c>
      <c r="T2091" s="10">
        <f>(((J2091/60)/60)/24)+DATE(1970,1,1)</f>
        <v>42460.733530092592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>(E2092/D2092)*100</f>
        <v>100.01249999999999</v>
      </c>
      <c r="P2092" s="16">
        <f>E2092/L2092</f>
        <v>40.005000000000003</v>
      </c>
      <c r="Q2092" t="s">
        <v>8309</v>
      </c>
      <c r="R2092" t="s">
        <v>8311</v>
      </c>
      <c r="S2092" s="10">
        <f>(((I2092/60)/60)/24)+DATE(1970,1,1)</f>
        <v>40825.820150462961</v>
      </c>
      <c r="T2092" s="10">
        <f>(((J2092/60)/60)/24)+DATE(1970,1,1)</f>
        <v>40795.820150462961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>(E2093/D2093)*100</f>
        <v>100.01249999999999</v>
      </c>
      <c r="P2093" s="16">
        <f>E2093/L2093</f>
        <v>421.10526315789474</v>
      </c>
      <c r="Q2093" t="s">
        <v>8316</v>
      </c>
      <c r="R2093" t="s">
        <v>8317</v>
      </c>
      <c r="S2093" s="10">
        <f>(((I2093/60)/60)/24)+DATE(1970,1,1)</f>
        <v>42119.659652777773</v>
      </c>
      <c r="T2093" s="10">
        <f>(((J2093/60)/60)/24)+DATE(1970,1,1)</f>
        <v>42059.701319444444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>(E2094/D2094)*100</f>
        <v>100.01100000000001</v>
      </c>
      <c r="P2094" s="16">
        <f>E2094/L2094</f>
        <v>93.760312499999998</v>
      </c>
      <c r="Q2094" t="s">
        <v>8316</v>
      </c>
      <c r="R2094" t="s">
        <v>8317</v>
      </c>
      <c r="S2094" s="10">
        <f>(((I2094/60)/60)/24)+DATE(1970,1,1)</f>
        <v>42329.125</v>
      </c>
      <c r="T2094" s="10">
        <f>(((J2094/60)/60)/24)+DATE(1970,1,1)</f>
        <v>42292.087592592594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>(E2095/D2095)*100</f>
        <v>100.00828571428571</v>
      </c>
      <c r="P2095" s="16">
        <f>E2095/L2095</f>
        <v>57.381803278688523</v>
      </c>
      <c r="Q2095" t="s">
        <v>8324</v>
      </c>
      <c r="R2095" t="s">
        <v>8329</v>
      </c>
      <c r="S2095" s="10">
        <f>(((I2095/60)/60)/24)+DATE(1970,1,1)</f>
        <v>42460.365925925929</v>
      </c>
      <c r="T2095" s="10">
        <f>(((J2095/60)/60)/24)+DATE(1970,1,1)</f>
        <v>42426.407592592594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>(E2096/D2096)*100</f>
        <v>100.00360000000002</v>
      </c>
      <c r="P2096" s="16">
        <f>E2096/L2096</f>
        <v>131.58368421052631</v>
      </c>
      <c r="Q2096" t="s">
        <v>8324</v>
      </c>
      <c r="R2096" t="s">
        <v>8328</v>
      </c>
      <c r="S2096" s="10">
        <f>(((I2096/60)/60)/24)+DATE(1970,1,1)</f>
        <v>40462.011296296296</v>
      </c>
      <c r="T2096" s="10">
        <f>(((J2096/60)/60)/24)+DATE(1970,1,1)</f>
        <v>40417.011296296296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>(E2097/D2097)*100</f>
        <v>100.001</v>
      </c>
      <c r="P2097" s="16">
        <f>E2097/L2097</f>
        <v>50.000500000000002</v>
      </c>
      <c r="Q2097" t="s">
        <v>8316</v>
      </c>
      <c r="R2097" t="s">
        <v>8317</v>
      </c>
      <c r="S2097" s="10">
        <f>(((I2097/60)/60)/24)+DATE(1970,1,1)</f>
        <v>42236.958333333328</v>
      </c>
      <c r="T2097" s="10">
        <f>(((J2097/60)/60)/24)+DATE(1970,1,1)</f>
        <v>42207.259918981479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>(E2098/D2098)*100</f>
        <v>100.00058823529412</v>
      </c>
      <c r="P2098" s="16">
        <f>E2098/L2098</f>
        <v>37.777999999999999</v>
      </c>
      <c r="Q2098" t="s">
        <v>8316</v>
      </c>
      <c r="R2098" t="s">
        <v>8317</v>
      </c>
      <c r="S2098" s="10">
        <f>(((I2098/60)/60)/24)+DATE(1970,1,1)</f>
        <v>41938.029861111114</v>
      </c>
      <c r="T2098" s="10">
        <f>(((J2098/60)/60)/24)+DATE(1970,1,1)</f>
        <v>41894.91375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>(E2099/D2099)*100</f>
        <v>100</v>
      </c>
      <c r="P2099" s="16">
        <f>E2099/L2099</f>
        <v>13</v>
      </c>
      <c r="Q2099" t="s">
        <v>8309</v>
      </c>
      <c r="R2099" t="s">
        <v>8310</v>
      </c>
      <c r="S2099" s="10">
        <f>(((I2099/60)/60)/24)+DATE(1970,1,1)</f>
        <v>42394.79206018518</v>
      </c>
      <c r="T2099" s="10">
        <f>(((J2099/60)/60)/24)+DATE(1970,1,1)</f>
        <v>42376.79206018518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>(E2100/D2100)*100</f>
        <v>100</v>
      </c>
      <c r="P2100" s="16">
        <f>E2100/L2100</f>
        <v>105.26315789473684</v>
      </c>
      <c r="Q2100" t="s">
        <v>8309</v>
      </c>
      <c r="R2100" t="s">
        <v>8310</v>
      </c>
      <c r="S2100" s="10">
        <f>(((I2100/60)/60)/24)+DATE(1970,1,1)</f>
        <v>41917.568912037037</v>
      </c>
      <c r="T2100" s="10">
        <f>(((J2100/60)/60)/24)+DATE(1970,1,1)</f>
        <v>41887.568912037037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>(E2101/D2101)*100</f>
        <v>100</v>
      </c>
      <c r="P2101" s="16">
        <f>E2101/L2101</f>
        <v>133.33333333333334</v>
      </c>
      <c r="Q2101" t="s">
        <v>8309</v>
      </c>
      <c r="R2101" t="s">
        <v>8310</v>
      </c>
      <c r="S2101" s="10">
        <f>(((I2101/60)/60)/24)+DATE(1970,1,1)</f>
        <v>41919.098807870374</v>
      </c>
      <c r="T2101" s="10">
        <f>(((J2101/60)/60)/24)+DATE(1970,1,1)</f>
        <v>41874.098807870374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>(E2102/D2102)*100</f>
        <v>100</v>
      </c>
      <c r="P2102" s="16">
        <f>E2102/L2102</f>
        <v>137.93103448275863</v>
      </c>
      <c r="Q2102" t="s">
        <v>8309</v>
      </c>
      <c r="R2102" t="s">
        <v>8310</v>
      </c>
      <c r="S2102" s="10">
        <f>(((I2102/60)/60)/24)+DATE(1970,1,1)</f>
        <v>42301.176446759258</v>
      </c>
      <c r="T2102" s="10">
        <f>(((J2102/60)/60)/24)+DATE(1970,1,1)</f>
        <v>42271.176446759258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>(E2103/D2103)*100</f>
        <v>100</v>
      </c>
      <c r="P2103" s="16">
        <f>E2103/L2103</f>
        <v>27.272727272727273</v>
      </c>
      <c r="Q2103" t="s">
        <v>8309</v>
      </c>
      <c r="R2103" t="s">
        <v>8310</v>
      </c>
      <c r="S2103" s="10">
        <f>(((I2103/60)/60)/24)+DATE(1970,1,1)</f>
        <v>42034.708333333328</v>
      </c>
      <c r="T2103" s="10">
        <f>(((J2103/60)/60)/24)+DATE(1970,1,1)</f>
        <v>41995.752986111111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>(E2104/D2104)*100</f>
        <v>100</v>
      </c>
      <c r="P2104" s="16">
        <f>E2104/L2104</f>
        <v>50</v>
      </c>
      <c r="Q2104" t="s">
        <v>8309</v>
      </c>
      <c r="R2104" t="s">
        <v>8311</v>
      </c>
      <c r="S2104" s="10">
        <f>(((I2104/60)/60)/24)+DATE(1970,1,1)</f>
        <v>40666.165972222225</v>
      </c>
      <c r="T2104" s="10">
        <f>(((J2104/60)/60)/24)+DATE(1970,1,1)</f>
        <v>40587.75675925926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>(E2105/D2105)*100</f>
        <v>100</v>
      </c>
      <c r="P2105" s="16">
        <f>E2105/L2105</f>
        <v>71.428571428571431</v>
      </c>
      <c r="Q2105" t="s">
        <v>8309</v>
      </c>
      <c r="R2105" t="s">
        <v>8311</v>
      </c>
      <c r="S2105" s="10">
        <f>(((I2105/60)/60)/24)+DATE(1970,1,1)</f>
        <v>40678.757939814815</v>
      </c>
      <c r="T2105" s="10">
        <f>(((J2105/60)/60)/24)+DATE(1970,1,1)</f>
        <v>40648.757939814815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>(E2106/D2106)*100</f>
        <v>100</v>
      </c>
      <c r="P2106" s="16">
        <f>E2106/L2106</f>
        <v>192.30769230769232</v>
      </c>
      <c r="Q2106" t="s">
        <v>8309</v>
      </c>
      <c r="R2106" t="s">
        <v>8311</v>
      </c>
      <c r="S2106" s="10">
        <f>(((I2106/60)/60)/24)+DATE(1970,1,1)</f>
        <v>41217.794976851852</v>
      </c>
      <c r="T2106" s="10">
        <f>(((J2106/60)/60)/24)+DATE(1970,1,1)</f>
        <v>41197.753310185188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>(E2107/D2107)*100</f>
        <v>100</v>
      </c>
      <c r="P2107" s="16">
        <f>E2107/L2107</f>
        <v>100</v>
      </c>
      <c r="Q2107" t="s">
        <v>8309</v>
      </c>
      <c r="R2107" t="s">
        <v>8311</v>
      </c>
      <c r="S2107" s="10">
        <f>(((I2107/60)/60)/24)+DATE(1970,1,1)</f>
        <v>41298.776736111111</v>
      </c>
      <c r="T2107" s="10">
        <f>(((J2107/60)/60)/24)+DATE(1970,1,1)</f>
        <v>41274.776736111111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>(E2108/D2108)*100</f>
        <v>100</v>
      </c>
      <c r="P2108">
        <f>E2108/L2108</f>
        <v>500</v>
      </c>
      <c r="Q2108" t="s">
        <v>8309</v>
      </c>
      <c r="R2108" t="s">
        <v>8312</v>
      </c>
      <c r="S2108" s="12">
        <f>(((I2108/60)/60)/24)+DATE(1970,1,1)</f>
        <v>42197.920972222222</v>
      </c>
      <c r="T2108" s="10">
        <f>(((J2108/60)/60)/24)+DATE(1970,1,1)</f>
        <v>42187.920972222222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>(E2109/D2109)*100</f>
        <v>100</v>
      </c>
      <c r="P2109" s="16">
        <f>E2109/L2109</f>
        <v>100</v>
      </c>
      <c r="Q2109" t="s">
        <v>8309</v>
      </c>
      <c r="R2109" t="s">
        <v>8314</v>
      </c>
      <c r="S2109" s="10">
        <f>(((I2109/60)/60)/24)+DATE(1970,1,1)</f>
        <v>40378.666666666664</v>
      </c>
      <c r="T2109" s="10">
        <f>(((J2109/60)/60)/24)+DATE(1970,1,1)</f>
        <v>40343.084421296298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>(E2110/D2110)*100</f>
        <v>100</v>
      </c>
      <c r="P2110" s="16">
        <f>E2110/L2110</f>
        <v>71.428571428571431</v>
      </c>
      <c r="Q2110" t="s">
        <v>8309</v>
      </c>
      <c r="R2110" t="s">
        <v>8314</v>
      </c>
      <c r="S2110" s="10">
        <f>(((I2110/60)/60)/24)+DATE(1970,1,1)</f>
        <v>42132.036712962959</v>
      </c>
      <c r="T2110" s="10">
        <f>(((J2110/60)/60)/24)+DATE(1970,1,1)</f>
        <v>42112.036712962959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>(E2111/D2111)*100</f>
        <v>100</v>
      </c>
      <c r="P2111" s="16">
        <f>E2111/L2111</f>
        <v>1000</v>
      </c>
      <c r="Q2111" t="s">
        <v>8316</v>
      </c>
      <c r="R2111" t="s">
        <v>8317</v>
      </c>
      <c r="S2111" s="10">
        <f>(((I2111/60)/60)/24)+DATE(1970,1,1)</f>
        <v>41895.400937500002</v>
      </c>
      <c r="T2111" s="10">
        <f>(((J2111/60)/60)/24)+DATE(1970,1,1)</f>
        <v>41850.400937500002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>(E2112/D2112)*100</f>
        <v>100</v>
      </c>
      <c r="P2112" s="16">
        <f>E2112/L2112</f>
        <v>129.03225806451613</v>
      </c>
      <c r="Q2112" t="s">
        <v>8316</v>
      </c>
      <c r="R2112" t="s">
        <v>8317</v>
      </c>
      <c r="S2112" s="10">
        <f>(((I2112/60)/60)/24)+DATE(1970,1,1)</f>
        <v>42721.290972222225</v>
      </c>
      <c r="T2112" s="10">
        <f>(((J2112/60)/60)/24)+DATE(1970,1,1)</f>
        <v>42676.065150462964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>(E2113/D2113)*100</f>
        <v>100</v>
      </c>
      <c r="P2113" s="16">
        <f>E2113/L2113</f>
        <v>50</v>
      </c>
      <c r="Q2113" t="s">
        <v>8324</v>
      </c>
      <c r="R2113" t="s">
        <v>8325</v>
      </c>
      <c r="S2113" s="10">
        <f>(((I2113/60)/60)/24)+DATE(1970,1,1)</f>
        <v>41146.758125</v>
      </c>
      <c r="T2113" s="10">
        <f>(((J2113/60)/60)/24)+DATE(1970,1,1)</f>
        <v>41116.758125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>(E2114/D2114)*100</f>
        <v>100</v>
      </c>
      <c r="P2114" s="16">
        <f>E2114/L2114</f>
        <v>305.55555555555554</v>
      </c>
      <c r="Q2114" t="s">
        <v>8324</v>
      </c>
      <c r="R2114" t="s">
        <v>8325</v>
      </c>
      <c r="S2114" s="10">
        <f>(((I2114/60)/60)/24)+DATE(1970,1,1)</f>
        <v>40747.165972222225</v>
      </c>
      <c r="T2114" s="10">
        <f>(((J2114/60)/60)/24)+DATE(1970,1,1)</f>
        <v>40730.105625000004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>(E2115/D2115)*100</f>
        <v>100</v>
      </c>
      <c r="P2115" s="16">
        <f>E2115/L2115</f>
        <v>104.65116279069767</v>
      </c>
      <c r="Q2115" t="s">
        <v>8324</v>
      </c>
      <c r="R2115" t="s">
        <v>8325</v>
      </c>
      <c r="S2115" s="10">
        <f>(((I2115/60)/60)/24)+DATE(1970,1,1)</f>
        <v>41995.207638888889</v>
      </c>
      <c r="T2115" s="10">
        <f>(((J2115/60)/60)/24)+DATE(1970,1,1)</f>
        <v>41962.100532407407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>(E2116/D2116)*100</f>
        <v>100</v>
      </c>
      <c r="P2116" s="16">
        <f>E2116/L2116</f>
        <v>224.12820512820514</v>
      </c>
      <c r="Q2116" t="s">
        <v>8324</v>
      </c>
      <c r="R2116" t="s">
        <v>8325</v>
      </c>
      <c r="S2116" s="10">
        <f>(((I2116/60)/60)/24)+DATE(1970,1,1)</f>
        <v>42128.167361111111</v>
      </c>
      <c r="T2116" s="10">
        <f>(((J2116/60)/60)/24)+DATE(1970,1,1)</f>
        <v>42093.922048611115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>(E2117/D2117)*100</f>
        <v>100</v>
      </c>
      <c r="P2117" s="16">
        <f>E2117/L2117</f>
        <v>10</v>
      </c>
      <c r="Q2117" t="s">
        <v>8324</v>
      </c>
      <c r="R2117" t="s">
        <v>8326</v>
      </c>
      <c r="S2117" s="10">
        <f>(((I2117/60)/60)/24)+DATE(1970,1,1)</f>
        <v>42195.79833333334</v>
      </c>
      <c r="T2117" s="10">
        <f>(((J2117/60)/60)/24)+DATE(1970,1,1)</f>
        <v>42165.79833333334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>(E2118/D2118)*100</f>
        <v>100</v>
      </c>
      <c r="P2118" s="16">
        <f>E2118/L2118</f>
        <v>18.75</v>
      </c>
      <c r="Q2118" t="s">
        <v>8324</v>
      </c>
      <c r="R2118" t="s">
        <v>8326</v>
      </c>
      <c r="S2118" s="10">
        <f>(((I2118/60)/60)/24)+DATE(1970,1,1)</f>
        <v>42108.792048611111</v>
      </c>
      <c r="T2118" s="10">
        <f>(((J2118/60)/60)/24)+DATE(1970,1,1)</f>
        <v>42078.792048611111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>(E2119/D2119)*100</f>
        <v>100</v>
      </c>
      <c r="P2119" s="16">
        <f>E2119/L2119</f>
        <v>30</v>
      </c>
      <c r="Q2119" t="s">
        <v>8324</v>
      </c>
      <c r="R2119" t="s">
        <v>8326</v>
      </c>
      <c r="S2119" s="10">
        <f>(((I2119/60)/60)/24)+DATE(1970,1,1)</f>
        <v>42051.832280092596</v>
      </c>
      <c r="T2119" s="10">
        <f>(((J2119/60)/60)/24)+DATE(1970,1,1)</f>
        <v>42021.832280092596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>(E2120/D2120)*100</f>
        <v>100</v>
      </c>
      <c r="P2120" s="16">
        <f>E2120/L2120</f>
        <v>50</v>
      </c>
      <c r="Q2120" t="s">
        <v>8324</v>
      </c>
      <c r="R2120" t="s">
        <v>8326</v>
      </c>
      <c r="S2120" s="10">
        <f>(((I2120/60)/60)/24)+DATE(1970,1,1)</f>
        <v>42333.623043981483</v>
      </c>
      <c r="T2120" s="10">
        <f>(((J2120/60)/60)/24)+DATE(1970,1,1)</f>
        <v>42291.581377314811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>(E2121/D2121)*100</f>
        <v>100</v>
      </c>
      <c r="P2121" s="16">
        <f>E2121/L2121</f>
        <v>50</v>
      </c>
      <c r="Q2121" t="s">
        <v>8316</v>
      </c>
      <c r="R2121" t="s">
        <v>8317</v>
      </c>
      <c r="S2121" s="10">
        <f>(((I2121/60)/60)/24)+DATE(1970,1,1)</f>
        <v>42705.099664351852</v>
      </c>
      <c r="T2121" s="10">
        <f>(((J2121/60)/60)/24)+DATE(1970,1,1)</f>
        <v>42675.057997685188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>(E2122/D2122)*100</f>
        <v>100</v>
      </c>
      <c r="P2122" s="16">
        <f>E2122/L2122</f>
        <v>40</v>
      </c>
      <c r="Q2122" t="s">
        <v>8321</v>
      </c>
      <c r="R2122" t="s">
        <v>8322</v>
      </c>
      <c r="S2122" s="10">
        <f>(((I2122/60)/60)/24)+DATE(1970,1,1)</f>
        <v>42415.332638888889</v>
      </c>
      <c r="T2122" s="10">
        <f>(((J2122/60)/60)/24)+DATE(1970,1,1)</f>
        <v>42396.8440625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>(E2123/D2123)*100</f>
        <v>100</v>
      </c>
      <c r="P2123" s="16">
        <f>E2123/L2123</f>
        <v>172.41379310344828</v>
      </c>
      <c r="Q2123" t="s">
        <v>8324</v>
      </c>
      <c r="R2123" t="s">
        <v>8325</v>
      </c>
      <c r="S2123" s="10">
        <f>(((I2123/60)/60)/24)+DATE(1970,1,1)</f>
        <v>40924.208333333336</v>
      </c>
      <c r="T2123" s="10">
        <f>(((J2123/60)/60)/24)+DATE(1970,1,1)</f>
        <v>40896.883750000001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>(E2124/D2124)*100</f>
        <v>100</v>
      </c>
      <c r="P2124" s="16">
        <f>E2124/L2124</f>
        <v>94.736842105263165</v>
      </c>
      <c r="Q2124" t="s">
        <v>8324</v>
      </c>
      <c r="R2124" t="s">
        <v>8325</v>
      </c>
      <c r="S2124" s="10">
        <f>(((I2124/60)/60)/24)+DATE(1970,1,1)</f>
        <v>40971.652372685188</v>
      </c>
      <c r="T2124" s="10">
        <f>(((J2124/60)/60)/24)+DATE(1970,1,1)</f>
        <v>40941.652372685188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>(E2125/D2125)*100</f>
        <v>100</v>
      </c>
      <c r="P2125" s="16">
        <f>E2125/L2125</f>
        <v>42.857142857142854</v>
      </c>
      <c r="Q2125" t="s">
        <v>8324</v>
      </c>
      <c r="R2125" t="s">
        <v>8345</v>
      </c>
      <c r="S2125" s="10">
        <f>(((I2125/60)/60)/24)+DATE(1970,1,1)</f>
        <v>40708.024618055555</v>
      </c>
      <c r="T2125" s="10">
        <f>(((J2125/60)/60)/24)+DATE(1970,1,1)</f>
        <v>40688.024618055555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>(E2126/D2126)*100</f>
        <v>100</v>
      </c>
      <c r="P2126">
        <f>E2126/L2126</f>
        <v>171.42857142857142</v>
      </c>
      <c r="Q2126" t="s">
        <v>8324</v>
      </c>
      <c r="R2126" t="s">
        <v>8346</v>
      </c>
      <c r="S2126" s="12">
        <f>(((I2126/60)/60)/24)+DATE(1970,1,1)</f>
        <v>42810.900810185187</v>
      </c>
      <c r="T2126" s="10">
        <f>(((J2126/60)/60)/24)+DATE(1970,1,1)</f>
        <v>42780.942476851851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>(E2127/D2127)*100</f>
        <v>100</v>
      </c>
      <c r="P2127" s="16">
        <f>E2127/L2127</f>
        <v>27.272727272727273</v>
      </c>
      <c r="Q2127" t="s">
        <v>8324</v>
      </c>
      <c r="R2127" t="s">
        <v>8325</v>
      </c>
      <c r="S2127" s="10">
        <f>(((I2127/60)/60)/24)+DATE(1970,1,1)</f>
        <v>41670.792361111111</v>
      </c>
      <c r="T2127" s="10">
        <f>(((J2127/60)/60)/24)+DATE(1970,1,1)</f>
        <v>41634.797013888885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>(E2128/D2128)*100</f>
        <v>100</v>
      </c>
      <c r="P2128" s="16">
        <f>E2128/L2128</f>
        <v>52.631578947368418</v>
      </c>
      <c r="Q2128" t="s">
        <v>8324</v>
      </c>
      <c r="R2128" t="s">
        <v>8325</v>
      </c>
      <c r="S2128" s="10">
        <f>(((I2128/60)/60)/24)+DATE(1970,1,1)</f>
        <v>42538.204861111109</v>
      </c>
      <c r="T2128" s="10">
        <f>(((J2128/60)/60)/24)+DATE(1970,1,1)</f>
        <v>42523.333310185189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>(E2129/D2129)*100</f>
        <v>100</v>
      </c>
      <c r="P2129" s="16">
        <f>E2129/L2129</f>
        <v>136.36363636363637</v>
      </c>
      <c r="Q2129" t="s">
        <v>8324</v>
      </c>
      <c r="R2129" t="s">
        <v>8325</v>
      </c>
      <c r="S2129" s="10">
        <f>(((I2129/60)/60)/24)+DATE(1970,1,1)</f>
        <v>41894.76866898148</v>
      </c>
      <c r="T2129" s="10">
        <f>(((J2129/60)/60)/24)+DATE(1970,1,1)</f>
        <v>41864.76866898148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>(E2130/D2130)*100</f>
        <v>100</v>
      </c>
      <c r="P2130" s="16">
        <f>E2130/L2130</f>
        <v>113.63636363636364</v>
      </c>
      <c r="Q2130" t="s">
        <v>8324</v>
      </c>
      <c r="R2130" t="s">
        <v>8328</v>
      </c>
      <c r="S2130" s="10">
        <f>(((I2130/60)/60)/24)+DATE(1970,1,1)</f>
        <v>40818.733483796292</v>
      </c>
      <c r="T2130" s="10">
        <f>(((J2130/60)/60)/24)+DATE(1970,1,1)</f>
        <v>40758.733483796292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>(E2131/D2131)*100</f>
        <v>100</v>
      </c>
      <c r="P2131" s="16">
        <f>E2131/L2131</f>
        <v>78.94736842105263</v>
      </c>
      <c r="Q2131" t="s">
        <v>8324</v>
      </c>
      <c r="R2131" t="s">
        <v>8328</v>
      </c>
      <c r="S2131" s="10">
        <f>(((I2131/60)/60)/24)+DATE(1970,1,1)</f>
        <v>40878.626562500001</v>
      </c>
      <c r="T2131" s="10">
        <f>(((J2131/60)/60)/24)+DATE(1970,1,1)</f>
        <v>40818.58489583333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>(E2132/D2132)*100</f>
        <v>100</v>
      </c>
      <c r="P2132" s="16">
        <f>E2132/L2132</f>
        <v>27.272727272727273</v>
      </c>
      <c r="Q2132" t="s">
        <v>8324</v>
      </c>
      <c r="R2132" t="s">
        <v>8328</v>
      </c>
      <c r="S2132" s="10">
        <f>(((I2132/60)/60)/24)+DATE(1970,1,1)</f>
        <v>41379.928159722222</v>
      </c>
      <c r="T2132" s="10">
        <f>(((J2132/60)/60)/24)+DATE(1970,1,1)</f>
        <v>41365.928159722222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>(E2133/D2133)*100</f>
        <v>100</v>
      </c>
      <c r="P2133" s="16">
        <f>E2133/L2133</f>
        <v>21.857142857142858</v>
      </c>
      <c r="Q2133" t="s">
        <v>8324</v>
      </c>
      <c r="R2133" t="s">
        <v>8325</v>
      </c>
      <c r="S2133" s="10">
        <f>(((I2133/60)/60)/24)+DATE(1970,1,1)</f>
        <v>42796.700821759259</v>
      </c>
      <c r="T2133" s="10">
        <f>(((J2133/60)/60)/24)+DATE(1970,1,1)</f>
        <v>42793.700821759259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>(E2134/D2134)*100</f>
        <v>100</v>
      </c>
      <c r="P2134" s="16">
        <f>E2134/L2134</f>
        <v>76.92307692307692</v>
      </c>
      <c r="Q2134" t="s">
        <v>8324</v>
      </c>
      <c r="R2134" t="s">
        <v>8325</v>
      </c>
      <c r="S2134" s="10">
        <f>(((I2134/60)/60)/24)+DATE(1970,1,1)</f>
        <v>42112.580092592587</v>
      </c>
      <c r="T2134" s="10">
        <f>(((J2134/60)/60)/24)+DATE(1970,1,1)</f>
        <v>42082.580092592587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>(E2135/D2135)*100</f>
        <v>100</v>
      </c>
      <c r="P2135" s="16">
        <f>E2135/L2135</f>
        <v>285.71428571428572</v>
      </c>
      <c r="Q2135" t="s">
        <v>8324</v>
      </c>
      <c r="R2135" t="s">
        <v>8329</v>
      </c>
      <c r="S2135" s="10">
        <f>(((I2135/60)/60)/24)+DATE(1970,1,1)</f>
        <v>41594.235798611109</v>
      </c>
      <c r="T2135" s="10">
        <f>(((J2135/60)/60)/24)+DATE(1970,1,1)</f>
        <v>41564.194131944445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>(E2136/D2136)*100</f>
        <v>100</v>
      </c>
      <c r="P2136" s="16">
        <f>E2136/L2136</f>
        <v>48.07692307692308</v>
      </c>
      <c r="Q2136" t="s">
        <v>8324</v>
      </c>
      <c r="R2136" t="s">
        <v>8328</v>
      </c>
      <c r="S2136" s="10">
        <f>(((I2136/60)/60)/24)+DATE(1970,1,1)</f>
        <v>41403.102465277778</v>
      </c>
      <c r="T2136" s="10">
        <f>(((J2136/60)/60)/24)+DATE(1970,1,1)</f>
        <v>41373.102465277778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>(E2137/D2137)*100</f>
        <v>100</v>
      </c>
      <c r="P2137" s="16">
        <f>E2137/L2137</f>
        <v>42.553191489361701</v>
      </c>
      <c r="Q2137" t="s">
        <v>8324</v>
      </c>
      <c r="R2137" t="s">
        <v>8328</v>
      </c>
      <c r="S2137" s="10">
        <f>(((I2137/60)/60)/24)+DATE(1970,1,1)</f>
        <v>41223.790150462963</v>
      </c>
      <c r="T2137" s="10">
        <f>(((J2137/60)/60)/24)+DATE(1970,1,1)</f>
        <v>41193.748483796298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>(E2138/D2138)*100</f>
        <v>100</v>
      </c>
      <c r="P2138" s="16">
        <f>E2138/L2138</f>
        <v>250</v>
      </c>
      <c r="Q2138" t="s">
        <v>8324</v>
      </c>
      <c r="R2138" t="s">
        <v>8328</v>
      </c>
      <c r="S2138" s="10">
        <f>(((I2138/60)/60)/24)+DATE(1970,1,1)</f>
        <v>42287.936157407406</v>
      </c>
      <c r="T2138" s="10">
        <f>(((J2138/60)/60)/24)+DATE(1970,1,1)</f>
        <v>42227.936157407406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>(E2139/D2139)*100</f>
        <v>100</v>
      </c>
      <c r="P2139" s="16">
        <f>E2139/L2139</f>
        <v>600</v>
      </c>
      <c r="Q2139" t="s">
        <v>8324</v>
      </c>
      <c r="R2139" t="s">
        <v>8328</v>
      </c>
      <c r="S2139" s="10">
        <f>(((I2139/60)/60)/24)+DATE(1970,1,1)</f>
        <v>41362.954768518517</v>
      </c>
      <c r="T2139" s="10">
        <f>(((J2139/60)/60)/24)+DATE(1970,1,1)</f>
        <v>41327.996435185189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>(E2140/D2140)*100</f>
        <v>100</v>
      </c>
      <c r="P2140" s="16">
        <f>E2140/L2140</f>
        <v>185.18518518518519</v>
      </c>
      <c r="Q2140" t="s">
        <v>8324</v>
      </c>
      <c r="R2140" t="s">
        <v>8353</v>
      </c>
      <c r="S2140" s="10">
        <f>(((I2140/60)/60)/24)+DATE(1970,1,1)</f>
        <v>42482.619444444441</v>
      </c>
      <c r="T2140" s="10">
        <f>(((J2140/60)/60)/24)+DATE(1970,1,1)</f>
        <v>42460.573611111111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>(E2141/D2141)*100</f>
        <v>100</v>
      </c>
      <c r="P2141" s="16">
        <f>E2141/L2141</f>
        <v>135.41666666666666</v>
      </c>
      <c r="Q2141" t="s">
        <v>8324</v>
      </c>
      <c r="R2141" t="s">
        <v>8353</v>
      </c>
      <c r="S2141" s="10">
        <f>(((I2141/60)/60)/24)+DATE(1970,1,1)</f>
        <v>42114.201388888891</v>
      </c>
      <c r="T2141" s="10">
        <f>(((J2141/60)/60)/24)+DATE(1970,1,1)</f>
        <v>42081.864641203705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>(E2142/D2142)*100</f>
        <v>100</v>
      </c>
      <c r="P2142" s="16">
        <f>E2142/L2142</f>
        <v>136.9047619047619</v>
      </c>
      <c r="Q2142" t="s">
        <v>8318</v>
      </c>
      <c r="R2142" t="s">
        <v>8354</v>
      </c>
      <c r="S2142" s="10">
        <f>(((I2142/60)/60)/24)+DATE(1970,1,1)</f>
        <v>42072.909270833334</v>
      </c>
      <c r="T2142" s="10">
        <f>(((J2142/60)/60)/24)+DATE(1970,1,1)</f>
        <v>42037.950937500005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>(E2143/D2143)*100</f>
        <v>100</v>
      </c>
      <c r="P2143" s="16">
        <f>E2143/L2143</f>
        <v>28.571428571428573</v>
      </c>
      <c r="Q2143" t="s">
        <v>8316</v>
      </c>
      <c r="R2143" t="s">
        <v>8317</v>
      </c>
      <c r="S2143" s="10">
        <f>(((I2143/60)/60)/24)+DATE(1970,1,1)</f>
        <v>41905.922858796301</v>
      </c>
      <c r="T2143" s="10">
        <f>(((J2143/60)/60)/24)+DATE(1970,1,1)</f>
        <v>41875.922858796301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>(E2144/D2144)*100</f>
        <v>100</v>
      </c>
      <c r="P2144" s="16">
        <f>E2144/L2144</f>
        <v>63.829787234042556</v>
      </c>
      <c r="Q2144" t="s">
        <v>8316</v>
      </c>
      <c r="R2144" t="s">
        <v>8317</v>
      </c>
      <c r="S2144" s="10">
        <f>(((I2144/60)/60)/24)+DATE(1970,1,1)</f>
        <v>42090.642268518524</v>
      </c>
      <c r="T2144" s="10">
        <f>(((J2144/60)/60)/24)+DATE(1970,1,1)</f>
        <v>42060.683935185181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>(E2145/D2145)*100</f>
        <v>100</v>
      </c>
      <c r="P2145" s="16">
        <f>E2145/L2145</f>
        <v>272.72727272727275</v>
      </c>
      <c r="Q2145" t="s">
        <v>8316</v>
      </c>
      <c r="R2145" t="s">
        <v>8317</v>
      </c>
      <c r="S2145" s="10">
        <f>(((I2145/60)/60)/24)+DATE(1970,1,1)</f>
        <v>41771.165972222225</v>
      </c>
      <c r="T2145" s="10">
        <f>(((J2145/60)/60)/24)+DATE(1970,1,1)</f>
        <v>41758.839675925927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>(E2146/D2146)*100</f>
        <v>100</v>
      </c>
      <c r="P2146" s="16">
        <f>E2146/L2146</f>
        <v>40.476190476190474</v>
      </c>
      <c r="Q2146" t="s">
        <v>8316</v>
      </c>
      <c r="R2146" t="s">
        <v>8317</v>
      </c>
      <c r="S2146" s="10">
        <f>(((I2146/60)/60)/24)+DATE(1970,1,1)</f>
        <v>42347.950046296297</v>
      </c>
      <c r="T2146" s="10">
        <f>(((J2146/60)/60)/24)+DATE(1970,1,1)</f>
        <v>42307.908379629633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>(E2147/D2147)*100</f>
        <v>100</v>
      </c>
      <c r="P2147" s="16">
        <f>E2147/L2147</f>
        <v>83.333333333333329</v>
      </c>
      <c r="Q2147" t="s">
        <v>8316</v>
      </c>
      <c r="R2147" t="s">
        <v>8358</v>
      </c>
      <c r="S2147" s="10">
        <f>(((I2147/60)/60)/24)+DATE(1970,1,1)</f>
        <v>42142.874155092592</v>
      </c>
      <c r="T2147" s="10">
        <f>(((J2147/60)/60)/24)+DATE(1970,1,1)</f>
        <v>42097.874155092592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>(E2148/D2148)*100</f>
        <v>100</v>
      </c>
      <c r="P2148" s="16">
        <f>E2148/L2148</f>
        <v>30</v>
      </c>
      <c r="Q2148" t="s">
        <v>8316</v>
      </c>
      <c r="R2148" t="s">
        <v>8358</v>
      </c>
      <c r="S2148" s="10">
        <f>(((I2148/60)/60)/24)+DATE(1970,1,1)</f>
        <v>42028.125</v>
      </c>
      <c r="T2148" s="10">
        <f>(((J2148/60)/60)/24)+DATE(1970,1,1)</f>
        <v>42013.15253472222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>(E2149/D2149)*100</f>
        <v>100</v>
      </c>
      <c r="P2149" s="16">
        <f>E2149/L2149</f>
        <v>41.666666666666664</v>
      </c>
      <c r="Q2149" t="s">
        <v>8316</v>
      </c>
      <c r="R2149" t="s">
        <v>8358</v>
      </c>
      <c r="S2149" s="10">
        <f>(((I2149/60)/60)/24)+DATE(1970,1,1)</f>
        <v>42433.998217592598</v>
      </c>
      <c r="T2149" s="10">
        <f>(((J2149/60)/60)/24)+DATE(1970,1,1)</f>
        <v>42403.998217592598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>(E2150/D2150)*100</f>
        <v>100</v>
      </c>
      <c r="P2150" s="16">
        <f>E2150/L2150</f>
        <v>35.714285714285715</v>
      </c>
      <c r="Q2150" t="s">
        <v>8316</v>
      </c>
      <c r="R2150" t="s">
        <v>8356</v>
      </c>
      <c r="S2150" s="10">
        <f>(((I2150/60)/60)/24)+DATE(1970,1,1)</f>
        <v>42541.362048611118</v>
      </c>
      <c r="T2150" s="10">
        <f>(((J2150/60)/60)/24)+DATE(1970,1,1)</f>
        <v>42511.362048611118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>(E2151/D2151)*100</f>
        <v>100</v>
      </c>
      <c r="P2151" s="16">
        <f>E2151/L2151</f>
        <v>370.37037037037038</v>
      </c>
      <c r="Q2151" t="s">
        <v>8316</v>
      </c>
      <c r="R2151" t="s">
        <v>8356</v>
      </c>
      <c r="S2151" s="10">
        <f>(((I2151/60)/60)/24)+DATE(1970,1,1)</f>
        <v>42376.57430555555</v>
      </c>
      <c r="T2151" s="10">
        <f>(((J2151/60)/60)/24)+DATE(1970,1,1)</f>
        <v>42341.57430555555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>(E2152/D2152)*100</f>
        <v>100</v>
      </c>
      <c r="P2152" s="16">
        <f>E2152/L2152</f>
        <v>62.5</v>
      </c>
      <c r="Q2152" t="s">
        <v>8316</v>
      </c>
      <c r="R2152" t="s">
        <v>8356</v>
      </c>
      <c r="S2152" s="10">
        <f>(((I2152/60)/60)/24)+DATE(1970,1,1)</f>
        <v>42766.75</v>
      </c>
      <c r="T2152" s="10">
        <f>(((J2152/60)/60)/24)+DATE(1970,1,1)</f>
        <v>42752.827199074076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>(E2153/D2153)*100</f>
        <v>100</v>
      </c>
      <c r="P2153" s="16">
        <f>E2153/L2153</f>
        <v>51.724137931034484</v>
      </c>
      <c r="Q2153" t="s">
        <v>8316</v>
      </c>
      <c r="R2153" t="s">
        <v>8356</v>
      </c>
      <c r="S2153" s="10">
        <f>(((I2153/60)/60)/24)+DATE(1970,1,1)</f>
        <v>42657.882488425923</v>
      </c>
      <c r="T2153" s="10">
        <f>(((J2153/60)/60)/24)+DATE(1970,1,1)</f>
        <v>42597.882488425923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>(E2154/D2154)*100</f>
        <v>100</v>
      </c>
      <c r="P2154" s="16">
        <f>E2154/L2154</f>
        <v>41.666666666666664</v>
      </c>
      <c r="Q2154" t="s">
        <v>8316</v>
      </c>
      <c r="R2154" t="s">
        <v>8317</v>
      </c>
      <c r="S2154" s="10">
        <f>(((I2154/60)/60)/24)+DATE(1970,1,1)</f>
        <v>41836.977326388893</v>
      </c>
      <c r="T2154" s="10">
        <f>(((J2154/60)/60)/24)+DATE(1970,1,1)</f>
        <v>41829.977326388893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>(E2155/D2155)*100</f>
        <v>100</v>
      </c>
      <c r="P2155" s="16">
        <f>E2155/L2155</f>
        <v>73.529411764705884</v>
      </c>
      <c r="Q2155" t="s">
        <v>8316</v>
      </c>
      <c r="R2155" t="s">
        <v>8317</v>
      </c>
      <c r="S2155" s="10">
        <f>(((I2155/60)/60)/24)+DATE(1970,1,1)</f>
        <v>42336.750324074077</v>
      </c>
      <c r="T2155" s="10">
        <f>(((J2155/60)/60)/24)+DATE(1970,1,1)</f>
        <v>42311.750324074077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>(E2156/D2156)*100</f>
        <v>100</v>
      </c>
      <c r="P2156" s="16">
        <f>E2156/L2156</f>
        <v>72.289156626506028</v>
      </c>
      <c r="Q2156" t="s">
        <v>8316</v>
      </c>
      <c r="R2156" t="s">
        <v>8317</v>
      </c>
      <c r="S2156" s="10">
        <f>(((I2156/60)/60)/24)+DATE(1970,1,1)</f>
        <v>41839.860300925924</v>
      </c>
      <c r="T2156" s="10">
        <f>(((J2156/60)/60)/24)+DATE(1970,1,1)</f>
        <v>41809.860300925924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>(E2157/D2157)*100</f>
        <v>100</v>
      </c>
      <c r="P2157" s="16">
        <f>E2157/L2157</f>
        <v>27.777777777777779</v>
      </c>
      <c r="Q2157" t="s">
        <v>8316</v>
      </c>
      <c r="R2157" t="s">
        <v>8317</v>
      </c>
      <c r="S2157" s="10">
        <f>(((I2157/60)/60)/24)+DATE(1970,1,1)</f>
        <v>42465.35701388889</v>
      </c>
      <c r="T2157" s="10">
        <f>(((J2157/60)/60)/24)+DATE(1970,1,1)</f>
        <v>42437.398680555561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>(E2158/D2158)*100</f>
        <v>100</v>
      </c>
      <c r="P2158" s="16">
        <f>E2158/L2158</f>
        <v>119.64285714285714</v>
      </c>
      <c r="Q2158" t="s">
        <v>8316</v>
      </c>
      <c r="R2158" t="s">
        <v>8317</v>
      </c>
      <c r="S2158" s="10">
        <f>(((I2158/60)/60)/24)+DATE(1970,1,1)</f>
        <v>42533.708333333328</v>
      </c>
      <c r="T2158" s="10">
        <f>(((J2158/60)/60)/24)+DATE(1970,1,1)</f>
        <v>42510.798854166671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>(E2159/D2159)*100</f>
        <v>100</v>
      </c>
      <c r="P2159" s="16">
        <f>E2159/L2159</f>
        <v>176.47058823529412</v>
      </c>
      <c r="Q2159" t="s">
        <v>8316</v>
      </c>
      <c r="R2159" t="s">
        <v>8317</v>
      </c>
      <c r="S2159" s="10">
        <f>(((I2159/60)/60)/24)+DATE(1970,1,1)</f>
        <v>41777.610798611109</v>
      </c>
      <c r="T2159" s="10">
        <f>(((J2159/60)/60)/24)+DATE(1970,1,1)</f>
        <v>41765.610798611109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>(E2160/D2160)*100</f>
        <v>100</v>
      </c>
      <c r="P2160" s="16">
        <f>E2160/L2160</f>
        <v>133.33333333333334</v>
      </c>
      <c r="Q2160" t="s">
        <v>8316</v>
      </c>
      <c r="R2160" t="s">
        <v>8317</v>
      </c>
      <c r="S2160" s="10">
        <f>(((I2160/60)/60)/24)+DATE(1970,1,1)</f>
        <v>41983.8675</v>
      </c>
      <c r="T2160" s="10">
        <f>(((J2160/60)/60)/24)+DATE(1970,1,1)</f>
        <v>41953.8675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>(E2161/D2161)*100</f>
        <v>100</v>
      </c>
      <c r="P2161" s="16">
        <f>E2161/L2161</f>
        <v>41.666666666666664</v>
      </c>
      <c r="Q2161" t="s">
        <v>8316</v>
      </c>
      <c r="R2161" t="s">
        <v>8317</v>
      </c>
      <c r="S2161" s="10">
        <f>(((I2161/60)/60)/24)+DATE(1970,1,1)</f>
        <v>42496.845543981486</v>
      </c>
      <c r="T2161" s="10">
        <f>(((J2161/60)/60)/24)+DATE(1970,1,1)</f>
        <v>42446.845543981486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>(E2162/D2162)*100</f>
        <v>100</v>
      </c>
      <c r="P2162" s="16">
        <f>E2162/L2162</f>
        <v>117.64705882352941</v>
      </c>
      <c r="Q2162" t="s">
        <v>8316</v>
      </c>
      <c r="R2162" t="s">
        <v>8317</v>
      </c>
      <c r="S2162" s="10">
        <f>(((I2162/60)/60)/24)+DATE(1970,1,1)</f>
        <v>42180.462083333332</v>
      </c>
      <c r="T2162" s="10">
        <f>(((J2162/60)/60)/24)+DATE(1970,1,1)</f>
        <v>42150.462083333332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>(E2163/D2163)*100</f>
        <v>100</v>
      </c>
      <c r="P2163" s="16">
        <f>E2163/L2163</f>
        <v>115.38461538461539</v>
      </c>
      <c r="Q2163" t="s">
        <v>8316</v>
      </c>
      <c r="R2163" t="s">
        <v>8317</v>
      </c>
      <c r="S2163" s="10">
        <f>(((I2163/60)/60)/24)+DATE(1970,1,1)</f>
        <v>41909.959050925929</v>
      </c>
      <c r="T2163" s="10">
        <f>(((J2163/60)/60)/24)+DATE(1970,1,1)</f>
        <v>41879.959050925929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>(E2164/D2164)*100</f>
        <v>100</v>
      </c>
      <c r="P2164" s="16">
        <f>E2164/L2164</f>
        <v>22.222222222222221</v>
      </c>
      <c r="Q2164" t="s">
        <v>8316</v>
      </c>
      <c r="R2164" t="s">
        <v>8317</v>
      </c>
      <c r="S2164" s="10">
        <f>(((I2164/60)/60)/24)+DATE(1970,1,1)</f>
        <v>42477.979166666672</v>
      </c>
      <c r="T2164" s="10">
        <f>(((J2164/60)/60)/24)+DATE(1970,1,1)</f>
        <v>42467.144166666665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>(E2165/D2165)*100</f>
        <v>100</v>
      </c>
      <c r="P2165" s="16">
        <f>E2165/L2165</f>
        <v>51.724137931034484</v>
      </c>
      <c r="Q2165" t="s">
        <v>8316</v>
      </c>
      <c r="R2165" t="s">
        <v>8317</v>
      </c>
      <c r="S2165" s="10">
        <f>(((I2165/60)/60)/24)+DATE(1970,1,1)</f>
        <v>41822.645277777774</v>
      </c>
      <c r="T2165" s="10">
        <f>(((J2165/60)/60)/24)+DATE(1970,1,1)</f>
        <v>41792.645277777774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>(E2166/D2166)*100</f>
        <v>100</v>
      </c>
      <c r="P2166" s="16">
        <f>E2166/L2166</f>
        <v>95.238095238095241</v>
      </c>
      <c r="Q2166" t="s">
        <v>8316</v>
      </c>
      <c r="R2166" t="s">
        <v>8317</v>
      </c>
      <c r="S2166" s="10">
        <f>(((I2166/60)/60)/24)+DATE(1970,1,1)</f>
        <v>41869.730937500004</v>
      </c>
      <c r="T2166" s="10">
        <f>(((J2166/60)/60)/24)+DATE(1970,1,1)</f>
        <v>41839.730937500004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>(E2167/D2167)*100</f>
        <v>100</v>
      </c>
      <c r="P2167" s="16">
        <f>E2167/L2167</f>
        <v>31.25</v>
      </c>
      <c r="Q2167" t="s">
        <v>8316</v>
      </c>
      <c r="R2167" t="s">
        <v>8317</v>
      </c>
      <c r="S2167" s="10">
        <f>(((I2167/60)/60)/24)+DATE(1970,1,1)</f>
        <v>42154.841111111105</v>
      </c>
      <c r="T2167" s="10">
        <f>(((J2167/60)/60)/24)+DATE(1970,1,1)</f>
        <v>42124.841111111105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>(E2168/D2168)*100</f>
        <v>100</v>
      </c>
      <c r="P2168" s="16">
        <f>E2168/L2168</f>
        <v>64.516129032258064</v>
      </c>
      <c r="Q2168" t="s">
        <v>8316</v>
      </c>
      <c r="R2168" t="s">
        <v>8317</v>
      </c>
      <c r="S2168" s="10">
        <f>(((I2168/60)/60)/24)+DATE(1970,1,1)</f>
        <v>42300.530509259261</v>
      </c>
      <c r="T2168" s="10">
        <f>(((J2168/60)/60)/24)+DATE(1970,1,1)</f>
        <v>42272.530509259261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>(E2169/D2169)*100</f>
        <v>100</v>
      </c>
      <c r="P2169" s="16">
        <f>E2169/L2169</f>
        <v>148.4848484848485</v>
      </c>
      <c r="Q2169" t="s">
        <v>8316</v>
      </c>
      <c r="R2169" t="s">
        <v>8317</v>
      </c>
      <c r="S2169" s="10">
        <f>(((I2169/60)/60)/24)+DATE(1970,1,1)</f>
        <v>42083.852083333331</v>
      </c>
      <c r="T2169" s="10">
        <f>(((J2169/60)/60)/24)+DATE(1970,1,1)</f>
        <v>42062.834444444445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>(E2170/D2170)*100</f>
        <v>100</v>
      </c>
      <c r="P2170" s="16">
        <f>E2170/L2170</f>
        <v>51.724137931034484</v>
      </c>
      <c r="Q2170" t="s">
        <v>8316</v>
      </c>
      <c r="R2170" t="s">
        <v>8317</v>
      </c>
      <c r="S2170" s="10">
        <f>(((I2170/60)/60)/24)+DATE(1970,1,1)</f>
        <v>41868.21597222222</v>
      </c>
      <c r="T2170" s="10">
        <f>(((J2170/60)/60)/24)+DATE(1970,1,1)</f>
        <v>41848.866157407407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>(E2171/D2171)*100</f>
        <v>100</v>
      </c>
      <c r="P2171" s="16">
        <f>E2171/L2171</f>
        <v>30.76923076923077</v>
      </c>
      <c r="Q2171" t="s">
        <v>8316</v>
      </c>
      <c r="R2171" t="s">
        <v>8317</v>
      </c>
      <c r="S2171" s="10">
        <f>(((I2171/60)/60)/24)+DATE(1970,1,1)</f>
        <v>42700.25</v>
      </c>
      <c r="T2171" s="10">
        <f>(((J2171/60)/60)/24)+DATE(1970,1,1)</f>
        <v>42689.214988425927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>(E2172/D2172)*100</f>
        <v>100</v>
      </c>
      <c r="P2172" s="16">
        <f>E2172/L2172</f>
        <v>125</v>
      </c>
      <c r="Q2172" t="s">
        <v>8316</v>
      </c>
      <c r="R2172" t="s">
        <v>8317</v>
      </c>
      <c r="S2172" s="10">
        <f>(((I2172/60)/60)/24)+DATE(1970,1,1)</f>
        <v>42327.790405092594</v>
      </c>
      <c r="T2172" s="10">
        <f>(((J2172/60)/60)/24)+DATE(1970,1,1)</f>
        <v>42297.748738425929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>(E2173/D2173)*100</f>
        <v>100</v>
      </c>
      <c r="P2173" s="16">
        <f>E2173/L2173</f>
        <v>58.823529411764703</v>
      </c>
      <c r="Q2173" t="s">
        <v>8316</v>
      </c>
      <c r="R2173" t="s">
        <v>8317</v>
      </c>
      <c r="S2173" s="10">
        <f>(((I2173/60)/60)/24)+DATE(1970,1,1)</f>
        <v>42117.49527777778</v>
      </c>
      <c r="T2173" s="10">
        <f>(((J2173/60)/60)/24)+DATE(1970,1,1)</f>
        <v>42057.536944444444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>(E2174/D2174)*100</f>
        <v>100</v>
      </c>
      <c r="P2174" s="16">
        <f>E2174/L2174</f>
        <v>227.27272727272728</v>
      </c>
      <c r="Q2174" t="s">
        <v>8316</v>
      </c>
      <c r="R2174" t="s">
        <v>8317</v>
      </c>
      <c r="S2174" s="10">
        <f>(((I2174/60)/60)/24)+DATE(1970,1,1)</f>
        <v>41890.125</v>
      </c>
      <c r="T2174" s="10">
        <f>(((J2174/60)/60)/24)+DATE(1970,1,1)</f>
        <v>41856.010069444441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>(E2175/D2175)*100</f>
        <v>100</v>
      </c>
      <c r="P2175" s="16">
        <f>E2175/L2175</f>
        <v>307.69230769230768</v>
      </c>
      <c r="Q2175" t="s">
        <v>8316</v>
      </c>
      <c r="R2175" t="s">
        <v>8317</v>
      </c>
      <c r="S2175" s="10">
        <f>(((I2175/60)/60)/24)+DATE(1970,1,1)</f>
        <v>41824.458333333336</v>
      </c>
      <c r="T2175" s="10">
        <f>(((J2175/60)/60)/24)+DATE(1970,1,1)</f>
        <v>41794.817523148151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>(E2176/D2176)*100</f>
        <v>100</v>
      </c>
      <c r="P2176" s="16">
        <f>E2176/L2176</f>
        <v>41.029411764705884</v>
      </c>
      <c r="Q2176" t="s">
        <v>8316</v>
      </c>
      <c r="R2176" t="s">
        <v>8317</v>
      </c>
      <c r="S2176" s="10">
        <f>(((I2176/60)/60)/24)+DATE(1970,1,1)</f>
        <v>42262.420833333337</v>
      </c>
      <c r="T2176" s="10">
        <f>(((J2176/60)/60)/24)+DATE(1970,1,1)</f>
        <v>42234.789884259255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>(E2177/D2177)*100</f>
        <v>100</v>
      </c>
      <c r="P2177" s="16">
        <f>E2177/L2177</f>
        <v>125</v>
      </c>
      <c r="Q2177" t="s">
        <v>8316</v>
      </c>
      <c r="R2177" t="s">
        <v>8317</v>
      </c>
      <c r="S2177" s="10">
        <f>(((I2177/60)/60)/24)+DATE(1970,1,1)</f>
        <v>42470.833333333328</v>
      </c>
      <c r="T2177" s="10">
        <f>(((J2177/60)/60)/24)+DATE(1970,1,1)</f>
        <v>42442.623344907406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>(E2178/D2178)*100</f>
        <v>100</v>
      </c>
      <c r="P2178" s="16">
        <f>E2178/L2178</f>
        <v>104.16666666666667</v>
      </c>
      <c r="Q2178" t="s">
        <v>8316</v>
      </c>
      <c r="R2178" t="s">
        <v>8317</v>
      </c>
      <c r="S2178" s="10">
        <f>(((I2178/60)/60)/24)+DATE(1970,1,1)</f>
        <v>42070.831678240742</v>
      </c>
      <c r="T2178" s="10">
        <f>(((J2178/60)/60)/24)+DATE(1970,1,1)</f>
        <v>42040.831678240742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>(E2179/D2179)*100</f>
        <v>100</v>
      </c>
      <c r="P2179" s="16">
        <f>E2179/L2179</f>
        <v>38.65</v>
      </c>
      <c r="Q2179" t="s">
        <v>8316</v>
      </c>
      <c r="R2179" t="s">
        <v>8317</v>
      </c>
      <c r="S2179" s="10">
        <f>(((I2179/60)/60)/24)+DATE(1970,1,1)</f>
        <v>41818.587083333332</v>
      </c>
      <c r="T2179" s="10">
        <f>(((J2179/60)/60)/24)+DATE(1970,1,1)</f>
        <v>41788.587083333332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>(E2180/D2180)*100</f>
        <v>100</v>
      </c>
      <c r="P2180" s="16">
        <f>E2180/L2180</f>
        <v>171.42857142857142</v>
      </c>
      <c r="Q2180" t="s">
        <v>8316</v>
      </c>
      <c r="R2180" t="s">
        <v>8317</v>
      </c>
      <c r="S2180" s="10">
        <f>(((I2180/60)/60)/24)+DATE(1970,1,1)</f>
        <v>42691.483726851846</v>
      </c>
      <c r="T2180" s="10">
        <f>(((J2180/60)/60)/24)+DATE(1970,1,1)</f>
        <v>42661.442060185189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>(E2181/D2181)*100</f>
        <v>100</v>
      </c>
      <c r="P2181" s="16">
        <f>E2181/L2181</f>
        <v>55.555555555555557</v>
      </c>
      <c r="Q2181" t="s">
        <v>8316</v>
      </c>
      <c r="R2181" t="s">
        <v>8317</v>
      </c>
      <c r="S2181" s="10">
        <f>(((I2181/60)/60)/24)+DATE(1970,1,1)</f>
        <v>42176.570393518516</v>
      </c>
      <c r="T2181" s="10">
        <f>(((J2181/60)/60)/24)+DATE(1970,1,1)</f>
        <v>42146.570393518516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>(E2182/D2182)*100</f>
        <v>100</v>
      </c>
      <c r="P2182" s="16">
        <f>E2182/L2182</f>
        <v>20</v>
      </c>
      <c r="Q2182" t="s">
        <v>8316</v>
      </c>
      <c r="R2182" t="s">
        <v>8317</v>
      </c>
      <c r="S2182" s="10">
        <f>(((I2182/60)/60)/24)+DATE(1970,1,1)</f>
        <v>42709.590902777782</v>
      </c>
      <c r="T2182" s="10">
        <f>(((J2182/60)/60)/24)+DATE(1970,1,1)</f>
        <v>42649.54923611111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>(E2183/D2183)*100</f>
        <v>100</v>
      </c>
      <c r="P2183" s="16">
        <f>E2183/L2183</f>
        <v>35.714285714285715</v>
      </c>
      <c r="Q2183" t="s">
        <v>8316</v>
      </c>
      <c r="R2183" t="s">
        <v>8317</v>
      </c>
      <c r="S2183" s="10">
        <f>(((I2183/60)/60)/24)+DATE(1970,1,1)</f>
        <v>42460.720555555556</v>
      </c>
      <c r="T2183" s="10">
        <f>(((J2183/60)/60)/24)+DATE(1970,1,1)</f>
        <v>42430.762222222227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>(E2184/D2184)*100</f>
        <v>100</v>
      </c>
      <c r="P2184" s="16">
        <f>E2184/L2184</f>
        <v>33.333333333333336</v>
      </c>
      <c r="Q2184" t="s">
        <v>8316</v>
      </c>
      <c r="R2184" t="s">
        <v>8317</v>
      </c>
      <c r="S2184" s="10">
        <f>(((I2184/60)/60)/24)+DATE(1970,1,1)</f>
        <v>41850.471180555556</v>
      </c>
      <c r="T2184" s="10">
        <f>(((J2184/60)/60)/24)+DATE(1970,1,1)</f>
        <v>41836.471180555556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>(E2185/D2185)*100</f>
        <v>100</v>
      </c>
      <c r="P2185" s="16">
        <f>E2185/L2185</f>
        <v>29.62962962962963</v>
      </c>
      <c r="Q2185" t="s">
        <v>8316</v>
      </c>
      <c r="R2185" t="s">
        <v>8317</v>
      </c>
      <c r="S2185" s="10">
        <f>(((I2185/60)/60)/24)+DATE(1970,1,1)</f>
        <v>42538.583333333328</v>
      </c>
      <c r="T2185" s="10">
        <f>(((J2185/60)/60)/24)+DATE(1970,1,1)</f>
        <v>42506.709375000006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>(E2186/D2186)*100</f>
        <v>100</v>
      </c>
      <c r="P2186" s="16">
        <f>E2186/L2186</f>
        <v>62.5</v>
      </c>
      <c r="Q2186" t="s">
        <v>8316</v>
      </c>
      <c r="R2186" t="s">
        <v>8317</v>
      </c>
      <c r="S2186" s="10">
        <f>(((I2186/60)/60)/24)+DATE(1970,1,1)</f>
        <v>41818.58997685185</v>
      </c>
      <c r="T2186" s="10">
        <f>(((J2186/60)/60)/24)+DATE(1970,1,1)</f>
        <v>41788.58997685185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>(E2187/D2187)*100</f>
        <v>100</v>
      </c>
      <c r="P2187" s="16">
        <f>E2187/L2187</f>
        <v>68.965517241379317</v>
      </c>
      <c r="Q2187" t="s">
        <v>8316</v>
      </c>
      <c r="R2187" t="s">
        <v>8317</v>
      </c>
      <c r="S2187" s="10">
        <f>(((I2187/60)/60)/24)+DATE(1970,1,1)</f>
        <v>42511.165972222225</v>
      </c>
      <c r="T2187" s="10">
        <f>(((J2187/60)/60)/24)+DATE(1970,1,1)</f>
        <v>42460.741747685184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>(E2188/D2188)*100</f>
        <v>100</v>
      </c>
      <c r="P2188" s="16">
        <f>E2188/L2188</f>
        <v>29.411764705882351</v>
      </c>
      <c r="Q2188" t="s">
        <v>8316</v>
      </c>
      <c r="R2188" t="s">
        <v>8317</v>
      </c>
      <c r="S2188" s="10">
        <f>(((I2188/60)/60)/24)+DATE(1970,1,1)</f>
        <v>42402.478981481487</v>
      </c>
      <c r="T2188" s="10">
        <f>(((J2188/60)/60)/24)+DATE(1970,1,1)</f>
        <v>42381.478981481487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>(E2189/D2189)*100</f>
        <v>100</v>
      </c>
      <c r="P2189" s="16">
        <f>E2189/L2189</f>
        <v>11.363636363636363</v>
      </c>
      <c r="Q2189" t="s">
        <v>8316</v>
      </c>
      <c r="R2189" t="s">
        <v>8317</v>
      </c>
      <c r="S2189" s="10">
        <f>(((I2189/60)/60)/24)+DATE(1970,1,1)</f>
        <v>41996.881076388891</v>
      </c>
      <c r="T2189" s="10">
        <f>(((J2189/60)/60)/24)+DATE(1970,1,1)</f>
        <v>41971.881076388891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>(E2190/D2190)*100</f>
        <v>100</v>
      </c>
      <c r="P2190" s="16">
        <f>E2190/L2190</f>
        <v>31.578947368421051</v>
      </c>
      <c r="Q2190" t="s">
        <v>8316</v>
      </c>
      <c r="R2190" t="s">
        <v>8317</v>
      </c>
      <c r="S2190" s="10">
        <f>(((I2190/60)/60)/24)+DATE(1970,1,1)</f>
        <v>41844.291666666664</v>
      </c>
      <c r="T2190" s="10">
        <f>(((J2190/60)/60)/24)+DATE(1970,1,1)</f>
        <v>41822.90488425926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>(E2191/D2191)*100</f>
        <v>100</v>
      </c>
      <c r="P2191" s="16">
        <f>E2191/L2191</f>
        <v>145.16129032258064</v>
      </c>
      <c r="Q2191" t="s">
        <v>8316</v>
      </c>
      <c r="R2191" t="s">
        <v>8317</v>
      </c>
      <c r="S2191" s="10">
        <f>(((I2191/60)/60)/24)+DATE(1970,1,1)</f>
        <v>42616.873020833329</v>
      </c>
      <c r="T2191" s="10">
        <f>(((J2191/60)/60)/24)+DATE(1970,1,1)</f>
        <v>42556.873020833329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>(E2192/D2192)*100</f>
        <v>100</v>
      </c>
      <c r="P2192" s="16">
        <f>E2192/L2192</f>
        <v>166.66666666666666</v>
      </c>
      <c r="Q2192" t="s">
        <v>8316</v>
      </c>
      <c r="R2192" t="s">
        <v>8358</v>
      </c>
      <c r="S2192" s="10">
        <f>(((I2192/60)/60)/24)+DATE(1970,1,1)</f>
        <v>42226.958333333328</v>
      </c>
      <c r="T2192" s="10">
        <f>(((J2192/60)/60)/24)+DATE(1970,1,1)</f>
        <v>42173.466863425929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>(E2193/D2193)*100</f>
        <v>100</v>
      </c>
      <c r="P2193" s="16">
        <f>E2193/L2193</f>
        <v>64.935064935064929</v>
      </c>
      <c r="Q2193" t="s">
        <v>8316</v>
      </c>
      <c r="R2193" t="s">
        <v>8358</v>
      </c>
      <c r="S2193" s="10">
        <f>(((I2193/60)/60)/24)+DATE(1970,1,1)</f>
        <v>42095.708634259259</v>
      </c>
      <c r="T2193" s="10">
        <f>(((J2193/60)/60)/24)+DATE(1970,1,1)</f>
        <v>42065.750300925924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>(E2194/D2194)*100</f>
        <v>100</v>
      </c>
      <c r="P2194" s="16">
        <f>E2194/L2194</f>
        <v>55.555555555555557</v>
      </c>
      <c r="Q2194" t="s">
        <v>8316</v>
      </c>
      <c r="R2194" t="s">
        <v>8358</v>
      </c>
      <c r="S2194" s="10">
        <f>(((I2194/60)/60)/24)+DATE(1970,1,1)</f>
        <v>42519.024999999994</v>
      </c>
      <c r="T2194" s="10">
        <f>(((J2194/60)/60)/24)+DATE(1970,1,1)</f>
        <v>42499.842962962968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>(E2195/D2195)*100</f>
        <v>100</v>
      </c>
      <c r="P2195" s="16">
        <f>E2195/L2195</f>
        <v>73.333333333333329</v>
      </c>
      <c r="Q2195" t="s">
        <v>8316</v>
      </c>
      <c r="R2195" t="s">
        <v>8358</v>
      </c>
      <c r="S2195" s="10">
        <f>(((I2195/60)/60)/24)+DATE(1970,1,1)</f>
        <v>42475.598136574074</v>
      </c>
      <c r="T2195" s="10">
        <f>(((J2195/60)/60)/24)+DATE(1970,1,1)</f>
        <v>42445.598136574074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>(E2196/D2196)*100</f>
        <v>100</v>
      </c>
      <c r="P2196" s="16">
        <f>E2196/L2196</f>
        <v>100</v>
      </c>
      <c r="Q2196" t="s">
        <v>8316</v>
      </c>
      <c r="R2196" t="s">
        <v>8358</v>
      </c>
      <c r="S2196" s="10">
        <f>(((I2196/60)/60)/24)+DATE(1970,1,1)</f>
        <v>42168.930671296301</v>
      </c>
      <c r="T2196" s="10">
        <f>(((J2196/60)/60)/24)+DATE(1970,1,1)</f>
        <v>42138.930671296301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>(E2197/D2197)*100</f>
        <v>100</v>
      </c>
      <c r="P2197" s="16">
        <f>E2197/L2197</f>
        <v>100</v>
      </c>
      <c r="Q2197" t="s">
        <v>8316</v>
      </c>
      <c r="R2197" t="s">
        <v>8358</v>
      </c>
      <c r="S2197" s="10">
        <f>(((I2197/60)/60)/24)+DATE(1970,1,1)</f>
        <v>42103.792303240742</v>
      </c>
      <c r="T2197" s="10">
        <f>(((J2197/60)/60)/24)+DATE(1970,1,1)</f>
        <v>42087.792303240742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>(E2198/D2198)*100</f>
        <v>100</v>
      </c>
      <c r="P2198" s="16">
        <f>E2198/L2198</f>
        <v>41.666666666666664</v>
      </c>
      <c r="Q2198" t="s">
        <v>8316</v>
      </c>
      <c r="R2198" t="s">
        <v>8317</v>
      </c>
      <c r="S2198" s="10">
        <f>(((I2198/60)/60)/24)+DATE(1970,1,1)</f>
        <v>42119.412256944444</v>
      </c>
      <c r="T2198" s="10">
        <f>(((J2198/60)/60)/24)+DATE(1970,1,1)</f>
        <v>42059.453923611116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>(E2199/D2199)*100</f>
        <v>100</v>
      </c>
      <c r="P2199" s="16">
        <f>E2199/L2199</f>
        <v>178.57142857142858</v>
      </c>
      <c r="Q2199" t="s">
        <v>8316</v>
      </c>
      <c r="R2199" t="s">
        <v>8317</v>
      </c>
      <c r="S2199" s="10">
        <f>(((I2199/60)/60)/24)+DATE(1970,1,1)</f>
        <v>42004.569293981483</v>
      </c>
      <c r="T2199" s="10">
        <f>(((J2199/60)/60)/24)+DATE(1970,1,1)</f>
        <v>41944.527627314819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>(E2200/D2200)*100</f>
        <v>95.477386934673376</v>
      </c>
      <c r="P2200">
        <f>E2200/L2200</f>
        <v>47.5</v>
      </c>
      <c r="Q2200" t="s">
        <v>8330</v>
      </c>
      <c r="R2200" t="s">
        <v>8331</v>
      </c>
      <c r="S2200" s="12">
        <f>(((I2200/60)/60)/24)+DATE(1970,1,1)</f>
        <v>42563.807187500002</v>
      </c>
      <c r="T2200" s="10">
        <f>(((J2200/60)/60)/24)+DATE(1970,1,1)</f>
        <v>42556.807187500002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(E2201/D2201)*100</f>
        <v>89.666666666666657</v>
      </c>
      <c r="P2201">
        <f>E2201/L2201</f>
        <v>145.40540540540542</v>
      </c>
      <c r="Q2201" t="s">
        <v>8316</v>
      </c>
      <c r="R2201" t="s">
        <v>8358</v>
      </c>
      <c r="S2201" s="12">
        <f>(((I2201/60)/60)/24)+DATE(1970,1,1)</f>
        <v>42114.881539351853</v>
      </c>
      <c r="T2201" s="10">
        <f>(((J2201/60)/60)/24)+DATE(1970,1,1)</f>
        <v>42084.881539351853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(E2202/D2202)*100</f>
        <v>86.135181975736558</v>
      </c>
      <c r="P2202">
        <f>E2202/L2202</f>
        <v>248.5</v>
      </c>
      <c r="Q2202" t="s">
        <v>8316</v>
      </c>
      <c r="R2202" t="s">
        <v>8317</v>
      </c>
      <c r="S2202" s="12">
        <f>(((I2202/60)/60)/24)+DATE(1970,1,1)</f>
        <v>42562.631481481483</v>
      </c>
      <c r="T2202" s="10">
        <f>(((J2202/60)/60)/24)+DATE(1970,1,1)</f>
        <v>42534.631481481483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>(E2203/D2203)*100</f>
        <v>84.946999999999989</v>
      </c>
      <c r="P2203">
        <f>E2203/L2203</f>
        <v>379.22767857142856</v>
      </c>
      <c r="Q2203" t="s">
        <v>8318</v>
      </c>
      <c r="R2203" t="s">
        <v>8320</v>
      </c>
      <c r="S2203" s="12">
        <f>(((I2203/60)/60)/24)+DATE(1970,1,1)</f>
        <v>41990.863750000004</v>
      </c>
      <c r="T2203" s="10">
        <f>(((J2203/60)/60)/24)+DATE(1970,1,1)</f>
        <v>41955.863750000004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(E2204/D2204)*100</f>
        <v>82.817599999999999</v>
      </c>
      <c r="P2204">
        <f>E2204/L2204</f>
        <v>301.93916666666667</v>
      </c>
      <c r="Q2204" t="s">
        <v>8318</v>
      </c>
      <c r="R2204" t="s">
        <v>8320</v>
      </c>
      <c r="S2204" s="12">
        <f>(((I2204/60)/60)/24)+DATE(1970,1,1)</f>
        <v>42541.790972222225</v>
      </c>
      <c r="T2204" s="10">
        <f>(((J2204/60)/60)/24)+DATE(1970,1,1)</f>
        <v>42506.416990740734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(E2205/D2205)*100</f>
        <v>82.422107692307705</v>
      </c>
      <c r="P2205">
        <f>E2205/L2205</f>
        <v>120.39184269662923</v>
      </c>
      <c r="Q2205" t="s">
        <v>8318</v>
      </c>
      <c r="R2205" t="s">
        <v>8320</v>
      </c>
      <c r="S2205" s="12">
        <f>(((I2205/60)/60)/24)+DATE(1970,1,1)</f>
        <v>41600.666666666664</v>
      </c>
      <c r="T2205" s="10">
        <f>(((J2205/60)/60)/24)+DATE(1970,1,1)</f>
        <v>41563.485509259262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>(E2206/D2206)*100</f>
        <v>82.207999999999998</v>
      </c>
      <c r="P2206">
        <f>E2206/L2206</f>
        <v>216.33684210526314</v>
      </c>
      <c r="Q2206" t="s">
        <v>8318</v>
      </c>
      <c r="R2206" t="s">
        <v>8320</v>
      </c>
      <c r="S2206" s="12">
        <f>(((I2206/60)/60)/24)+DATE(1970,1,1)</f>
        <v>42418.708645833336</v>
      </c>
      <c r="T2206" s="10">
        <f>(((J2206/60)/60)/24)+DATE(1970,1,1)</f>
        <v>42388.708645833336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>(E2207/D2207)*100</f>
        <v>79</v>
      </c>
      <c r="P2207">
        <f>E2207/L2207</f>
        <v>131.66666666666666</v>
      </c>
      <c r="Q2207" t="s">
        <v>8337</v>
      </c>
      <c r="R2207" t="s">
        <v>8344</v>
      </c>
      <c r="S2207" s="12">
        <f>(((I2207/60)/60)/24)+DATE(1970,1,1)</f>
        <v>42729.458333333328</v>
      </c>
      <c r="T2207" s="10">
        <f>(((J2207/60)/60)/24)+DATE(1970,1,1)</f>
        <v>42707.895462962959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>(E2208/D2208)*100</f>
        <v>78.927352941176466</v>
      </c>
      <c r="P2208">
        <f>E2208/L2208</f>
        <v>117.69868421052631</v>
      </c>
      <c r="Q2208" t="s">
        <v>8318</v>
      </c>
      <c r="R2208" t="s">
        <v>8320</v>
      </c>
      <c r="S2208" s="12">
        <f>(((I2208/60)/60)/24)+DATE(1970,1,1)</f>
        <v>42736.663506944446</v>
      </c>
      <c r="T2208" s="10">
        <f>(((J2208/60)/60)/24)+DATE(1970,1,1)</f>
        <v>42696.663506944446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(E2209/D2209)*100</f>
        <v>78.100000000000009</v>
      </c>
      <c r="P2209">
        <f>E2209/L2209</f>
        <v>105.54054054054055</v>
      </c>
      <c r="Q2209" t="s">
        <v>8316</v>
      </c>
      <c r="R2209" t="s">
        <v>8317</v>
      </c>
      <c r="S2209" s="12">
        <f>(((I2209/60)/60)/24)+DATE(1970,1,1)</f>
        <v>42499.166666666672</v>
      </c>
      <c r="T2209" s="10">
        <f>(((J2209/60)/60)/24)+DATE(1970,1,1)</f>
        <v>42469.68414351852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>(E2210/D2210)*100</f>
        <v>75.400000000000006</v>
      </c>
      <c r="P2210">
        <f>E2210/L2210</f>
        <v>251.33333333333334</v>
      </c>
      <c r="Q2210" t="s">
        <v>8316</v>
      </c>
      <c r="R2210" t="s">
        <v>8317</v>
      </c>
      <c r="S2210" s="12">
        <f>(((I2210/60)/60)/24)+DATE(1970,1,1)</f>
        <v>42813.25</v>
      </c>
      <c r="T2210" s="10">
        <f>(((J2210/60)/60)/24)+DATE(1970,1,1)</f>
        <v>42796.538275462968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>(E2211/D2211)*100</f>
        <v>75.051000000000002</v>
      </c>
      <c r="P2211">
        <f>E2211/L2211</f>
        <v>932.31055900621118</v>
      </c>
      <c r="Q2211" t="s">
        <v>8318</v>
      </c>
      <c r="R2211" t="s">
        <v>8320</v>
      </c>
      <c r="S2211" s="12">
        <f>(((I2211/60)/60)/24)+DATE(1970,1,1)</f>
        <v>42307.624803240738</v>
      </c>
      <c r="T2211" s="10">
        <f>(((J2211/60)/60)/24)+DATE(1970,1,1)</f>
        <v>42276.624803240738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>(E2212/D2212)*100</f>
        <v>75</v>
      </c>
      <c r="P2212">
        <f>E2212/L2212</f>
        <v>35.714285714285715</v>
      </c>
      <c r="Q2212" t="s">
        <v>8324</v>
      </c>
      <c r="R2212" t="s">
        <v>8328</v>
      </c>
      <c r="S2212" s="12">
        <f>(((I2212/60)/60)/24)+DATE(1970,1,1)</f>
        <v>42734.941099537042</v>
      </c>
      <c r="T2212" s="10">
        <f>(((J2212/60)/60)/24)+DATE(1970,1,1)</f>
        <v>42713.941099537042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(E2213/D2213)*100</f>
        <v>72.989999999999995</v>
      </c>
      <c r="P2213">
        <f>E2213/L2213</f>
        <v>405.5</v>
      </c>
      <c r="Q2213" t="s">
        <v>8318</v>
      </c>
      <c r="R2213" t="s">
        <v>8320</v>
      </c>
      <c r="S2213" s="12">
        <f>(((I2213/60)/60)/24)+DATE(1970,1,1)</f>
        <v>42292.104780092588</v>
      </c>
      <c r="T2213" s="10">
        <f>(((J2213/60)/60)/24)+DATE(1970,1,1)</f>
        <v>42262.104780092588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(E2214/D2214)*100</f>
        <v>71.784615384615378</v>
      </c>
      <c r="P2214">
        <f>E2214/L2214</f>
        <v>49.11578947368421</v>
      </c>
      <c r="Q2214" t="s">
        <v>8332</v>
      </c>
      <c r="R2214" t="s">
        <v>8334</v>
      </c>
      <c r="S2214" s="12">
        <f>(((I2214/60)/60)/24)+DATE(1970,1,1)</f>
        <v>41963.825243055559</v>
      </c>
      <c r="T2214" s="10">
        <f>(((J2214/60)/60)/24)+DATE(1970,1,1)</f>
        <v>41923.783576388887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(E2215/D2215)*100</f>
        <v>70.599999999999994</v>
      </c>
      <c r="P2215">
        <f>E2215/L2215</f>
        <v>106.96969696969697</v>
      </c>
      <c r="Q2215" t="s">
        <v>8316</v>
      </c>
      <c r="R2215" t="s">
        <v>8317</v>
      </c>
      <c r="S2215" s="12">
        <f>(((I2215/60)/60)/24)+DATE(1970,1,1)</f>
        <v>42096.041666666672</v>
      </c>
      <c r="T2215" s="10">
        <f>(((J2215/60)/60)/24)+DATE(1970,1,1)</f>
        <v>42053.049375000002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>(E2216/D2216)*100</f>
        <v>70.36</v>
      </c>
      <c r="P2216">
        <f>E2216/L2216</f>
        <v>382.39130434782606</v>
      </c>
      <c r="Q2216" t="s">
        <v>8318</v>
      </c>
      <c r="R2216" t="s">
        <v>8320</v>
      </c>
      <c r="S2216" s="12">
        <f>(((I2216/60)/60)/24)+DATE(1970,1,1)</f>
        <v>42644.624039351853</v>
      </c>
      <c r="T2216" s="10">
        <f>(((J2216/60)/60)/24)+DATE(1970,1,1)</f>
        <v>42612.624039351853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>(E2217/D2217)*100</f>
        <v>70.199999999999989</v>
      </c>
      <c r="P2217">
        <f>E2217/L2217</f>
        <v>39</v>
      </c>
      <c r="Q2217" t="s">
        <v>8321</v>
      </c>
      <c r="R2217" t="s">
        <v>8323</v>
      </c>
      <c r="S2217" s="12">
        <f>(((I2217/60)/60)/24)+DATE(1970,1,1)</f>
        <v>41693.780300925922</v>
      </c>
      <c r="T2217" s="10">
        <f>(((J2217/60)/60)/24)+DATE(1970,1,1)</f>
        <v>41663.780300925922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(E2218/D2218)*100</f>
        <v>69.561111111111103</v>
      </c>
      <c r="P2218">
        <f>E2218/L2218</f>
        <v>63.558375634517766</v>
      </c>
      <c r="Q2218" t="s">
        <v>8316</v>
      </c>
      <c r="R2218" t="s">
        <v>8317</v>
      </c>
      <c r="S2218" s="12">
        <f>(((I2218/60)/60)/24)+DATE(1970,1,1)</f>
        <v>42036.120833333334</v>
      </c>
      <c r="T2218" s="10">
        <f>(((J2218/60)/60)/24)+DATE(1970,1,1)</f>
        <v>41990.584108796291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>(E2219/D2219)*100</f>
        <v>68.400000000000006</v>
      </c>
      <c r="P2219">
        <f>E2219/L2219</f>
        <v>122.14285714285714</v>
      </c>
      <c r="Q2219" t="s">
        <v>8324</v>
      </c>
      <c r="R2219" t="s">
        <v>8346</v>
      </c>
      <c r="S2219" s="12">
        <f>(((I2219/60)/60)/24)+DATE(1970,1,1)</f>
        <v>42298.625856481478</v>
      </c>
      <c r="T2219" s="10">
        <f>(((J2219/60)/60)/24)+DATE(1970,1,1)</f>
        <v>42268.625856481478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>(E2220/D2220)*100</f>
        <v>68.153599999999997</v>
      </c>
      <c r="P2220">
        <f>E2220/L2220</f>
        <v>244.80459770114942</v>
      </c>
      <c r="Q2220" t="s">
        <v>8316</v>
      </c>
      <c r="R2220" t="s">
        <v>8356</v>
      </c>
      <c r="S2220" s="12">
        <f>(((I2220/60)/60)/24)+DATE(1970,1,1)</f>
        <v>42560.993032407408</v>
      </c>
      <c r="T2220" s="10">
        <f>(((J2220/60)/60)/24)+DATE(1970,1,1)</f>
        <v>42530.993032407408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>(E2221/D2221)*100</f>
        <v>67.55</v>
      </c>
      <c r="P2221">
        <f>E2221/L2221</f>
        <v>46.586206896551722</v>
      </c>
      <c r="Q2221" t="s">
        <v>8324</v>
      </c>
      <c r="R2221" t="s">
        <v>8327</v>
      </c>
      <c r="S2221" s="12">
        <f>(((I2221/60)/60)/24)+DATE(1970,1,1)</f>
        <v>41627.788888888892</v>
      </c>
      <c r="T2221" s="10">
        <f>(((J2221/60)/60)/24)+DATE(1970,1,1)</f>
        <v>41597.788888888892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>(E2222/D2222)*100</f>
        <v>67.55</v>
      </c>
      <c r="P2222">
        <f>E2222/L2222</f>
        <v>48.25</v>
      </c>
      <c r="Q2222" t="s">
        <v>8337</v>
      </c>
      <c r="R2222" t="s">
        <v>8338</v>
      </c>
      <c r="S2222" s="12">
        <f>(((I2222/60)/60)/24)+DATE(1970,1,1)</f>
        <v>42719.56931712963</v>
      </c>
      <c r="T2222" s="10">
        <f>(((J2222/60)/60)/24)+DATE(1970,1,1)</f>
        <v>42689.56931712963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>(E2223/D2223)*100</f>
        <v>67.333333333333329</v>
      </c>
      <c r="P2223">
        <f>E2223/L2223</f>
        <v>63.125</v>
      </c>
      <c r="Q2223" t="s">
        <v>8316</v>
      </c>
      <c r="R2223" t="s">
        <v>8317</v>
      </c>
      <c r="S2223" s="12">
        <f>(((I2223/60)/60)/24)+DATE(1970,1,1)</f>
        <v>42181.559027777781</v>
      </c>
      <c r="T2223" s="10">
        <f>(((J2223/60)/60)/24)+DATE(1970,1,1)</f>
        <v>42143.917743055557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>(E2224/D2224)*100</f>
        <v>66.84</v>
      </c>
      <c r="P2224">
        <f>E2224/L2224</f>
        <v>99.761194029850742</v>
      </c>
      <c r="Q2224" t="s">
        <v>8316</v>
      </c>
      <c r="R2224" t="s">
        <v>8356</v>
      </c>
      <c r="S2224" s="12">
        <f>(((I2224/60)/60)/24)+DATE(1970,1,1)</f>
        <v>42277.75</v>
      </c>
      <c r="T2224" s="10">
        <f>(((J2224/60)/60)/24)+DATE(1970,1,1)</f>
        <v>42248.535787037035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>(E2225/D2225)*100</f>
        <v>65.24636363636364</v>
      </c>
      <c r="P2225">
        <f>E2225/L2225</f>
        <v>201.60393258426967</v>
      </c>
      <c r="Q2225" t="s">
        <v>8318</v>
      </c>
      <c r="R2225" t="s">
        <v>8320</v>
      </c>
      <c r="S2225" s="12">
        <f>(((I2225/60)/60)/24)+DATE(1970,1,1)</f>
        <v>41977.457569444443</v>
      </c>
      <c r="T2225" s="10">
        <f>(((J2225/60)/60)/24)+DATE(1970,1,1)</f>
        <v>41947.457569444443</v>
      </c>
    </row>
    <row r="2226" spans="1:20" ht="45" hidden="1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>(E2226/D2226)*100</f>
        <v>65.101538461538468</v>
      </c>
      <c r="P2226">
        <f>E2226/L2226</f>
        <v>170.62903225806451</v>
      </c>
      <c r="Q2226" t="s">
        <v>8337</v>
      </c>
      <c r="R2226" t="s">
        <v>8338</v>
      </c>
      <c r="S2226" s="12">
        <f>(((I2226/60)/60)/24)+DATE(1970,1,1)</f>
        <v>41936.976388888892</v>
      </c>
      <c r="T2226" s="10">
        <f>(((J2226/60)/60)/24)+DATE(1970,1,1)</f>
        <v>41891.976388888892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>(E2227/D2227)*100</f>
        <v>65.100000000000009</v>
      </c>
      <c r="P2227">
        <f>E2227/L2227</f>
        <v>118.36363636363636</v>
      </c>
      <c r="Q2227" t="s">
        <v>8324</v>
      </c>
      <c r="R2227" t="s">
        <v>8346</v>
      </c>
      <c r="S2227" s="12">
        <f>(((I2227/60)/60)/24)+DATE(1970,1,1)</f>
        <v>42051.139733796299</v>
      </c>
      <c r="T2227" s="10">
        <f>(((J2227/60)/60)/24)+DATE(1970,1,1)</f>
        <v>42021.139733796299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(E2228/D2228)*100</f>
        <v>65</v>
      </c>
      <c r="P2228">
        <f>E2228/L2228</f>
        <v>14.444444444444445</v>
      </c>
      <c r="Q2228" t="s">
        <v>8316</v>
      </c>
      <c r="R2228" t="s">
        <v>8358</v>
      </c>
      <c r="S2228" s="12">
        <f>(((I2228/60)/60)/24)+DATE(1970,1,1)</f>
        <v>42165.415532407409</v>
      </c>
      <c r="T2228" s="10">
        <f>(((J2228/60)/60)/24)+DATE(1970,1,1)</f>
        <v>42144.415532407409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(E2229/D2229)*100</f>
        <v>64</v>
      </c>
      <c r="P2229">
        <f>E2229/L2229</f>
        <v>40</v>
      </c>
      <c r="Q2229" t="s">
        <v>8309</v>
      </c>
      <c r="R2229" t="s">
        <v>8315</v>
      </c>
      <c r="S2229" s="12">
        <f>(((I2229/60)/60)/24)+DATE(1970,1,1)</f>
        <v>42137.703877314809</v>
      </c>
      <c r="T2229" s="10">
        <f>(((J2229/60)/60)/24)+DATE(1970,1,1)</f>
        <v>42107.703877314809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>(E2230/D2230)*100</f>
        <v>62.839999999999996</v>
      </c>
      <c r="P2230">
        <f>E2230/L2230</f>
        <v>128.61988304093566</v>
      </c>
      <c r="Q2230" t="s">
        <v>8318</v>
      </c>
      <c r="R2230" t="s">
        <v>8355</v>
      </c>
      <c r="S2230" s="12">
        <f>(((I2230/60)/60)/24)+DATE(1970,1,1)</f>
        <v>42556.207638888889</v>
      </c>
      <c r="T2230" s="10">
        <f>(((J2230/60)/60)/24)+DATE(1970,1,1)</f>
        <v>42529.632754629631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>(E2231/D2231)*100</f>
        <v>62.765333333333331</v>
      </c>
      <c r="P2231">
        <f>E2231/L2231</f>
        <v>48.281025641025643</v>
      </c>
      <c r="Q2231" t="s">
        <v>8332</v>
      </c>
      <c r="R2231" t="s">
        <v>8333</v>
      </c>
      <c r="S2231" s="12">
        <f>(((I2231/60)/60)/24)+DATE(1970,1,1)</f>
        <v>41893.377893518518</v>
      </c>
      <c r="T2231" s="10">
        <f>(((J2231/60)/60)/24)+DATE(1970,1,1)</f>
        <v>41838.377893518518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(E2232/D2232)*100</f>
        <v>61.909090909090914</v>
      </c>
      <c r="P2232">
        <f>E2232/L2232</f>
        <v>486.42857142857144</v>
      </c>
      <c r="Q2232" t="s">
        <v>8316</v>
      </c>
      <c r="R2232" t="s">
        <v>8317</v>
      </c>
      <c r="S2232" s="12">
        <f>(((I2232/60)/60)/24)+DATE(1970,1,1)</f>
        <v>41860.234166666669</v>
      </c>
      <c r="T2232" s="10">
        <f>(((J2232/60)/60)/24)+DATE(1970,1,1)</f>
        <v>41830.234166666669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(E2233/D2233)*100</f>
        <v>61.124000000000002</v>
      </c>
      <c r="P2233">
        <f>E2233/L2233</f>
        <v>109.93525179856115</v>
      </c>
      <c r="Q2233" t="s">
        <v>8337</v>
      </c>
      <c r="R2233" t="s">
        <v>8338</v>
      </c>
      <c r="S2233" s="12">
        <f>(((I2233/60)/60)/24)+DATE(1970,1,1)</f>
        <v>42226.290972222225</v>
      </c>
      <c r="T2233" s="10">
        <f>(((J2233/60)/60)/24)+DATE(1970,1,1)</f>
        <v>42189.031041666662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(E2234/D2234)*100</f>
        <v>61.1</v>
      </c>
      <c r="P2234">
        <f>E2234/L2234</f>
        <v>203.66666666666666</v>
      </c>
      <c r="Q2234" t="s">
        <v>8316</v>
      </c>
      <c r="R2234" t="s">
        <v>8317</v>
      </c>
      <c r="S2234" s="12">
        <f>(((I2234/60)/60)/24)+DATE(1970,1,1)</f>
        <v>42445.356365740736</v>
      </c>
      <c r="T2234" s="10">
        <f>(((J2234/60)/60)/24)+DATE(1970,1,1)</f>
        <v>42415.398032407407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(E2235/D2235)*100</f>
        <v>60.9</v>
      </c>
      <c r="P2235">
        <f>E2235/L2235</f>
        <v>179.11764705882354</v>
      </c>
      <c r="Q2235" t="s">
        <v>8316</v>
      </c>
      <c r="R2235" t="s">
        <v>8317</v>
      </c>
      <c r="S2235" s="12">
        <f>(((I2235/60)/60)/24)+DATE(1970,1,1)</f>
        <v>42275.117476851854</v>
      </c>
      <c r="T2235" s="10">
        <f>(((J2235/60)/60)/24)+DATE(1970,1,1)</f>
        <v>42235.117476851854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(E2236/D2236)*100</f>
        <v>60</v>
      </c>
      <c r="P2236">
        <f>E2236/L2236</f>
        <v>3000</v>
      </c>
      <c r="Q2236" t="s">
        <v>8309</v>
      </c>
      <c r="R2236" t="s">
        <v>8313</v>
      </c>
      <c r="S2236" s="12">
        <f>(((I2236/60)/60)/24)+DATE(1970,1,1)</f>
        <v>42751.075949074075</v>
      </c>
      <c r="T2236" s="10">
        <f>(((J2236/60)/60)/24)+DATE(1970,1,1)</f>
        <v>42721.075949074075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>(E2237/D2237)*100</f>
        <v>60</v>
      </c>
      <c r="P2237">
        <f>E2237/L2237</f>
        <v>60</v>
      </c>
      <c r="Q2237" t="s">
        <v>8316</v>
      </c>
      <c r="R2237" t="s">
        <v>8317</v>
      </c>
      <c r="S2237" s="12">
        <f>(((I2237/60)/60)/24)+DATE(1970,1,1)</f>
        <v>42339.249305555553</v>
      </c>
      <c r="T2237" s="10">
        <f>(((J2237/60)/60)/24)+DATE(1970,1,1)</f>
        <v>42305.670914351853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(E2238/D2238)*100</f>
        <v>59.774999999999999</v>
      </c>
      <c r="P2238">
        <f>E2238/L2238</f>
        <v>61.307692307692307</v>
      </c>
      <c r="Q2238" t="s">
        <v>8316</v>
      </c>
      <c r="R2238" t="s">
        <v>8356</v>
      </c>
      <c r="S2238" s="12">
        <f>(((I2238/60)/60)/24)+DATE(1970,1,1)</f>
        <v>42115.249305555553</v>
      </c>
      <c r="T2238" s="10">
        <f>(((J2238/60)/60)/24)+DATE(1970,1,1)</f>
        <v>42097.732418981483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(E2239/D2239)*100</f>
        <v>59.657142857142851</v>
      </c>
      <c r="P2239">
        <f>E2239/L2239</f>
        <v>174</v>
      </c>
      <c r="Q2239" t="s">
        <v>8316</v>
      </c>
      <c r="R2239" t="s">
        <v>8358</v>
      </c>
      <c r="S2239" s="12">
        <f>(((I2239/60)/60)/24)+DATE(1970,1,1)</f>
        <v>41989.938993055555</v>
      </c>
      <c r="T2239" s="10">
        <f>(((J2239/60)/60)/24)+DATE(1970,1,1)</f>
        <v>41968.938993055555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>(E2240/D2240)*100</f>
        <v>59.583333333333336</v>
      </c>
      <c r="P2240">
        <f>E2240/L2240</f>
        <v>65</v>
      </c>
      <c r="Q2240" t="s">
        <v>8316</v>
      </c>
      <c r="R2240" t="s">
        <v>8356</v>
      </c>
      <c r="S2240" s="12">
        <f>(((I2240/60)/60)/24)+DATE(1970,1,1)</f>
        <v>42171.741307870368</v>
      </c>
      <c r="T2240" s="10">
        <f>(((J2240/60)/60)/24)+DATE(1970,1,1)</f>
        <v>42141.741307870368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>(E2241/D2241)*100</f>
        <v>59.467839999999995</v>
      </c>
      <c r="P2241">
        <f>E2241/L2241</f>
        <v>72.16970873786407</v>
      </c>
      <c r="Q2241" t="s">
        <v>8337</v>
      </c>
      <c r="R2241" t="s">
        <v>8338</v>
      </c>
      <c r="S2241" s="12">
        <f>(((I2241/60)/60)/24)+DATE(1970,1,1)</f>
        <v>41864.980462962965</v>
      </c>
      <c r="T2241" s="10">
        <f>(((J2241/60)/60)/24)+DATE(1970,1,1)</f>
        <v>41834.980462962965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>(E2242/D2242)*100</f>
        <v>59.3</v>
      </c>
      <c r="P2242">
        <f>E2242/L2242</f>
        <v>70.595238095238102</v>
      </c>
      <c r="Q2242" t="s">
        <v>8318</v>
      </c>
      <c r="R2242" t="s">
        <v>8347</v>
      </c>
      <c r="S2242" s="12">
        <f>(((I2242/60)/60)/24)+DATE(1970,1,1)</f>
        <v>42159.226388888885</v>
      </c>
      <c r="T2242" s="10">
        <f>(((J2242/60)/60)/24)+DATE(1970,1,1)</f>
        <v>42129.226388888885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>(E2243/D2243)*100</f>
        <v>59.142857142857139</v>
      </c>
      <c r="P2243">
        <f>E2243/L2243</f>
        <v>53.07692307692308</v>
      </c>
      <c r="Q2243" t="s">
        <v>8316</v>
      </c>
      <c r="R2243" t="s">
        <v>8358</v>
      </c>
      <c r="S2243" s="12">
        <f>(((I2243/60)/60)/24)+DATE(1970,1,1)</f>
        <v>42047.594236111108</v>
      </c>
      <c r="T2243" s="10">
        <f>(((J2243/60)/60)/24)+DATE(1970,1,1)</f>
        <v>42017.594236111108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>(E2244/D2244)*100</f>
        <v>58.558333333333337</v>
      </c>
      <c r="P2244">
        <f>E2244/L2244</f>
        <v>153.42794759825327</v>
      </c>
      <c r="Q2244" t="s">
        <v>8318</v>
      </c>
      <c r="R2244" t="s">
        <v>8320</v>
      </c>
      <c r="S2244" s="12">
        <f>(((I2244/60)/60)/24)+DATE(1970,1,1)</f>
        <v>42327.210659722223</v>
      </c>
      <c r="T2244" s="10">
        <f>(((J2244/60)/60)/24)+DATE(1970,1,1)</f>
        <v>42282.168993055559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(E2245/D2245)*100</f>
        <v>58.461538461538467</v>
      </c>
      <c r="P2245">
        <f>E2245/L2245</f>
        <v>54.285714285714285</v>
      </c>
      <c r="Q2245" t="s">
        <v>8309</v>
      </c>
      <c r="R2245" t="s">
        <v>8313</v>
      </c>
      <c r="S2245" s="12">
        <f>(((I2245/60)/60)/24)+DATE(1970,1,1)</f>
        <v>42043.818622685183</v>
      </c>
      <c r="T2245" s="10">
        <f>(((J2245/60)/60)/24)+DATE(1970,1,1)</f>
        <v>42023.818622685183</v>
      </c>
    </row>
    <row r="2246" spans="1:20" ht="15.75" hidden="1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>(E2246/D2246)*100</f>
        <v>58.291457286432156</v>
      </c>
      <c r="P2246">
        <f>E2246/L2246</f>
        <v>58</v>
      </c>
      <c r="Q2246" t="s">
        <v>8316</v>
      </c>
      <c r="R2246" t="s">
        <v>8356</v>
      </c>
      <c r="S2246" s="12">
        <f>(((I2246/60)/60)/24)+DATE(1970,1,1)</f>
        <v>42683.973750000005</v>
      </c>
      <c r="T2246" s="10">
        <f>(((J2246/60)/60)/24)+DATE(1970,1,1)</f>
        <v>42678.932083333333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>(E2247/D2247)*100</f>
        <v>57.648750000000007</v>
      </c>
      <c r="P2247">
        <f>E2247/L2247</f>
        <v>343.14732142857144</v>
      </c>
      <c r="Q2247" t="s">
        <v>8318</v>
      </c>
      <c r="R2247" t="s">
        <v>8320</v>
      </c>
      <c r="S2247" s="12">
        <f>(((I2247/60)/60)/24)+DATE(1970,1,1)</f>
        <v>42712.207638888889</v>
      </c>
      <c r="T2247" s="10">
        <f>(((J2247/60)/60)/24)+DATE(1970,1,1)</f>
        <v>42675.66778935185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>(E2248/D2248)*100</f>
        <v>57.333333333333336</v>
      </c>
      <c r="P2248">
        <f>E2248/L2248</f>
        <v>43</v>
      </c>
      <c r="Q2248" t="s">
        <v>8316</v>
      </c>
      <c r="R2248" t="s">
        <v>8356</v>
      </c>
      <c r="S2248" s="12">
        <f>(((I2248/60)/60)/24)+DATE(1970,1,1)</f>
        <v>42095.515335648146</v>
      </c>
      <c r="T2248" s="10">
        <f>(((J2248/60)/60)/24)+DATE(1970,1,1)</f>
        <v>42081.515335648146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>(E2249/D2249)*100</f>
        <v>57.199999999999996</v>
      </c>
      <c r="P2249">
        <f>E2249/L2249</f>
        <v>59.583333333333336</v>
      </c>
      <c r="Q2249" t="s">
        <v>8316</v>
      </c>
      <c r="R2249" t="s">
        <v>8317</v>
      </c>
      <c r="S2249" s="12">
        <f>(((I2249/60)/60)/24)+DATE(1970,1,1)</f>
        <v>42091.921597222223</v>
      </c>
      <c r="T2249" s="10">
        <f>(((J2249/60)/60)/24)+DATE(1970,1,1)</f>
        <v>42061.963263888887</v>
      </c>
    </row>
    <row r="2250" spans="1:20" ht="60" hidden="1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>(E2250/D2250)*100</f>
        <v>56.51428571428572</v>
      </c>
      <c r="P2250">
        <f>E2250/L2250</f>
        <v>150.5</v>
      </c>
      <c r="Q2250" t="s">
        <v>8337</v>
      </c>
      <c r="R2250" t="s">
        <v>8338</v>
      </c>
      <c r="S2250" s="12">
        <f>(((I2250/60)/60)/24)+DATE(1970,1,1)</f>
        <v>41926.780023148152</v>
      </c>
      <c r="T2250" s="10">
        <f>(((J2250/60)/60)/24)+DATE(1970,1,1)</f>
        <v>41891.780023148152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>(E2251/D2251)*100</f>
        <v>56.263267182990241</v>
      </c>
      <c r="P2251">
        <f>E2251/L2251</f>
        <v>790.83739837398377</v>
      </c>
      <c r="Q2251" t="s">
        <v>8318</v>
      </c>
      <c r="R2251" t="s">
        <v>8320</v>
      </c>
      <c r="S2251" s="12">
        <f>(((I2251/60)/60)/24)+DATE(1970,1,1)</f>
        <v>42425.309039351851</v>
      </c>
      <c r="T2251" s="10">
        <f>(((J2251/60)/60)/24)+DATE(1970,1,1)</f>
        <v>42395.309039351851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>(E2252/D2252)*100</f>
        <v>55.698440000000005</v>
      </c>
      <c r="P2252">
        <f>E2252/L2252</f>
        <v>331.53833333333336</v>
      </c>
      <c r="Q2252" t="s">
        <v>8309</v>
      </c>
      <c r="R2252" t="s">
        <v>8313</v>
      </c>
      <c r="S2252" s="12">
        <f>(((I2252/60)/60)/24)+DATE(1970,1,1)</f>
        <v>42116.917094907403</v>
      </c>
      <c r="T2252" s="10">
        <f>(((J2252/60)/60)/24)+DATE(1970,1,1)</f>
        <v>42066.958761574075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(E2253/D2253)*100</f>
        <v>54.52</v>
      </c>
      <c r="P2253">
        <f>E2253/L2253</f>
        <v>109.04</v>
      </c>
      <c r="Q2253" t="s">
        <v>8316</v>
      </c>
      <c r="R2253" t="s">
        <v>8358</v>
      </c>
      <c r="S2253" s="12">
        <f>(((I2253/60)/60)/24)+DATE(1970,1,1)</f>
        <v>42352.249305555553</v>
      </c>
      <c r="T2253" s="10">
        <f>(((J2253/60)/60)/24)+DATE(1970,1,1)</f>
        <v>42293.853541666671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>(E2254/D2254)*100</f>
        <v>53</v>
      </c>
      <c r="P2254">
        <f>E2254/L2254</f>
        <v>88.333333333333329</v>
      </c>
      <c r="Q2254" t="s">
        <v>8316</v>
      </c>
      <c r="R2254" t="s">
        <v>8317</v>
      </c>
      <c r="S2254" s="12">
        <f>(((I2254/60)/60)/24)+DATE(1970,1,1)</f>
        <v>42554.832638888889</v>
      </c>
      <c r="T2254" s="10">
        <f>(((J2254/60)/60)/24)+DATE(1970,1,1)</f>
        <v>42534.933321759265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>(E2255/D2255)*100</f>
        <v>52.794871794871788</v>
      </c>
      <c r="P2255">
        <f>E2255/L2255</f>
        <v>44.760869565217391</v>
      </c>
      <c r="Q2255" t="s">
        <v>8316</v>
      </c>
      <c r="R2255" t="s">
        <v>8358</v>
      </c>
      <c r="S2255" s="12">
        <f>(((I2255/60)/60)/24)+DATE(1970,1,1)</f>
        <v>42402.624166666668</v>
      </c>
      <c r="T2255" s="10">
        <f>(((J2255/60)/60)/24)+DATE(1970,1,1)</f>
        <v>42372.624166666668</v>
      </c>
    </row>
    <row r="2256" spans="1:20" ht="30" hidden="1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>(E2256/D2256)*100</f>
        <v>52.570512820512818</v>
      </c>
      <c r="P2256">
        <f>E2256/L2256</f>
        <v>2928.9285714285716</v>
      </c>
      <c r="Q2256" t="s">
        <v>8318</v>
      </c>
      <c r="R2256" t="s">
        <v>8347</v>
      </c>
      <c r="S2256" s="12">
        <f>(((I2256/60)/60)/24)+DATE(1970,1,1)</f>
        <v>42776.270057870366</v>
      </c>
      <c r="T2256" s="10">
        <f>(((J2256/60)/60)/24)+DATE(1970,1,1)</f>
        <v>42746.270057870366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(E2257/D2257)*100</f>
        <v>52.327777777777776</v>
      </c>
      <c r="P2257">
        <f>E2257/L2257</f>
        <v>94.19</v>
      </c>
      <c r="Q2257" t="s">
        <v>8337</v>
      </c>
      <c r="R2257" t="s">
        <v>8338</v>
      </c>
      <c r="S2257" s="12">
        <f>(((I2257/60)/60)/24)+DATE(1970,1,1)</f>
        <v>42765.290972222225</v>
      </c>
      <c r="T2257" s="10">
        <f>(((J2257/60)/60)/24)+DATE(1970,1,1)</f>
        <v>42705.662118055552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>(E2258/D2258)*100</f>
        <v>52.16</v>
      </c>
      <c r="P2258">
        <f>E2258/L2258</f>
        <v>49.20754716981132</v>
      </c>
      <c r="Q2258" t="s">
        <v>8316</v>
      </c>
      <c r="R2258" t="s">
        <v>8358</v>
      </c>
      <c r="S2258" s="12">
        <f>(((I2258/60)/60)/24)+DATE(1970,1,1)</f>
        <v>41888.875</v>
      </c>
      <c r="T2258" s="10">
        <f>(((J2258/60)/60)/24)+DATE(1970,1,1)</f>
        <v>41858.761782407404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>(E2259/D2259)*100</f>
        <v>52</v>
      </c>
      <c r="P2259">
        <f>E2259/L2259</f>
        <v>17.333333333333332</v>
      </c>
      <c r="Q2259" t="s">
        <v>8321</v>
      </c>
      <c r="R2259" t="s">
        <v>8357</v>
      </c>
      <c r="S2259" s="12">
        <f>(((I2259/60)/60)/24)+DATE(1970,1,1)</f>
        <v>42102.790821759263</v>
      </c>
      <c r="T2259" s="10">
        <f>(((J2259/60)/60)/24)+DATE(1970,1,1)</f>
        <v>42072.790821759263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>(E2260/D2260)*100</f>
        <v>51.6</v>
      </c>
      <c r="P2260">
        <f>E2260/L2260</f>
        <v>32.25</v>
      </c>
      <c r="Q2260" t="s">
        <v>8316</v>
      </c>
      <c r="R2260" t="s">
        <v>8317</v>
      </c>
      <c r="S2260" s="12">
        <f>(((I2260/60)/60)/24)+DATE(1970,1,1)</f>
        <v>42841.833333333328</v>
      </c>
      <c r="T2260" s="10">
        <f>(((J2260/60)/60)/24)+DATE(1970,1,1)</f>
        <v>42800.753333333334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>(E2261/D2261)*100</f>
        <v>51.4</v>
      </c>
      <c r="P2261">
        <f>E2261/L2261</f>
        <v>63.122807017543863</v>
      </c>
      <c r="Q2261" t="s">
        <v>8321</v>
      </c>
      <c r="R2261" t="s">
        <v>8323</v>
      </c>
      <c r="S2261" s="12">
        <f>(((I2261/60)/60)/24)+DATE(1970,1,1)</f>
        <v>42288.208333333328</v>
      </c>
      <c r="T2261" s="10">
        <f>(((J2261/60)/60)/24)+DATE(1970,1,1)</f>
        <v>42250.685706018514</v>
      </c>
    </row>
    <row r="2262" spans="1:20" ht="60" hidden="1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>(E2262/D2262)*100</f>
        <v>51.023391812865491</v>
      </c>
      <c r="P2262">
        <f>E2262/L2262</f>
        <v>147.88135593220338</v>
      </c>
      <c r="Q2262" t="s">
        <v>8316</v>
      </c>
      <c r="R2262" t="s">
        <v>8358</v>
      </c>
      <c r="S2262" s="12">
        <f>(((I2262/60)/60)/24)+DATE(1970,1,1)</f>
        <v>41905.165972222225</v>
      </c>
      <c r="T2262" s="10">
        <f>(((J2262/60)/60)/24)+DATE(1970,1,1)</f>
        <v>41880.753437499996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>(E2263/D2263)*100</f>
        <v>50.739999999999995</v>
      </c>
      <c r="P2263">
        <f>E2263/L2263</f>
        <v>74.617647058823536</v>
      </c>
      <c r="Q2263" t="s">
        <v>8324</v>
      </c>
      <c r="R2263" t="s">
        <v>8339</v>
      </c>
      <c r="S2263" s="12">
        <f>(((I2263/60)/60)/24)+DATE(1970,1,1)</f>
        <v>41946.249305555553</v>
      </c>
      <c r="T2263" s="10">
        <f>(((J2263/60)/60)/24)+DATE(1970,1,1)</f>
        <v>41923.837731481479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>(E2264/D2264)*100</f>
        <v>50.721666666666664</v>
      </c>
      <c r="P2264">
        <f>E2264/L2264</f>
        <v>117.68368136117556</v>
      </c>
      <c r="Q2264" t="s">
        <v>8309</v>
      </c>
      <c r="R2264" t="s">
        <v>8313</v>
      </c>
      <c r="S2264" s="12">
        <f>(((I2264/60)/60)/24)+DATE(1970,1,1)</f>
        <v>42586.583368055552</v>
      </c>
      <c r="T2264" s="10">
        <f>(((J2264/60)/60)/24)+DATE(1970,1,1)</f>
        <v>42556.583368055552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>(E2265/D2265)*100</f>
        <v>50.38095238095238</v>
      </c>
      <c r="P2265">
        <f>E2265/L2265</f>
        <v>117.55555555555556</v>
      </c>
      <c r="Q2265" t="s">
        <v>8318</v>
      </c>
      <c r="R2265" t="s">
        <v>8355</v>
      </c>
      <c r="S2265" s="12">
        <f>(((I2265/60)/60)/24)+DATE(1970,1,1)</f>
        <v>42512.624699074076</v>
      </c>
      <c r="T2265" s="10">
        <f>(((J2265/60)/60)/24)+DATE(1970,1,1)</f>
        <v>42482.624699074076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>(E2266/D2266)*100</f>
        <v>50.2</v>
      </c>
      <c r="P2266">
        <f>E2266/L2266</f>
        <v>51.224489795918366</v>
      </c>
      <c r="Q2266" t="s">
        <v>8309</v>
      </c>
      <c r="R2266" t="s">
        <v>8315</v>
      </c>
      <c r="S2266" s="12">
        <f>(((I2266/60)/60)/24)+DATE(1970,1,1)</f>
        <v>41303.197592592594</v>
      </c>
      <c r="T2266" s="10">
        <f>(((J2266/60)/60)/24)+DATE(1970,1,1)</f>
        <v>41243.197592592594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(E2267/D2267)*100</f>
        <v>50</v>
      </c>
      <c r="P2267">
        <f>E2267/L2267</f>
        <v>60</v>
      </c>
      <c r="Q2267" t="s">
        <v>8316</v>
      </c>
      <c r="R2267" t="s">
        <v>8317</v>
      </c>
      <c r="S2267" s="12">
        <f>(((I2267/60)/60)/24)+DATE(1970,1,1)</f>
        <v>42398.981944444444</v>
      </c>
      <c r="T2267" s="10">
        <f>(((J2267/60)/60)/24)+DATE(1970,1,1)</f>
        <v>42370.007766203707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>(E2268/D2268)*100</f>
        <v>49.381999999999998</v>
      </c>
      <c r="P2268">
        <f>E2268/L2268</f>
        <v>176.36428571428573</v>
      </c>
      <c r="Q2268" t="s">
        <v>8318</v>
      </c>
      <c r="R2268" t="s">
        <v>8320</v>
      </c>
      <c r="S2268" s="12">
        <f>(((I2268/60)/60)/24)+DATE(1970,1,1)</f>
        <v>42797.577303240745</v>
      </c>
      <c r="T2268" s="10">
        <f>(((J2268/60)/60)/24)+DATE(1970,1,1)</f>
        <v>42767.577303240745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(E2269/D2269)*100</f>
        <v>49.186046511627907</v>
      </c>
      <c r="P2269">
        <f>E2269/L2269</f>
        <v>132.1875</v>
      </c>
      <c r="Q2269" t="s">
        <v>8337</v>
      </c>
      <c r="R2269" t="s">
        <v>8342</v>
      </c>
      <c r="S2269" s="12">
        <f>(((I2269/60)/60)/24)+DATE(1970,1,1)</f>
        <v>41913.165972222225</v>
      </c>
      <c r="T2269" s="10">
        <f>(((J2269/60)/60)/24)+DATE(1970,1,1)</f>
        <v>41892.688750000001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(E2270/D2270)*100</f>
        <v>49.183333333333337</v>
      </c>
      <c r="P2270">
        <f>E2270/L2270</f>
        <v>42.157142857142858</v>
      </c>
      <c r="Q2270" t="s">
        <v>8337</v>
      </c>
      <c r="R2270" t="s">
        <v>8338</v>
      </c>
      <c r="S2270" s="12">
        <f>(((I2270/60)/60)/24)+DATE(1970,1,1)</f>
        <v>42063.314074074078</v>
      </c>
      <c r="T2270" s="10">
        <f>(((J2270/60)/60)/24)+DATE(1970,1,1)</f>
        <v>42033.314074074078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(E2271/D2271)*100</f>
        <v>48.833333333333336</v>
      </c>
      <c r="P2271">
        <f>E2271/L2271</f>
        <v>47.258064516129032</v>
      </c>
      <c r="Q2271" t="s">
        <v>8316</v>
      </c>
      <c r="R2271" t="s">
        <v>8317</v>
      </c>
      <c r="S2271" s="12">
        <f>(((I2271/60)/60)/24)+DATE(1970,1,1)</f>
        <v>42688.509745370371</v>
      </c>
      <c r="T2271" s="10">
        <f>(((J2271/60)/60)/24)+DATE(1970,1,1)</f>
        <v>42663.468078703707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>(E2272/D2272)*100</f>
        <v>48.485714285714288</v>
      </c>
      <c r="P2272">
        <f>E2272/L2272</f>
        <v>94.277777777777771</v>
      </c>
      <c r="Q2272" t="s">
        <v>8337</v>
      </c>
      <c r="R2272" t="s">
        <v>8338</v>
      </c>
      <c r="S2272" s="12">
        <f>(((I2272/60)/60)/24)+DATE(1970,1,1)</f>
        <v>42182.915972222225</v>
      </c>
      <c r="T2272" s="10">
        <f>(((J2272/60)/60)/24)+DATE(1970,1,1)</f>
        <v>42159.47256944445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>(E2273/D2273)*100</f>
        <v>48</v>
      </c>
      <c r="P2273">
        <f>E2273/L2273</f>
        <v>30</v>
      </c>
      <c r="Q2273" t="s">
        <v>8335</v>
      </c>
      <c r="R2273" t="s">
        <v>8351</v>
      </c>
      <c r="S2273" s="12">
        <f>(((I2273/60)/60)/24)+DATE(1970,1,1)</f>
        <v>42814.755173611105</v>
      </c>
      <c r="T2273" s="10">
        <f>(((J2273/60)/60)/24)+DATE(1970,1,1)</f>
        <v>42807.755173611105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>(E2274/D2274)*100</f>
        <v>47.8</v>
      </c>
      <c r="P2274">
        <f>E2274/L2274</f>
        <v>159.33333333333334</v>
      </c>
      <c r="Q2274" t="s">
        <v>8324</v>
      </c>
      <c r="R2274" t="s">
        <v>8346</v>
      </c>
      <c r="S2274" s="12">
        <f>(((I2274/60)/60)/24)+DATE(1970,1,1)</f>
        <v>42820.999305555553</v>
      </c>
      <c r="T2274" s="10">
        <f>(((J2274/60)/60)/24)+DATE(1970,1,1)</f>
        <v>42788.151238425926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>(E2275/D2275)*100</f>
        <v>47.692307692307693</v>
      </c>
      <c r="P2275">
        <f>E2275/L2275</f>
        <v>62</v>
      </c>
      <c r="Q2275" t="s">
        <v>8316</v>
      </c>
      <c r="R2275" t="s">
        <v>8317</v>
      </c>
      <c r="S2275" s="12">
        <f>(((I2275/60)/60)/24)+DATE(1970,1,1)</f>
        <v>41852.291666666664</v>
      </c>
      <c r="T2275" s="10">
        <f>(((J2275/60)/60)/24)+DATE(1970,1,1)</f>
        <v>41830.858344907407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>(E2276/D2276)*100</f>
        <v>47.631578947368418</v>
      </c>
      <c r="P2276">
        <f>E2276/L2276</f>
        <v>31.206896551724139</v>
      </c>
      <c r="Q2276" t="s">
        <v>8337</v>
      </c>
      <c r="R2276" t="s">
        <v>8338</v>
      </c>
      <c r="S2276" s="12">
        <f>(((I2276/60)/60)/24)+DATE(1970,1,1)</f>
        <v>41988.550659722227</v>
      </c>
      <c r="T2276" s="10">
        <f>(((J2276/60)/60)/24)+DATE(1970,1,1)</f>
        <v>41958.550659722227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>(E2277/D2277)*100</f>
        <v>47.4</v>
      </c>
      <c r="P2277">
        <f>E2277/L2277</f>
        <v>29.625</v>
      </c>
      <c r="Q2277" t="s">
        <v>8318</v>
      </c>
      <c r="R2277" t="s">
        <v>8347</v>
      </c>
      <c r="S2277" s="12">
        <f>(((I2277/60)/60)/24)+DATE(1970,1,1)</f>
        <v>42143.875567129624</v>
      </c>
      <c r="T2277" s="10">
        <f>(((J2277/60)/60)/24)+DATE(1970,1,1)</f>
        <v>42113.875567129624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>(E2278/D2278)*100</f>
        <v>47.333333333333336</v>
      </c>
      <c r="P2278">
        <f>E2278/L2278</f>
        <v>53.25</v>
      </c>
      <c r="Q2278" t="s">
        <v>8318</v>
      </c>
      <c r="R2278" t="s">
        <v>8320</v>
      </c>
      <c r="S2278" s="12">
        <f>(((I2278/60)/60)/24)+DATE(1970,1,1)</f>
        <v>42039.973946759259</v>
      </c>
      <c r="T2278" s="10">
        <f>(((J2278/60)/60)/24)+DATE(1970,1,1)</f>
        <v>42009.973946759259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>(E2279/D2279)*100</f>
        <v>47.05</v>
      </c>
      <c r="P2279">
        <f>E2279/L2279</f>
        <v>166.05882352941177</v>
      </c>
      <c r="Q2279" t="s">
        <v>8316</v>
      </c>
      <c r="R2279" t="s">
        <v>8317</v>
      </c>
      <c r="S2279" s="12">
        <f>(((I2279/60)/60)/24)+DATE(1970,1,1)</f>
        <v>41821.9375</v>
      </c>
      <c r="T2279" s="10">
        <f>(((J2279/60)/60)/24)+DATE(1970,1,1)</f>
        <v>41804.937083333331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>(E2280/D2280)*100</f>
        <v>46.666666666666664</v>
      </c>
      <c r="P2280">
        <f>E2280/L2280</f>
        <v>1272.7272727272727</v>
      </c>
      <c r="Q2280" t="s">
        <v>8318</v>
      </c>
      <c r="R2280" t="s">
        <v>8320</v>
      </c>
      <c r="S2280" s="12">
        <f>(((I2280/60)/60)/24)+DATE(1970,1,1)</f>
        <v>42775.30332175926</v>
      </c>
      <c r="T2280" s="10">
        <f>(((J2280/60)/60)/24)+DATE(1970,1,1)</f>
        <v>42742.30332175926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>(E2281/D2281)*100</f>
        <v>46.6</v>
      </c>
      <c r="P2281">
        <f>E2281/L2281</f>
        <v>34.097560975609753</v>
      </c>
      <c r="Q2281" t="s">
        <v>8318</v>
      </c>
      <c r="R2281" t="s">
        <v>8347</v>
      </c>
      <c r="S2281" s="12">
        <f>(((I2281/60)/60)/24)+DATE(1970,1,1)</f>
        <v>42762.770729166667</v>
      </c>
      <c r="T2281" s="10">
        <f>(((J2281/60)/60)/24)+DATE(1970,1,1)</f>
        <v>42702.770729166667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(E2282/D2282)*100</f>
        <v>46.379999999999995</v>
      </c>
      <c r="P2282">
        <f>E2282/L2282</f>
        <v>20.342105263157894</v>
      </c>
      <c r="Q2282" t="s">
        <v>8318</v>
      </c>
      <c r="R2282" t="s">
        <v>8320</v>
      </c>
      <c r="S2282" s="12">
        <f>(((I2282/60)/60)/24)+DATE(1970,1,1)</f>
        <v>42403.523020833338</v>
      </c>
      <c r="T2282" s="10">
        <f>(((J2282/60)/60)/24)+DATE(1970,1,1)</f>
        <v>42388.523020833338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>(E2283/D2283)*100</f>
        <v>46.36363636363636</v>
      </c>
      <c r="P2283">
        <f>E2283/L2283</f>
        <v>70.833333333333329</v>
      </c>
      <c r="Q2283" t="s">
        <v>8316</v>
      </c>
      <c r="R2283" t="s">
        <v>8358</v>
      </c>
      <c r="S2283" s="12">
        <f>(((I2283/60)/60)/24)+DATE(1970,1,1)</f>
        <v>42117.236192129625</v>
      </c>
      <c r="T2283" s="10">
        <f>(((J2283/60)/60)/24)+DATE(1970,1,1)</f>
        <v>42057.277858796297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>(E2284/D2284)*100</f>
        <v>46.176470588235297</v>
      </c>
      <c r="P2284">
        <f>E2284/L2284</f>
        <v>34.130434782608695</v>
      </c>
      <c r="Q2284" t="s">
        <v>8316</v>
      </c>
      <c r="R2284" t="s">
        <v>8356</v>
      </c>
      <c r="S2284" s="12">
        <f>(((I2284/60)/60)/24)+DATE(1970,1,1)</f>
        <v>42832.733032407406</v>
      </c>
      <c r="T2284" s="10">
        <f>(((J2284/60)/60)/24)+DATE(1970,1,1)</f>
        <v>42801.774699074071</v>
      </c>
    </row>
    <row r="2285" spans="1:20" ht="45" hidden="1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>(E2285/D2285)*100</f>
        <v>46.100628930817614</v>
      </c>
      <c r="P2285">
        <f>E2285/L2285</f>
        <v>136.46276595744681</v>
      </c>
      <c r="Q2285" t="s">
        <v>8318</v>
      </c>
      <c r="R2285" t="s">
        <v>8320</v>
      </c>
      <c r="S2285" s="12">
        <f>(((I2285/60)/60)/24)+DATE(1970,1,1)</f>
        <v>42808.585127314815</v>
      </c>
      <c r="T2285" s="10">
        <f>(((J2285/60)/60)/24)+DATE(1970,1,1)</f>
        <v>42766.626793981486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>(E2286/D2286)*100</f>
        <v>45.92</v>
      </c>
      <c r="P2286">
        <f>E2286/L2286</f>
        <v>164</v>
      </c>
      <c r="Q2286" t="s">
        <v>8318</v>
      </c>
      <c r="R2286" t="s">
        <v>8320</v>
      </c>
      <c r="S2286" s="12">
        <f>(((I2286/60)/60)/24)+DATE(1970,1,1)</f>
        <v>42758.207638888889</v>
      </c>
      <c r="T2286" s="10">
        <f>(((J2286/60)/60)/24)+DATE(1970,1,1)</f>
        <v>42721.220520833333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>(E2287/D2287)*100</f>
        <v>45.92</v>
      </c>
      <c r="P2287">
        <f>E2287/L2287</f>
        <v>88.307692307692307</v>
      </c>
      <c r="Q2287" t="s">
        <v>8337</v>
      </c>
      <c r="R2287" t="s">
        <v>8338</v>
      </c>
      <c r="S2287" s="12">
        <f>(((I2287/60)/60)/24)+DATE(1970,1,1)</f>
        <v>41972.624305555553</v>
      </c>
      <c r="T2287" s="10">
        <f>(((J2287/60)/60)/24)+DATE(1970,1,1)</f>
        <v>41930.218657407408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>(E2288/D2288)*100</f>
        <v>45.72</v>
      </c>
      <c r="P2288">
        <f>E2288/L2288</f>
        <v>58.615384615384613</v>
      </c>
      <c r="Q2288" t="s">
        <v>8337</v>
      </c>
      <c r="R2288" t="s">
        <v>8338</v>
      </c>
      <c r="S2288" s="12">
        <f>(((I2288/60)/60)/24)+DATE(1970,1,1)</f>
        <v>41854.658379629633</v>
      </c>
      <c r="T2288" s="10">
        <f>(((J2288/60)/60)/24)+DATE(1970,1,1)</f>
        <v>41824.658379629633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>(E2289/D2289)*100</f>
        <v>45.133333333333333</v>
      </c>
      <c r="P2289">
        <f>E2289/L2289</f>
        <v>56.416666666666664</v>
      </c>
      <c r="Q2289" t="s">
        <v>8337</v>
      </c>
      <c r="R2289" t="s">
        <v>8342</v>
      </c>
      <c r="S2289" s="12">
        <f>(((I2289/60)/60)/24)+DATE(1970,1,1)</f>
        <v>42555.153055555551</v>
      </c>
      <c r="T2289" s="10">
        <f>(((J2289/60)/60)/24)+DATE(1970,1,1)</f>
        <v>42525.153055555551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>(E2290/D2290)*100</f>
        <v>44.6</v>
      </c>
      <c r="P2290">
        <f>E2290/L2290</f>
        <v>185.83333333333334</v>
      </c>
      <c r="Q2290" t="s">
        <v>8309</v>
      </c>
      <c r="R2290" t="s">
        <v>8313</v>
      </c>
      <c r="S2290" s="12">
        <f>(((I2290/60)/60)/24)+DATE(1970,1,1)</f>
        <v>42266.159918981488</v>
      </c>
      <c r="T2290" s="10">
        <f>(((J2290/60)/60)/24)+DATE(1970,1,1)</f>
        <v>42236.159918981488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>(E2291/D2291)*100</f>
        <v>44.32</v>
      </c>
      <c r="P2291">
        <f>E2291/L2291</f>
        <v>174.94736842105263</v>
      </c>
      <c r="Q2291" t="s">
        <v>8318</v>
      </c>
      <c r="R2291" t="s">
        <v>8320</v>
      </c>
      <c r="S2291" s="12">
        <f>(((I2291/60)/60)/24)+DATE(1970,1,1)</f>
        <v>42718.6252662037</v>
      </c>
      <c r="T2291" s="10">
        <f>(((J2291/60)/60)/24)+DATE(1970,1,1)</f>
        <v>42676.583599537036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(E2292/D2292)*100</f>
        <v>44.3</v>
      </c>
      <c r="P2292">
        <f>E2292/L2292</f>
        <v>253.14285714285714</v>
      </c>
      <c r="Q2292" t="s">
        <v>8324</v>
      </c>
      <c r="R2292" t="s">
        <v>8346</v>
      </c>
      <c r="S2292" s="12">
        <f>(((I2292/60)/60)/24)+DATE(1970,1,1)</f>
        <v>42834.492986111116</v>
      </c>
      <c r="T2292" s="10">
        <f>(((J2292/60)/60)/24)+DATE(1970,1,1)</f>
        <v>42804.534652777773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(E2293/D2293)*100</f>
        <v>43.833333333333336</v>
      </c>
      <c r="P2293">
        <f>E2293/L2293</f>
        <v>57.173913043478258</v>
      </c>
      <c r="Q2293" t="s">
        <v>8316</v>
      </c>
      <c r="R2293" t="s">
        <v>8317</v>
      </c>
      <c r="S2293" s="12">
        <f>(((I2293/60)/60)/24)+DATE(1970,1,1)</f>
        <v>42281.656782407401</v>
      </c>
      <c r="T2293" s="10">
        <f>(((J2293/60)/60)/24)+DATE(1970,1,1)</f>
        <v>42221.656782407401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(E2294/D2294)*100</f>
        <v>43.406666666666666</v>
      </c>
      <c r="P2294">
        <f>E2294/L2294</f>
        <v>89.191780821917803</v>
      </c>
      <c r="Q2294" t="s">
        <v>8318</v>
      </c>
      <c r="R2294" t="s">
        <v>8320</v>
      </c>
      <c r="S2294" s="12">
        <f>(((I2294/60)/60)/24)+DATE(1970,1,1)</f>
        <v>42236.833784722221</v>
      </c>
      <c r="T2294" s="10">
        <f>(((J2294/60)/60)/24)+DATE(1970,1,1)</f>
        <v>42194.833784722221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>(E2295/D2295)*100</f>
        <v>43.03</v>
      </c>
      <c r="P2295">
        <f>E2295/L2295</f>
        <v>40.980952380952381</v>
      </c>
      <c r="Q2295" t="s">
        <v>8318</v>
      </c>
      <c r="R2295" t="s">
        <v>8347</v>
      </c>
      <c r="S2295" s="12">
        <f>(((I2295/60)/60)/24)+DATE(1970,1,1)</f>
        <v>42298.958333333328</v>
      </c>
      <c r="T2295" s="10">
        <f>(((J2295/60)/60)/24)+DATE(1970,1,1)</f>
        <v>42270.875706018516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(E2296/D2296)*100</f>
        <v>42.892307692307689</v>
      </c>
      <c r="P2296">
        <f>E2296/L2296</f>
        <v>58.083333333333336</v>
      </c>
      <c r="Q2296" t="s">
        <v>8332</v>
      </c>
      <c r="R2296" t="s">
        <v>8334</v>
      </c>
      <c r="S2296" s="12">
        <f>(((I2296/60)/60)/24)+DATE(1970,1,1)</f>
        <v>41763.716435185182</v>
      </c>
      <c r="T2296" s="10">
        <f>(((J2296/60)/60)/24)+DATE(1970,1,1)</f>
        <v>41733.716435185182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(E2297/D2297)*100</f>
        <v>42.76</v>
      </c>
      <c r="P2297">
        <f>E2297/L2297</f>
        <v>215.95959595959596</v>
      </c>
      <c r="Q2297" t="s">
        <v>8318</v>
      </c>
      <c r="R2297" t="s">
        <v>8347</v>
      </c>
      <c r="S2297" s="12">
        <f>(((I2297/60)/60)/24)+DATE(1970,1,1)</f>
        <v>42544.671099537038</v>
      </c>
      <c r="T2297" s="10">
        <f>(((J2297/60)/60)/24)+DATE(1970,1,1)</f>
        <v>42514.671099537038</v>
      </c>
    </row>
    <row r="2298" spans="1:20" ht="45" hidden="1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>(E2298/D2298)*100</f>
        <v>42.725880551301685</v>
      </c>
      <c r="P2298">
        <f>E2298/L2298</f>
        <v>34.024390243902438</v>
      </c>
      <c r="Q2298" t="s">
        <v>8324</v>
      </c>
      <c r="R2298" t="s">
        <v>8346</v>
      </c>
      <c r="S2298" s="12">
        <f>(((I2298/60)/60)/24)+DATE(1970,1,1)</f>
        <v>42481.166666666672</v>
      </c>
      <c r="T2298" s="10">
        <f>(((J2298/60)/60)/24)+DATE(1970,1,1)</f>
        <v>42460.98192129629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>(E2299/D2299)*100</f>
        <v>42.472727272727276</v>
      </c>
      <c r="P2299">
        <f>E2299/L2299</f>
        <v>83.428571428571431</v>
      </c>
      <c r="Q2299" t="s">
        <v>8337</v>
      </c>
      <c r="R2299" t="s">
        <v>8349</v>
      </c>
      <c r="S2299" s="12">
        <f>(((I2299/60)/60)/24)+DATE(1970,1,1)</f>
        <v>42064.639768518522</v>
      </c>
      <c r="T2299" s="10">
        <f>(((J2299/60)/60)/24)+DATE(1970,1,1)</f>
        <v>42034.639768518522</v>
      </c>
    </row>
    <row r="2300" spans="1:20" ht="45" hidden="1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>(E2300/D2300)*100</f>
        <v>42.360992301112063</v>
      </c>
      <c r="P2300">
        <f>E2300/L2300</f>
        <v>79.870967741935488</v>
      </c>
      <c r="Q2300" t="s">
        <v>8316</v>
      </c>
      <c r="R2300" t="s">
        <v>8356</v>
      </c>
      <c r="S2300" s="12">
        <f>(((I2300/60)/60)/24)+DATE(1970,1,1)</f>
        <v>41931.208333333336</v>
      </c>
      <c r="T2300" s="10">
        <f>(((J2300/60)/60)/24)+DATE(1970,1,1)</f>
        <v>41876.718935185185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(E2301/D2301)*100</f>
        <v>42.188421052631583</v>
      </c>
      <c r="P2301">
        <f>E2301/L2301</f>
        <v>364.35454545454547</v>
      </c>
      <c r="Q2301" t="s">
        <v>8318</v>
      </c>
      <c r="R2301" t="s">
        <v>8320</v>
      </c>
      <c r="S2301" s="12">
        <f>(((I2301/60)/60)/24)+DATE(1970,1,1)</f>
        <v>42786.791666666672</v>
      </c>
      <c r="T2301" s="10">
        <f>(((J2301/60)/60)/24)+DATE(1970,1,1)</f>
        <v>42740.693692129629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>(E2302/D2302)*100</f>
        <v>42.011733333333332</v>
      </c>
      <c r="P2302">
        <f>E2302/L2302</f>
        <v>105.02933333333334</v>
      </c>
      <c r="Q2302" t="s">
        <v>8316</v>
      </c>
      <c r="R2302" t="s">
        <v>8317</v>
      </c>
      <c r="S2302" s="12">
        <f>(((I2302/60)/60)/24)+DATE(1970,1,1)</f>
        <v>42648.827013888891</v>
      </c>
      <c r="T2302" s="10">
        <f>(((J2302/60)/60)/24)+DATE(1970,1,1)</f>
        <v>42618.827013888891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>(E2303/D2303)*100</f>
        <v>41.857142857142861</v>
      </c>
      <c r="P2303">
        <f>E2303/L2303</f>
        <v>77.10526315789474</v>
      </c>
      <c r="Q2303" t="s">
        <v>8309</v>
      </c>
      <c r="R2303" t="s">
        <v>8313</v>
      </c>
      <c r="S2303" s="12">
        <f>(((I2303/60)/60)/24)+DATE(1970,1,1)</f>
        <v>42287.875</v>
      </c>
      <c r="T2303" s="10">
        <f>(((J2303/60)/60)/24)+DATE(1970,1,1)</f>
        <v>42259.542800925927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>(E2304/D2304)*100</f>
        <v>41.699999999999996</v>
      </c>
      <c r="P2304">
        <f>E2304/L2304</f>
        <v>29.785714285714285</v>
      </c>
      <c r="Q2304" t="s">
        <v>8316</v>
      </c>
      <c r="R2304" t="s">
        <v>8317</v>
      </c>
      <c r="S2304" s="12">
        <f>(((I2304/60)/60)/24)+DATE(1970,1,1)</f>
        <v>42131.71665509259</v>
      </c>
      <c r="T2304" s="10">
        <f>(((J2304/60)/60)/24)+DATE(1970,1,1)</f>
        <v>42111.71665509259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>(E2305/D2305)*100</f>
        <v>41.53846153846154</v>
      </c>
      <c r="P2305">
        <f>E2305/L2305</f>
        <v>34.177215189873415</v>
      </c>
      <c r="Q2305" t="s">
        <v>8324</v>
      </c>
      <c r="R2305" t="s">
        <v>8327</v>
      </c>
      <c r="S2305" s="12">
        <f>(((I2305/60)/60)/24)+DATE(1970,1,1)</f>
        <v>41563.415972222225</v>
      </c>
      <c r="T2305" s="10">
        <f>(((J2305/60)/60)/24)+DATE(1970,1,1)</f>
        <v>41541.106921296298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>(E2306/D2306)*100</f>
        <v>41.489795918367342</v>
      </c>
      <c r="P2306">
        <f>E2306/L2306</f>
        <v>81.319999999999993</v>
      </c>
      <c r="Q2306" t="s">
        <v>8316</v>
      </c>
      <c r="R2306" t="s">
        <v>8317</v>
      </c>
      <c r="S2306" s="12">
        <f>(((I2306/60)/60)/24)+DATE(1970,1,1)</f>
        <v>41793.290972222225</v>
      </c>
      <c r="T2306" s="10">
        <f>(((J2306/60)/60)/24)+DATE(1970,1,1)</f>
        <v>41766.617291666669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(E2307/D2307)*100</f>
        <v>41.407142857142858</v>
      </c>
      <c r="P2307">
        <f>E2307/L2307</f>
        <v>120.77083333333333</v>
      </c>
      <c r="Q2307" t="s">
        <v>8337</v>
      </c>
      <c r="R2307" t="s">
        <v>8338</v>
      </c>
      <c r="S2307" s="12">
        <f>(((I2307/60)/60)/24)+DATE(1970,1,1)</f>
        <v>42777.680902777778</v>
      </c>
      <c r="T2307" s="10">
        <f>(((J2307/60)/60)/24)+DATE(1970,1,1)</f>
        <v>42742.680902777778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>(E2308/D2308)*100</f>
        <v>41.4</v>
      </c>
      <c r="P2308">
        <f>E2308/L2308</f>
        <v>31.846153846153847</v>
      </c>
      <c r="Q2308" t="s">
        <v>8321</v>
      </c>
      <c r="R2308" t="s">
        <v>8323</v>
      </c>
      <c r="S2308" s="12">
        <f>(((I2308/60)/60)/24)+DATE(1970,1,1)</f>
        <v>41634.996458333335</v>
      </c>
      <c r="T2308" s="10">
        <f>(((J2308/60)/60)/24)+DATE(1970,1,1)</f>
        <v>41604.996458333335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>(E2309/D2309)*100</f>
        <v>41.4</v>
      </c>
      <c r="P2309">
        <f>E2309/L2309</f>
        <v>47.769230769230766</v>
      </c>
      <c r="Q2309" t="s">
        <v>8321</v>
      </c>
      <c r="R2309" t="s">
        <v>8343</v>
      </c>
      <c r="S2309" s="12">
        <f>(((I2309/60)/60)/24)+DATE(1970,1,1)</f>
        <v>42468.771782407406</v>
      </c>
      <c r="T2309" s="10">
        <f>(((J2309/60)/60)/24)+DATE(1970,1,1)</f>
        <v>42438.813449074078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>(E2310/D2310)*100</f>
        <v>41.384615384615387</v>
      </c>
      <c r="P2310">
        <f>E2310/L2310</f>
        <v>84.0625</v>
      </c>
      <c r="Q2310" t="s">
        <v>8335</v>
      </c>
      <c r="R2310" t="s">
        <v>8336</v>
      </c>
      <c r="S2310" s="12">
        <f>(((I2310/60)/60)/24)+DATE(1970,1,1)</f>
        <v>42023.110995370371</v>
      </c>
      <c r="T2310" s="10">
        <f>(((J2310/60)/60)/24)+DATE(1970,1,1)</f>
        <v>41983.110995370371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>(E2311/D2311)*100</f>
        <v>41.25</v>
      </c>
      <c r="P2311">
        <f>E2311/L2311</f>
        <v>23.571428571428573</v>
      </c>
      <c r="Q2311" t="s">
        <v>8332</v>
      </c>
      <c r="R2311" t="s">
        <v>8333</v>
      </c>
      <c r="S2311" s="12">
        <f>(((I2311/60)/60)/24)+DATE(1970,1,1)</f>
        <v>41003.698784722219</v>
      </c>
      <c r="T2311" s="10">
        <f>(((J2311/60)/60)/24)+DATE(1970,1,1)</f>
        <v>40973.740451388891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>(E2312/D2312)*100</f>
        <v>41</v>
      </c>
      <c r="P2312">
        <f>E2312/L2312</f>
        <v>29.285714285714285</v>
      </c>
      <c r="Q2312" t="s">
        <v>8324</v>
      </c>
      <c r="R2312" t="s">
        <v>8328</v>
      </c>
      <c r="S2312" s="12">
        <f>(((I2312/60)/60)/24)+DATE(1970,1,1)</f>
        <v>42628.870520833334</v>
      </c>
      <c r="T2312" s="10">
        <f>(((J2312/60)/60)/24)+DATE(1970,1,1)</f>
        <v>42603.870520833334</v>
      </c>
    </row>
    <row r="2313" spans="1:20" ht="30" hidden="1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>(E2313/D2313)*100</f>
        <v>40.799492385786799</v>
      </c>
      <c r="P2313">
        <f>E2313/L2313</f>
        <v>28.577777777777779</v>
      </c>
      <c r="Q2313" t="s">
        <v>8324</v>
      </c>
      <c r="R2313" t="s">
        <v>8327</v>
      </c>
      <c r="S2313" s="12">
        <f>(((I2313/60)/60)/24)+DATE(1970,1,1)</f>
        <v>41309.496840277774</v>
      </c>
      <c r="T2313" s="10">
        <f>(((J2313/60)/60)/24)+DATE(1970,1,1)</f>
        <v>41276.496840277774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>(E2314/D2314)*100</f>
        <v>40.75</v>
      </c>
      <c r="P2314">
        <f>E2314/L2314</f>
        <v>143.8235294117647</v>
      </c>
      <c r="Q2314" t="s">
        <v>8324</v>
      </c>
      <c r="R2314" t="s">
        <v>8328</v>
      </c>
      <c r="S2314" s="12">
        <f>(((I2314/60)/60)/24)+DATE(1970,1,1)</f>
        <v>40391.166666666664</v>
      </c>
      <c r="T2314" s="10">
        <f>(((J2314/60)/60)/24)+DATE(1970,1,1)</f>
        <v>40304.20003472222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>(E2315/D2315)*100</f>
        <v>40.404000000000003</v>
      </c>
      <c r="P2315">
        <f>E2315/L2315</f>
        <v>162.91935483870967</v>
      </c>
      <c r="Q2315" t="s">
        <v>8318</v>
      </c>
      <c r="R2315" t="s">
        <v>8320</v>
      </c>
      <c r="S2315" s="12">
        <f>(((I2315/60)/60)/24)+DATE(1970,1,1)</f>
        <v>42314.041666666672</v>
      </c>
      <c r="T2315" s="10">
        <f>(((J2315/60)/60)/24)+DATE(1970,1,1)</f>
        <v>42278.498240740737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(E2316/D2316)*100</f>
        <v>40.1</v>
      </c>
      <c r="P2316">
        <f>E2316/L2316</f>
        <v>80.2</v>
      </c>
      <c r="Q2316" t="s">
        <v>8309</v>
      </c>
      <c r="R2316" t="s">
        <v>8313</v>
      </c>
      <c r="S2316" s="12">
        <f>(((I2316/60)/60)/24)+DATE(1970,1,1)</f>
        <v>42176.035405092596</v>
      </c>
      <c r="T2316" s="10">
        <f>(((J2316/60)/60)/24)+DATE(1970,1,1)</f>
        <v>42136.035405092596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(E2317/D2317)*100</f>
        <v>40.020000000000003</v>
      </c>
      <c r="P2317">
        <f>E2317/L2317</f>
        <v>83.375</v>
      </c>
      <c r="Q2317" t="s">
        <v>8324</v>
      </c>
      <c r="R2317" t="s">
        <v>8328</v>
      </c>
      <c r="S2317" s="12">
        <f>(((I2317/60)/60)/24)+DATE(1970,1,1)</f>
        <v>42431.935590277775</v>
      </c>
      <c r="T2317" s="10">
        <f>(((J2317/60)/60)/24)+DATE(1970,1,1)</f>
        <v>42371.935590277775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>(E2318/D2318)*100</f>
        <v>40</v>
      </c>
      <c r="P2318">
        <f>E2318/L2318</f>
        <v>25.714285714285715</v>
      </c>
      <c r="Q2318" t="s">
        <v>8309</v>
      </c>
      <c r="R2318" t="s">
        <v>8313</v>
      </c>
      <c r="S2318" s="12">
        <f>(((I2318/60)/60)/24)+DATE(1970,1,1)</f>
        <v>42087.00608796296</v>
      </c>
      <c r="T2318" s="10">
        <f>(((J2318/60)/60)/24)+DATE(1970,1,1)</f>
        <v>42070.047754629632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>(E2319/D2319)*100</f>
        <v>40</v>
      </c>
      <c r="P2319">
        <f>E2319/L2319</f>
        <v>44.444444444444443</v>
      </c>
      <c r="Q2319" t="s">
        <v>8324</v>
      </c>
      <c r="R2319" t="s">
        <v>8328</v>
      </c>
      <c r="S2319" s="12">
        <f>(((I2319/60)/60)/24)+DATE(1970,1,1)</f>
        <v>42244.166666666672</v>
      </c>
      <c r="T2319" s="10">
        <f>(((J2319/60)/60)/24)+DATE(1970,1,1)</f>
        <v>42218.872986111113</v>
      </c>
    </row>
    <row r="2320" spans="1:20" ht="30" hidden="1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>(E2320/D2320)*100</f>
        <v>39.942857142857143</v>
      </c>
      <c r="P2320">
        <f>E2320/L2320</f>
        <v>99.857142857142861</v>
      </c>
      <c r="Q2320" t="s">
        <v>8318</v>
      </c>
      <c r="R2320" t="s">
        <v>8320</v>
      </c>
      <c r="S2320" s="12">
        <f>(((I2320/60)/60)/24)+DATE(1970,1,1)</f>
        <v>42692.655231481483</v>
      </c>
      <c r="T2320" s="10">
        <f>(((J2320/60)/60)/24)+DATE(1970,1,1)</f>
        <v>42662.613564814819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>(E2321/D2321)*100</f>
        <v>39.76</v>
      </c>
      <c r="P2321">
        <f>E2321/L2321</f>
        <v>60.242424242424242</v>
      </c>
      <c r="Q2321" t="s">
        <v>8337</v>
      </c>
      <c r="R2321" t="s">
        <v>8338</v>
      </c>
      <c r="S2321" s="12">
        <f>(((I2321/60)/60)/24)+DATE(1970,1,1)</f>
        <v>42035.142361111109</v>
      </c>
      <c r="T2321" s="10">
        <f>(((J2321/60)/60)/24)+DATE(1970,1,1)</f>
        <v>42003.655555555553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>(E2322/D2322)*100</f>
        <v>39.743333333333339</v>
      </c>
      <c r="P2322">
        <f>E2322/L2322</f>
        <v>78.440789473684205</v>
      </c>
      <c r="Q2322" t="s">
        <v>8337</v>
      </c>
      <c r="R2322" t="s">
        <v>8338</v>
      </c>
      <c r="S2322" s="12">
        <f>(((I2322/60)/60)/24)+DATE(1970,1,1)</f>
        <v>42553.600810185191</v>
      </c>
      <c r="T2322" s="10">
        <f>(((J2322/60)/60)/24)+DATE(1970,1,1)</f>
        <v>42493.600810185191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>(E2323/D2323)*100</f>
        <v>39.627499999999998</v>
      </c>
      <c r="P2323">
        <f>E2323/L2323</f>
        <v>152.41346153846155</v>
      </c>
      <c r="Q2323" t="s">
        <v>8318</v>
      </c>
      <c r="R2323" t="s">
        <v>8320</v>
      </c>
      <c r="S2323" s="12">
        <f>(((I2323/60)/60)/24)+DATE(1970,1,1)</f>
        <v>42807.152835648143</v>
      </c>
      <c r="T2323" s="10">
        <f>(((J2323/60)/60)/24)+DATE(1970,1,1)</f>
        <v>42747.194502314815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>(E2324/D2324)*100</f>
        <v>39.5</v>
      </c>
      <c r="P2324">
        <f>E2324/L2324</f>
        <v>253.2051282051282</v>
      </c>
      <c r="Q2324" t="s">
        <v>8332</v>
      </c>
      <c r="R2324" t="s">
        <v>8334</v>
      </c>
      <c r="S2324" s="12">
        <f>(((I2324/60)/60)/24)+DATE(1970,1,1)</f>
        <v>42483.819687499999</v>
      </c>
      <c r="T2324" s="10">
        <f>(((J2324/60)/60)/24)+DATE(1970,1,1)</f>
        <v>42453.819687499999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>(E2325/D2325)*100</f>
        <v>39.426666666666662</v>
      </c>
      <c r="P2325">
        <f>E2325/L2325</f>
        <v>788.5333333333333</v>
      </c>
      <c r="Q2325" t="s">
        <v>8318</v>
      </c>
      <c r="R2325" t="s">
        <v>8320</v>
      </c>
      <c r="S2325" s="12">
        <f>(((I2325/60)/60)/24)+DATE(1970,1,1)</f>
        <v>42018.166666666672</v>
      </c>
      <c r="T2325" s="10">
        <f>(((J2325/60)/60)/24)+DATE(1970,1,1)</f>
        <v>41984.692731481482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>(E2326/D2326)*100</f>
        <v>39.395294117647055</v>
      </c>
      <c r="P2326">
        <f>E2326/L2326</f>
        <v>117.49473684210527</v>
      </c>
      <c r="Q2326" t="s">
        <v>8318</v>
      </c>
      <c r="R2326" t="s">
        <v>8347</v>
      </c>
      <c r="S2326" s="12">
        <f>(((I2326/60)/60)/24)+DATE(1970,1,1)</f>
        <v>42308.947916666672</v>
      </c>
      <c r="T2326" s="10">
        <f>(((J2326/60)/60)/24)+DATE(1970,1,1)</f>
        <v>42264.963159722218</v>
      </c>
    </row>
    <row r="2327" spans="1:20" ht="15.75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>(E2327/D2327)*100</f>
        <v>39.358823529411765</v>
      </c>
      <c r="P2327">
        <f>E2327/L2327</f>
        <v>393.58823529411762</v>
      </c>
      <c r="Q2327" t="s">
        <v>8309</v>
      </c>
      <c r="R2327" t="s">
        <v>8315</v>
      </c>
      <c r="S2327" s="12">
        <f>(((I2327/60)/60)/24)+DATE(1970,1,1)</f>
        <v>42054.888692129629</v>
      </c>
      <c r="T2327" s="10">
        <f>(((J2327/60)/60)/24)+DATE(1970,1,1)</f>
        <v>42024.888692129629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>(E2328/D2328)*100</f>
        <v>39.17</v>
      </c>
      <c r="P2328">
        <f>E2328/L2328</f>
        <v>147.81132075471697</v>
      </c>
      <c r="Q2328" t="s">
        <v>8324</v>
      </c>
      <c r="R2328" t="s">
        <v>8328</v>
      </c>
      <c r="S2328" s="12">
        <f>(((I2328/60)/60)/24)+DATE(1970,1,1)</f>
        <v>42526.981597222228</v>
      </c>
      <c r="T2328" s="10">
        <f>(((J2328/60)/60)/24)+DATE(1970,1,1)</f>
        <v>42496.981597222228</v>
      </c>
    </row>
    <row r="2329" spans="1:20" ht="45" hidden="1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>(E2329/D2329)*100</f>
        <v>39.120962394619681</v>
      </c>
      <c r="P2329">
        <f>E2329/L2329</f>
        <v>64.53125</v>
      </c>
      <c r="Q2329" t="s">
        <v>8335</v>
      </c>
      <c r="R2329" t="s">
        <v>8351</v>
      </c>
      <c r="S2329" s="12">
        <f>(((I2329/60)/60)/24)+DATE(1970,1,1)</f>
        <v>42829.21876157407</v>
      </c>
      <c r="T2329" s="10">
        <f>(((J2329/60)/60)/24)+DATE(1970,1,1)</f>
        <v>42799.260428240741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>(E2330/D2330)*100</f>
        <v>39.112499999999997</v>
      </c>
      <c r="P2330">
        <f>E2330/L2330</f>
        <v>69.533333333333331</v>
      </c>
      <c r="Q2330" t="s">
        <v>8316</v>
      </c>
      <c r="R2330" t="s">
        <v>8356</v>
      </c>
      <c r="S2330" s="12">
        <f>(((I2330/60)/60)/24)+DATE(1970,1,1)</f>
        <v>42605.340486111112</v>
      </c>
      <c r="T2330" s="10">
        <f>(((J2330/60)/60)/24)+DATE(1970,1,1)</f>
        <v>42555.340486111112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>(E2331/D2331)*100</f>
        <v>39</v>
      </c>
      <c r="P2331">
        <f>E2331/L2331</f>
        <v>83.571428571428569</v>
      </c>
      <c r="Q2331" t="s">
        <v>8335</v>
      </c>
      <c r="R2331" t="s">
        <v>8336</v>
      </c>
      <c r="S2331" s="12">
        <f>(((I2331/60)/60)/24)+DATE(1970,1,1)</f>
        <v>42270.840289351851</v>
      </c>
      <c r="T2331" s="10">
        <f>(((J2331/60)/60)/24)+DATE(1970,1,1)</f>
        <v>42240.840289351851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>(E2332/D2332)*100</f>
        <v>38.86</v>
      </c>
      <c r="P2332">
        <f>E2332/L2332</f>
        <v>113.62573099415205</v>
      </c>
      <c r="Q2332" t="s">
        <v>8318</v>
      </c>
      <c r="R2332" t="s">
        <v>8320</v>
      </c>
      <c r="S2332" s="12">
        <f>(((I2332/60)/60)/24)+DATE(1970,1,1)</f>
        <v>42023.174363425926</v>
      </c>
      <c r="T2332" s="10">
        <f>(((J2332/60)/60)/24)+DATE(1970,1,1)</f>
        <v>41993.174363425926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>(E2333/D2333)*100</f>
        <v>38.735714285714288</v>
      </c>
      <c r="P2333">
        <f>E2333/L2333</f>
        <v>133.90123456790124</v>
      </c>
      <c r="Q2333" t="s">
        <v>8337</v>
      </c>
      <c r="R2333" t="s">
        <v>8338</v>
      </c>
      <c r="S2333" s="12">
        <f>(((I2333/60)/60)/24)+DATE(1970,1,1)</f>
        <v>42657.666666666672</v>
      </c>
      <c r="T2333" s="10">
        <f>(((J2333/60)/60)/24)+DATE(1970,1,1)</f>
        <v>42628.288668981477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>(E2334/D2334)*100</f>
        <v>38.636363636363633</v>
      </c>
      <c r="P2334">
        <f>E2334/L2334</f>
        <v>40.476190476190474</v>
      </c>
      <c r="Q2334" t="s">
        <v>8332</v>
      </c>
      <c r="R2334" t="s">
        <v>8333</v>
      </c>
      <c r="S2334" s="12">
        <f>(((I2334/60)/60)/24)+DATE(1970,1,1)</f>
        <v>41604.271516203706</v>
      </c>
      <c r="T2334" s="10">
        <f>(((J2334/60)/60)/24)+DATE(1970,1,1)</f>
        <v>41572.229849537034</v>
      </c>
    </row>
    <row r="2335" spans="1:20" ht="15.75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>(E2335/D2335)*100</f>
        <v>38.39</v>
      </c>
      <c r="P2335">
        <f>E2335/L2335</f>
        <v>158.63636363636363</v>
      </c>
      <c r="Q2335" t="s">
        <v>8318</v>
      </c>
      <c r="R2335" t="s">
        <v>8320</v>
      </c>
      <c r="S2335" s="12">
        <f>(((I2335/60)/60)/24)+DATE(1970,1,1)</f>
        <v>42525.653611111105</v>
      </c>
      <c r="T2335" s="10">
        <f>(((J2335/60)/60)/24)+DATE(1970,1,1)</f>
        <v>42480.653611111105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>(E2336/D2336)*100</f>
        <v>38.333333333333336</v>
      </c>
      <c r="P2336">
        <f>E2336/L2336</f>
        <v>69</v>
      </c>
      <c r="Q2336" t="s">
        <v>8324</v>
      </c>
      <c r="R2336" t="s">
        <v>8327</v>
      </c>
      <c r="S2336" s="12">
        <f>(((I2336/60)/60)/24)+DATE(1970,1,1)</f>
        <v>40354.897222222222</v>
      </c>
      <c r="T2336" s="10">
        <f>(((J2336/60)/60)/24)+DATE(1970,1,1)</f>
        <v>40312.915578703702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(E2337/D2337)*100</f>
        <v>38.119999999999997</v>
      </c>
      <c r="P2337">
        <f>E2337/L2337</f>
        <v>119.125</v>
      </c>
      <c r="Q2337" t="s">
        <v>8316</v>
      </c>
      <c r="R2337" t="s">
        <v>8317</v>
      </c>
      <c r="S2337" s="12">
        <f>(((I2337/60)/60)/24)+DATE(1970,1,1)</f>
        <v>42032.817488425921</v>
      </c>
      <c r="T2337" s="10">
        <f>(((J2337/60)/60)/24)+DATE(1970,1,1)</f>
        <v>42002.817488425921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(E2338/D2338)*100</f>
        <v>38.066666666666663</v>
      </c>
      <c r="P2338">
        <f>E2338/L2338</f>
        <v>81.571428571428569</v>
      </c>
      <c r="Q2338" t="s">
        <v>8316</v>
      </c>
      <c r="R2338" t="s">
        <v>8317</v>
      </c>
      <c r="S2338" s="12">
        <f>(((I2338/60)/60)/24)+DATE(1970,1,1)</f>
        <v>41880.863252314812</v>
      </c>
      <c r="T2338" s="10">
        <f>(((J2338/60)/60)/24)+DATE(1970,1,1)</f>
        <v>41850.863252314812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>(E2339/D2339)*100</f>
        <v>37.75</v>
      </c>
      <c r="P2339">
        <f>E2339/L2339</f>
        <v>11.615384615384615</v>
      </c>
      <c r="Q2339" t="s">
        <v>8316</v>
      </c>
      <c r="R2339" t="s">
        <v>8317</v>
      </c>
      <c r="S2339" s="12">
        <f>(((I2339/60)/60)/24)+DATE(1970,1,1)</f>
        <v>41775.92465277778</v>
      </c>
      <c r="T2339" s="10">
        <f>(((J2339/60)/60)/24)+DATE(1970,1,1)</f>
        <v>41765.92465277778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>(E2340/D2340)*100</f>
        <v>37.75</v>
      </c>
      <c r="P2340">
        <f>E2340/L2340</f>
        <v>32.357142857142854</v>
      </c>
      <c r="Q2340" t="s">
        <v>8316</v>
      </c>
      <c r="R2340" t="s">
        <v>8317</v>
      </c>
      <c r="S2340" s="12">
        <f>(((I2340/60)/60)/24)+DATE(1970,1,1)</f>
        <v>42795.791666666672</v>
      </c>
      <c r="T2340" s="10">
        <f>(((J2340/60)/60)/24)+DATE(1970,1,1)</f>
        <v>42775.964212962965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>(E2341/D2341)*100</f>
        <v>37.533333333333339</v>
      </c>
      <c r="P2341">
        <f>E2341/L2341</f>
        <v>86.615384615384613</v>
      </c>
      <c r="Q2341" t="s">
        <v>8316</v>
      </c>
      <c r="R2341" t="s">
        <v>8317</v>
      </c>
      <c r="S2341" s="12">
        <f>(((I2341/60)/60)/24)+DATE(1970,1,1)</f>
        <v>41925.878657407404</v>
      </c>
      <c r="T2341" s="10">
        <f>(((J2341/60)/60)/24)+DATE(1970,1,1)</f>
        <v>41865.878657407404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>(E2342/D2342)*100</f>
        <v>37.5</v>
      </c>
      <c r="P2342">
        <f>E2342/L2342</f>
        <v>56.25</v>
      </c>
      <c r="Q2342" t="s">
        <v>8316</v>
      </c>
      <c r="R2342" t="s">
        <v>8317</v>
      </c>
      <c r="S2342" s="12">
        <f>(((I2342/60)/60)/24)+DATE(1970,1,1)</f>
        <v>42104.208333333328</v>
      </c>
      <c r="T2342" s="10">
        <f>(((J2342/60)/60)/24)+DATE(1970,1,1)</f>
        <v>42074.219699074078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>(E2343/D2343)*100</f>
        <v>37.412500000000001</v>
      </c>
      <c r="P2343">
        <f>E2343/L2343</f>
        <v>83.138888888888886</v>
      </c>
      <c r="Q2343" t="s">
        <v>8316</v>
      </c>
      <c r="R2343" t="s">
        <v>8317</v>
      </c>
      <c r="S2343" s="12">
        <f>(((I2343/60)/60)/24)+DATE(1970,1,1)</f>
        <v>41969.853900462964</v>
      </c>
      <c r="T2343" s="10">
        <f>(((J2343/60)/60)/24)+DATE(1970,1,1)</f>
        <v>41939.8122337963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(E2344/D2344)*100</f>
        <v>37.333333333333336</v>
      </c>
      <c r="P2344">
        <f>E2344/L2344</f>
        <v>35</v>
      </c>
      <c r="Q2344" t="s">
        <v>8324</v>
      </c>
      <c r="R2344" t="s">
        <v>8328</v>
      </c>
      <c r="S2344" s="12">
        <f>(((I2344/60)/60)/24)+DATE(1970,1,1)</f>
        <v>40691.099097222221</v>
      </c>
      <c r="T2344" s="10">
        <f>(((J2344/60)/60)/24)+DATE(1970,1,1)</f>
        <v>40646.099097222221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>(E2345/D2345)*100</f>
        <v>36.85</v>
      </c>
      <c r="P2345">
        <f>E2345/L2345</f>
        <v>147.4</v>
      </c>
      <c r="Q2345" t="s">
        <v>8316</v>
      </c>
      <c r="R2345" t="s">
        <v>8317</v>
      </c>
      <c r="S2345" s="12">
        <f>(((I2345/60)/60)/24)+DATE(1970,1,1)</f>
        <v>41933.882951388885</v>
      </c>
      <c r="T2345" s="10">
        <f>(((J2345/60)/60)/24)+DATE(1970,1,1)</f>
        <v>41903.882951388885</v>
      </c>
    </row>
    <row r="2346" spans="1:20" ht="60" hidden="1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>(E2346/D2346)*100</f>
        <v>36.589147286821706</v>
      </c>
      <c r="P2346">
        <f>E2346/L2346</f>
        <v>64.36363636363636</v>
      </c>
      <c r="Q2346" t="s">
        <v>8318</v>
      </c>
      <c r="R2346" t="s">
        <v>8319</v>
      </c>
      <c r="S2346" s="12">
        <f>(((I2346/60)/60)/24)+DATE(1970,1,1)</f>
        <v>41931.684861111113</v>
      </c>
      <c r="T2346" s="10">
        <f>(((J2346/60)/60)/24)+DATE(1970,1,1)</f>
        <v>41901.684861111113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>(E2347/D2347)*100</f>
        <v>36.5</v>
      </c>
      <c r="P2347">
        <f>E2347/L2347</f>
        <v>46.928571428571431</v>
      </c>
      <c r="Q2347" t="s">
        <v>8316</v>
      </c>
      <c r="R2347" t="s">
        <v>8317</v>
      </c>
      <c r="S2347" s="12">
        <f>(((I2347/60)/60)/24)+DATE(1970,1,1)</f>
        <v>42182.768819444449</v>
      </c>
      <c r="T2347" s="10">
        <f>(((J2347/60)/60)/24)+DATE(1970,1,1)</f>
        <v>42142.768819444449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>(E2348/D2348)*100</f>
        <v>36.5</v>
      </c>
      <c r="P2348">
        <f>E2348/L2348</f>
        <v>91.25</v>
      </c>
      <c r="Q2348" t="s">
        <v>8316</v>
      </c>
      <c r="R2348" t="s">
        <v>8317</v>
      </c>
      <c r="S2348" s="12">
        <f>(((I2348/60)/60)/24)+DATE(1970,1,1)</f>
        <v>41934.207638888889</v>
      </c>
      <c r="T2348" s="10">
        <f>(((J2348/60)/60)/24)+DATE(1970,1,1)</f>
        <v>41890.086805555555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>(E2349/D2349)*100</f>
        <v>36.457142857142856</v>
      </c>
      <c r="P2349">
        <f>E2349/L2349</f>
        <v>127.6</v>
      </c>
      <c r="Q2349" t="s">
        <v>8316</v>
      </c>
      <c r="R2349" t="s">
        <v>8358</v>
      </c>
      <c r="S2349" s="12">
        <f>(((I2349/60)/60)/24)+DATE(1970,1,1)</f>
        <v>42480.88282407407</v>
      </c>
      <c r="T2349" s="10">
        <f>(((J2349/60)/60)/24)+DATE(1970,1,1)</f>
        <v>42450.88282407407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>(E2350/D2350)*100</f>
        <v>36.404444444444444</v>
      </c>
      <c r="P2350">
        <f>E2350/L2350</f>
        <v>67.139344262295083</v>
      </c>
      <c r="Q2350" t="s">
        <v>8337</v>
      </c>
      <c r="R2350" t="s">
        <v>8338</v>
      </c>
      <c r="S2350" s="12">
        <f>(((I2350/60)/60)/24)+DATE(1970,1,1)</f>
        <v>42279.75</v>
      </c>
      <c r="T2350" s="10">
        <f>(((J2350/60)/60)/24)+DATE(1970,1,1)</f>
        <v>42247.803912037038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>(E2351/D2351)*100</f>
        <v>36.36</v>
      </c>
      <c r="P2351">
        <f>E2351/L2351</f>
        <v>33.666666666666664</v>
      </c>
      <c r="Q2351" t="s">
        <v>8316</v>
      </c>
      <c r="R2351" t="s">
        <v>8317</v>
      </c>
      <c r="S2351" s="12">
        <f>(((I2351/60)/60)/24)+DATE(1970,1,1)</f>
        <v>42134.957638888889</v>
      </c>
      <c r="T2351" s="10">
        <f>(((J2351/60)/60)/24)+DATE(1970,1,1)</f>
        <v>42114.818935185183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(E2352/D2352)*100</f>
        <v>36.236363636363642</v>
      </c>
      <c r="P2352">
        <f>E2352/L2352</f>
        <v>104.89473684210526</v>
      </c>
      <c r="Q2352" t="s">
        <v>8337</v>
      </c>
      <c r="R2352" t="s">
        <v>8338</v>
      </c>
      <c r="S2352" s="12">
        <f>(((I2352/60)/60)/24)+DATE(1970,1,1)</f>
        <v>42615.691898148143</v>
      </c>
      <c r="T2352" s="10">
        <f>(((J2352/60)/60)/24)+DATE(1970,1,1)</f>
        <v>42585.691898148143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>(E2353/D2353)*100</f>
        <v>36.014285714285712</v>
      </c>
      <c r="P2353">
        <f>E2353/L2353</f>
        <v>57.295454545454547</v>
      </c>
      <c r="Q2353" t="s">
        <v>8321</v>
      </c>
      <c r="R2353" t="s">
        <v>8323</v>
      </c>
      <c r="S2353" s="12">
        <f>(((I2353/60)/60)/24)+DATE(1970,1,1)</f>
        <v>41931.542638888888</v>
      </c>
      <c r="T2353" s="10">
        <f>(((J2353/60)/60)/24)+DATE(1970,1,1)</f>
        <v>41901.542638888888</v>
      </c>
    </row>
    <row r="2354" spans="1:20" ht="15.75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>(E2354/D2354)*100</f>
        <v>35.856000000000002</v>
      </c>
      <c r="P2354">
        <f>E2354/L2354</f>
        <v>373.5</v>
      </c>
      <c r="Q2354" t="s">
        <v>8309</v>
      </c>
      <c r="R2354" t="s">
        <v>8313</v>
      </c>
      <c r="S2354" s="12">
        <f>(((I2354/60)/60)/24)+DATE(1970,1,1)</f>
        <v>41969.851967592593</v>
      </c>
      <c r="T2354" s="10">
        <f>(((J2354/60)/60)/24)+DATE(1970,1,1)</f>
        <v>41939.810300925928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>(E2355/D2355)*100</f>
        <v>35.64</v>
      </c>
      <c r="P2355">
        <f>E2355/L2355</f>
        <v>137.07692307692307</v>
      </c>
      <c r="Q2355" t="s">
        <v>8316</v>
      </c>
      <c r="R2355" t="s">
        <v>8317</v>
      </c>
      <c r="S2355" s="12">
        <f>(((I2355/60)/60)/24)+DATE(1970,1,1)</f>
        <v>42310.701388888891</v>
      </c>
      <c r="T2355" s="10">
        <f>(((J2355/60)/60)/24)+DATE(1970,1,1)</f>
        <v>42279.778564814813</v>
      </c>
    </row>
    <row r="2356" spans="1:20" ht="45" hidden="1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>(E2356/D2356)*100</f>
        <v>35.537409090909087</v>
      </c>
      <c r="P2356">
        <f>E2356/L2356</f>
        <v>100.23371794871794</v>
      </c>
      <c r="Q2356" t="s">
        <v>8332</v>
      </c>
      <c r="R2356" t="s">
        <v>8333</v>
      </c>
      <c r="S2356" s="12">
        <f>(((I2356/60)/60)/24)+DATE(1970,1,1)</f>
        <v>42023.354166666672</v>
      </c>
      <c r="T2356" s="10">
        <f>(((J2356/60)/60)/24)+DATE(1970,1,1)</f>
        <v>41963.759386574078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(E2357/D2357)*100</f>
        <v>35.338000000000001</v>
      </c>
      <c r="P2357">
        <f>E2357/L2357</f>
        <v>119.38513513513513</v>
      </c>
      <c r="Q2357" t="s">
        <v>8318</v>
      </c>
      <c r="R2357" t="s">
        <v>8320</v>
      </c>
      <c r="S2357" s="12">
        <f>(((I2357/60)/60)/24)+DATE(1970,1,1)</f>
        <v>42124.808182870373</v>
      </c>
      <c r="T2357" s="10">
        <f>(((J2357/60)/60)/24)+DATE(1970,1,1)</f>
        <v>42094.808182870373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>(E2358/D2358)*100</f>
        <v>35.24</v>
      </c>
      <c r="P2358">
        <f>E2358/L2358</f>
        <v>56.838709677419352</v>
      </c>
      <c r="Q2358" t="s">
        <v>8316</v>
      </c>
      <c r="R2358" t="s">
        <v>8358</v>
      </c>
      <c r="S2358" s="12">
        <f>(((I2358/60)/60)/24)+DATE(1970,1,1)</f>
        <v>42693.041666666672</v>
      </c>
      <c r="T2358" s="10">
        <f>(((J2358/60)/60)/24)+DATE(1970,1,1)</f>
        <v>42649.623460648145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>(E2359/D2359)*100</f>
        <v>35.174193548387095</v>
      </c>
      <c r="P2359">
        <f>E2359/L2359</f>
        <v>104.84615384615384</v>
      </c>
      <c r="Q2359" t="s">
        <v>8337</v>
      </c>
      <c r="R2359" t="s">
        <v>8338</v>
      </c>
      <c r="S2359" s="12">
        <f>(((I2359/60)/60)/24)+DATE(1970,1,1)</f>
        <v>42322.719953703709</v>
      </c>
      <c r="T2359" s="10">
        <f>(((J2359/60)/60)/24)+DATE(1970,1,1)</f>
        <v>42282.678287037037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>(E2360/D2360)*100</f>
        <v>35</v>
      </c>
      <c r="P2360">
        <f>E2360/L2360</f>
        <v>17.5</v>
      </c>
      <c r="Q2360" t="s">
        <v>8316</v>
      </c>
      <c r="R2360" t="s">
        <v>8317</v>
      </c>
      <c r="S2360" s="12">
        <f>(((I2360/60)/60)/24)+DATE(1970,1,1)</f>
        <v>42049.477083333331</v>
      </c>
      <c r="T2360" s="10">
        <f>(((J2360/60)/60)/24)+DATE(1970,1,1)</f>
        <v>42019.683761574073</v>
      </c>
    </row>
    <row r="2361" spans="1:20" ht="60" hidden="1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>(E2361/D2361)*100</f>
        <v>34.802513464991023</v>
      </c>
      <c r="P2361">
        <f>E2361/L2361</f>
        <v>84.282608695652172</v>
      </c>
      <c r="Q2361" t="s">
        <v>8316</v>
      </c>
      <c r="R2361" t="s">
        <v>8317</v>
      </c>
      <c r="S2361" s="12">
        <f>(((I2361/60)/60)/24)+DATE(1970,1,1)</f>
        <v>41779.290972222225</v>
      </c>
      <c r="T2361" s="10">
        <f>(((J2361/60)/60)/24)+DATE(1970,1,1)</f>
        <v>41747.86986111111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>(E2362/D2362)*100</f>
        <v>34.625</v>
      </c>
      <c r="P2362">
        <f>E2362/L2362</f>
        <v>153.88888888888889</v>
      </c>
      <c r="Q2362" t="s">
        <v>8318</v>
      </c>
      <c r="R2362" t="s">
        <v>8320</v>
      </c>
      <c r="S2362" s="12">
        <f>(((I2362/60)/60)/24)+DATE(1970,1,1)</f>
        <v>41886.290972222225</v>
      </c>
      <c r="T2362" s="10">
        <f>(((J2362/60)/60)/24)+DATE(1970,1,1)</f>
        <v>41856.865717592591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>(E2363/D2363)*100</f>
        <v>34.527999999999999</v>
      </c>
      <c r="P2363">
        <f>E2363/L2363</f>
        <v>95.911111111111111</v>
      </c>
      <c r="Q2363" t="s">
        <v>8318</v>
      </c>
      <c r="R2363" t="s">
        <v>8320</v>
      </c>
      <c r="S2363" s="12">
        <f>(((I2363/60)/60)/24)+DATE(1970,1,1)</f>
        <v>42367.833333333328</v>
      </c>
      <c r="T2363" s="10">
        <f>(((J2363/60)/60)/24)+DATE(1970,1,1)</f>
        <v>42339.833981481483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>(E2364/D2364)*100</f>
        <v>34.410000000000004</v>
      </c>
      <c r="P2364">
        <f>E2364/L2364</f>
        <v>132.34615384615384</v>
      </c>
      <c r="Q2364" t="s">
        <v>8316</v>
      </c>
      <c r="R2364" t="s">
        <v>8356</v>
      </c>
      <c r="S2364" s="12">
        <f>(((I2364/60)/60)/24)+DATE(1970,1,1)</f>
        <v>42830.760150462964</v>
      </c>
      <c r="T2364" s="10">
        <f>(((J2364/60)/60)/24)+DATE(1970,1,1)</f>
        <v>42800.801817129628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>(E2365/D2365)*100</f>
        <v>34.4</v>
      </c>
      <c r="P2365">
        <f>E2365/L2365</f>
        <v>33.07692307692308</v>
      </c>
      <c r="Q2365" t="s">
        <v>8316</v>
      </c>
      <c r="R2365" t="s">
        <v>8317</v>
      </c>
      <c r="S2365" s="12">
        <f>(((I2365/60)/60)/24)+DATE(1970,1,1)</f>
        <v>42063.5</v>
      </c>
      <c r="T2365" s="10">
        <f>(((J2365/60)/60)/24)+DATE(1970,1,1)</f>
        <v>42022.661527777775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>(E2366/D2366)*100</f>
        <v>34.08</v>
      </c>
      <c r="P2366">
        <f>E2366/L2366</f>
        <v>35.5</v>
      </c>
      <c r="Q2366" t="s">
        <v>8316</v>
      </c>
      <c r="R2366" t="s">
        <v>8317</v>
      </c>
      <c r="S2366" s="12">
        <f>(((I2366/60)/60)/24)+DATE(1970,1,1)</f>
        <v>42202.439571759256</v>
      </c>
      <c r="T2366" s="10">
        <f>(((J2366/60)/60)/24)+DATE(1970,1,1)</f>
        <v>42172.439571759256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>(E2367/D2367)*100</f>
        <v>34</v>
      </c>
      <c r="P2367">
        <f>E2367/L2367</f>
        <v>121.42857142857143</v>
      </c>
      <c r="Q2367" t="s">
        <v>8318</v>
      </c>
      <c r="R2367" t="s">
        <v>8319</v>
      </c>
      <c r="S2367" s="12">
        <f>(((I2367/60)/60)/24)+DATE(1970,1,1)</f>
        <v>41978.00209490741</v>
      </c>
      <c r="T2367" s="10">
        <f>(((J2367/60)/60)/24)+DATE(1970,1,1)</f>
        <v>41948.00209490741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>(E2368/D2368)*100</f>
        <v>34</v>
      </c>
      <c r="P2368">
        <f>E2368/L2368</f>
        <v>28.333333333333332</v>
      </c>
      <c r="Q2368" t="s">
        <v>8337</v>
      </c>
      <c r="R2368" t="s">
        <v>8342</v>
      </c>
      <c r="S2368" s="12">
        <f>(((I2368/60)/60)/24)+DATE(1970,1,1)</f>
        <v>42311.177766203706</v>
      </c>
      <c r="T2368" s="10">
        <f>(((J2368/60)/60)/24)+DATE(1970,1,1)</f>
        <v>42281.136099537034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>(E2369/D2369)*100</f>
        <v>33.790999999999997</v>
      </c>
      <c r="P2369">
        <f>E2369/L2369</f>
        <v>99.973372781065095</v>
      </c>
      <c r="Q2369" t="s">
        <v>8318</v>
      </c>
      <c r="R2369" t="s">
        <v>8320</v>
      </c>
      <c r="S2369" s="12">
        <f>(((I2369/60)/60)/24)+DATE(1970,1,1)</f>
        <v>42718.500787037032</v>
      </c>
      <c r="T2369" s="10">
        <f>(((J2369/60)/60)/24)+DATE(1970,1,1)</f>
        <v>42678.459120370375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>(E2370/D2370)*100</f>
        <v>33.784615384615385</v>
      </c>
      <c r="P2370">
        <f>E2370/L2370</f>
        <v>137.25</v>
      </c>
      <c r="Q2370" t="s">
        <v>8324</v>
      </c>
      <c r="R2370" t="s">
        <v>8346</v>
      </c>
      <c r="S2370" s="12">
        <f>(((I2370/60)/60)/24)+DATE(1970,1,1)</f>
        <v>41817.919722222221</v>
      </c>
      <c r="T2370" s="10">
        <f>(((J2370/60)/60)/24)+DATE(1970,1,1)</f>
        <v>41788.919722222221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>(E2371/D2371)*100</f>
        <v>33.666666666666664</v>
      </c>
      <c r="P2371">
        <f>E2371/L2371</f>
        <v>75.75</v>
      </c>
      <c r="Q2371" t="s">
        <v>8318</v>
      </c>
      <c r="R2371" t="s">
        <v>8320</v>
      </c>
      <c r="S2371" s="12">
        <f>(((I2371/60)/60)/24)+DATE(1970,1,1)</f>
        <v>42421.942094907412</v>
      </c>
      <c r="T2371" s="10">
        <f>(((J2371/60)/60)/24)+DATE(1970,1,1)</f>
        <v>42391.942094907412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>(E2372/D2372)*100</f>
        <v>33.6</v>
      </c>
      <c r="P2372">
        <f>E2372/L2372</f>
        <v>63</v>
      </c>
      <c r="Q2372" t="s">
        <v>8316</v>
      </c>
      <c r="R2372" t="s">
        <v>8317</v>
      </c>
      <c r="S2372" s="12">
        <f>(((I2372/60)/60)/24)+DATE(1970,1,1)</f>
        <v>42491.596273148149</v>
      </c>
      <c r="T2372" s="10">
        <f>(((J2372/60)/60)/24)+DATE(1970,1,1)</f>
        <v>42461.596273148149</v>
      </c>
    </row>
    <row r="2373" spans="1:20" ht="60" hidden="1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>(E2373/D2373)*100</f>
        <v>33.559730999999999</v>
      </c>
      <c r="P2373">
        <f>E2373/L2373</f>
        <v>223.58248500999335</v>
      </c>
      <c r="Q2373" t="s">
        <v>8318</v>
      </c>
      <c r="R2373" t="s">
        <v>8354</v>
      </c>
      <c r="S2373" s="12">
        <f>(((I2373/60)/60)/24)+DATE(1970,1,1)</f>
        <v>42725.332638888889</v>
      </c>
      <c r="T2373" s="10">
        <f>(((J2373/60)/60)/24)+DATE(1970,1,1)</f>
        <v>42689.582349537035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>(E2374/D2374)*100</f>
        <v>33.473333333333329</v>
      </c>
      <c r="P2374">
        <f>E2374/L2374</f>
        <v>264.26315789473682</v>
      </c>
      <c r="Q2374" t="s">
        <v>8324</v>
      </c>
      <c r="R2374" t="s">
        <v>8346</v>
      </c>
      <c r="S2374" s="12">
        <f>(((I2374/60)/60)/24)+DATE(1970,1,1)</f>
        <v>42828.041666666672</v>
      </c>
      <c r="T2374" s="10">
        <f>(((J2374/60)/60)/24)+DATE(1970,1,1)</f>
        <v>42795.701481481476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>(E2375/D2375)*100</f>
        <v>33.416666666666664</v>
      </c>
      <c r="P2375">
        <f>E2375/L2375</f>
        <v>30.846153846153847</v>
      </c>
      <c r="Q2375" t="s">
        <v>8309</v>
      </c>
      <c r="R2375" t="s">
        <v>8313</v>
      </c>
      <c r="S2375" s="12">
        <f>(((I2375/60)/60)/24)+DATE(1970,1,1)</f>
        <v>42107.791666666672</v>
      </c>
      <c r="T2375" s="10">
        <f>(((J2375/60)/60)/24)+DATE(1970,1,1)</f>
        <v>42067.991238425922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>(E2376/D2376)*100</f>
        <v>33.19</v>
      </c>
      <c r="P2376">
        <f>E2376/L2376</f>
        <v>70.61702127659575</v>
      </c>
      <c r="Q2376" t="s">
        <v>8318</v>
      </c>
      <c r="R2376" t="s">
        <v>8355</v>
      </c>
      <c r="S2376" s="12">
        <f>(((I2376/60)/60)/24)+DATE(1970,1,1)</f>
        <v>42366.25</v>
      </c>
      <c r="T2376" s="10">
        <f>(((J2376/60)/60)/24)+DATE(1970,1,1)</f>
        <v>42344.884143518517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>(E2377/D2377)*100</f>
        <v>32.56</v>
      </c>
      <c r="P2377">
        <f>E2377/L2377</f>
        <v>88.8</v>
      </c>
      <c r="Q2377" t="s">
        <v>8309</v>
      </c>
      <c r="R2377" t="s">
        <v>8315</v>
      </c>
      <c r="S2377" s="12">
        <f>(((I2377/60)/60)/24)+DATE(1970,1,1)</f>
        <v>41964.449479166666</v>
      </c>
      <c r="T2377" s="10">
        <f>(((J2377/60)/60)/24)+DATE(1970,1,1)</f>
        <v>41904.407812500001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>(E2378/D2378)*100</f>
        <v>32.56</v>
      </c>
      <c r="P2378">
        <f>E2378/L2378</f>
        <v>50.875</v>
      </c>
      <c r="Q2378" t="s">
        <v>8316</v>
      </c>
      <c r="R2378" t="s">
        <v>8317</v>
      </c>
      <c r="S2378" s="12">
        <f>(((I2378/60)/60)/24)+DATE(1970,1,1)</f>
        <v>42233.666666666672</v>
      </c>
      <c r="T2378" s="10">
        <f>(((J2378/60)/60)/24)+DATE(1970,1,1)</f>
        <v>42193.482291666667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>(E2379/D2379)*100</f>
        <v>32.5</v>
      </c>
      <c r="P2379">
        <f>E2379/L2379</f>
        <v>26</v>
      </c>
      <c r="Q2379" t="s">
        <v>8316</v>
      </c>
      <c r="R2379" t="s">
        <v>8317</v>
      </c>
      <c r="S2379" s="12">
        <f>(((I2379/60)/60)/24)+DATE(1970,1,1)</f>
        <v>42077.034733796296</v>
      </c>
      <c r="T2379" s="10">
        <f>(((J2379/60)/60)/24)+DATE(1970,1,1)</f>
        <v>42047.07640046296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>(E2380/D2380)*100</f>
        <v>32.5</v>
      </c>
      <c r="P2380">
        <f>E2380/L2380</f>
        <v>37.142857142857146</v>
      </c>
      <c r="Q2380" t="s">
        <v>8316</v>
      </c>
      <c r="R2380" t="s">
        <v>8317</v>
      </c>
      <c r="S2380" s="12">
        <f>(((I2380/60)/60)/24)+DATE(1970,1,1)</f>
        <v>42086.207638888889</v>
      </c>
      <c r="T2380" s="10">
        <f>(((J2380/60)/60)/24)+DATE(1970,1,1)</f>
        <v>42056.1324537037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>(E2381/D2381)*100</f>
        <v>32.049999999999997</v>
      </c>
      <c r="P2381">
        <f>E2381/L2381</f>
        <v>40.0625</v>
      </c>
      <c r="Q2381" t="s">
        <v>8316</v>
      </c>
      <c r="R2381" t="s">
        <v>8317</v>
      </c>
      <c r="S2381" s="12">
        <f>(((I2381/60)/60)/24)+DATE(1970,1,1)</f>
        <v>41853.583333333336</v>
      </c>
      <c r="T2381" s="10">
        <f>(((J2381/60)/60)/24)+DATE(1970,1,1)</f>
        <v>41816.950370370374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>(E2382/D2382)*100</f>
        <v>32.049999999999997</v>
      </c>
      <c r="P2382">
        <f>E2382/L2382</f>
        <v>33.736842105263158</v>
      </c>
      <c r="Q2382" t="s">
        <v>8316</v>
      </c>
      <c r="R2382" t="s">
        <v>8317</v>
      </c>
      <c r="S2382" s="12">
        <f>(((I2382/60)/60)/24)+DATE(1970,1,1)</f>
        <v>42420.878472222219</v>
      </c>
      <c r="T2382" s="10">
        <f>(((J2382/60)/60)/24)+DATE(1970,1,1)</f>
        <v>42399.707407407404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>(E2383/D2383)*100</f>
        <v>32.027999999999999</v>
      </c>
      <c r="P2383">
        <f>E2383/L2383</f>
        <v>800.7</v>
      </c>
      <c r="Q2383" t="s">
        <v>8318</v>
      </c>
      <c r="R2383" t="s">
        <v>8320</v>
      </c>
      <c r="S2383" s="12">
        <f>(((I2383/60)/60)/24)+DATE(1970,1,1)</f>
        <v>42704.843969907408</v>
      </c>
      <c r="T2383" s="10">
        <f>(((J2383/60)/60)/24)+DATE(1970,1,1)</f>
        <v>42669.802303240736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>(E2384/D2384)*100</f>
        <v>32</v>
      </c>
      <c r="P2384">
        <f>E2384/L2384</f>
        <v>26.666666666666668</v>
      </c>
      <c r="Q2384" t="s">
        <v>8316</v>
      </c>
      <c r="R2384" t="s">
        <v>8317</v>
      </c>
      <c r="S2384" s="12">
        <f>(((I2384/60)/60)/24)+DATE(1970,1,1)</f>
        <v>42271.590833333335</v>
      </c>
      <c r="T2384" s="10">
        <f>(((J2384/60)/60)/24)+DATE(1970,1,1)</f>
        <v>42257.590833333335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>(E2385/D2385)*100</f>
        <v>32</v>
      </c>
      <c r="P2385">
        <f>E2385/L2385</f>
        <v>29.09090909090909</v>
      </c>
      <c r="Q2385" t="s">
        <v>8316</v>
      </c>
      <c r="R2385" t="s">
        <v>8317</v>
      </c>
      <c r="S2385" s="12">
        <f>(((I2385/60)/60)/24)+DATE(1970,1,1)</f>
        <v>42523.546851851846</v>
      </c>
      <c r="T2385" s="10">
        <f>(((J2385/60)/60)/24)+DATE(1970,1,1)</f>
        <v>42493.546851851846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>(E2386/D2386)*100</f>
        <v>31.94705882352941</v>
      </c>
      <c r="P2386">
        <f>E2386/L2386</f>
        <v>115.55319148936171</v>
      </c>
      <c r="Q2386" t="s">
        <v>8321</v>
      </c>
      <c r="R2386" t="s">
        <v>8340</v>
      </c>
      <c r="S2386" s="12">
        <f>(((I2386/60)/60)/24)+DATE(1970,1,1)</f>
        <v>42334.252500000002</v>
      </c>
      <c r="T2386" s="10">
        <f>(((J2386/60)/60)/24)+DATE(1970,1,1)</f>
        <v>42304.210833333331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>(E2387/D2387)*100</f>
        <v>31.546666666666667</v>
      </c>
      <c r="P2387">
        <f>E2387/L2387</f>
        <v>60.666666666666664</v>
      </c>
      <c r="Q2387" t="s">
        <v>8316</v>
      </c>
      <c r="R2387" t="s">
        <v>8317</v>
      </c>
      <c r="S2387" s="12">
        <f>(((I2387/60)/60)/24)+DATE(1970,1,1)</f>
        <v>42163.016585648147</v>
      </c>
      <c r="T2387" s="10">
        <f>(((J2387/60)/60)/24)+DATE(1970,1,1)</f>
        <v>42103.016585648147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>(E2388/D2388)*100</f>
        <v>31.25</v>
      </c>
      <c r="P2388">
        <f>E2388/L2388</f>
        <v>80.128205128205124</v>
      </c>
      <c r="Q2388" t="s">
        <v>8324</v>
      </c>
      <c r="R2388" t="s">
        <v>8346</v>
      </c>
      <c r="S2388" s="12">
        <f>(((I2388/60)/60)/24)+DATE(1970,1,1)</f>
        <v>42835.84375</v>
      </c>
      <c r="T2388" s="10">
        <f>(((J2388/60)/60)/24)+DATE(1970,1,1)</f>
        <v>42802.046817129631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>(E2389/D2389)*100</f>
        <v>31.25</v>
      </c>
      <c r="P2389">
        <f>E2389/L2389</f>
        <v>1250</v>
      </c>
      <c r="Q2389" t="s">
        <v>8316</v>
      </c>
      <c r="R2389" t="s">
        <v>8317</v>
      </c>
      <c r="S2389" s="12">
        <f>(((I2389/60)/60)/24)+DATE(1970,1,1)</f>
        <v>42203.125</v>
      </c>
      <c r="T2389" s="10">
        <f>(((J2389/60)/60)/24)+DATE(1970,1,1)</f>
        <v>42144.231527777782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>(E2390/D2390)*100</f>
        <v>31.114999999999998</v>
      </c>
      <c r="P2390">
        <f>E2390/L2390</f>
        <v>102.01639344262296</v>
      </c>
      <c r="Q2390" t="s">
        <v>8318</v>
      </c>
      <c r="R2390" t="s">
        <v>8320</v>
      </c>
      <c r="S2390" s="12">
        <f>(((I2390/60)/60)/24)+DATE(1970,1,1)</f>
        <v>42432.709652777776</v>
      </c>
      <c r="T2390" s="10">
        <f>(((J2390/60)/60)/24)+DATE(1970,1,1)</f>
        <v>42402.709652777776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>(E2391/D2391)*100</f>
        <v>30.9</v>
      </c>
      <c r="P2391">
        <f>E2391/L2391</f>
        <v>231.75</v>
      </c>
      <c r="Q2391" t="s">
        <v>8324</v>
      </c>
      <c r="R2391" t="s">
        <v>8327</v>
      </c>
      <c r="S2391" s="12">
        <f>(((I2391/60)/60)/24)+DATE(1970,1,1)</f>
        <v>40889.212685185186</v>
      </c>
      <c r="T2391" s="10">
        <f>(((J2391/60)/60)/24)+DATE(1970,1,1)</f>
        <v>40847.171018518515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>(E2392/D2392)*100</f>
        <v>30.866666666666664</v>
      </c>
      <c r="P2392">
        <f>E2392/L2392</f>
        <v>66.142857142857139</v>
      </c>
      <c r="Q2392" t="s">
        <v>8316</v>
      </c>
      <c r="R2392" t="s">
        <v>8358</v>
      </c>
      <c r="S2392" s="12">
        <f>(((I2392/60)/60)/24)+DATE(1970,1,1)</f>
        <v>42005.700636574074</v>
      </c>
      <c r="T2392" s="10">
        <f>(((J2392/60)/60)/24)+DATE(1970,1,1)</f>
        <v>41975.700636574074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(E2393/D2393)*100</f>
        <v>30.862068965517242</v>
      </c>
      <c r="P2393">
        <f>E2393/L2393</f>
        <v>47.10526315789474</v>
      </c>
      <c r="Q2393" t="s">
        <v>8321</v>
      </c>
      <c r="R2393" t="s">
        <v>8323</v>
      </c>
      <c r="S2393" s="12">
        <f>(((I2393/60)/60)/24)+DATE(1970,1,1)</f>
        <v>41549.561041666668</v>
      </c>
      <c r="T2393" s="10">
        <f>(((J2393/60)/60)/24)+DATE(1970,1,1)</f>
        <v>41520.561041666668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>(E2394/D2394)*100</f>
        <v>30.813400000000001</v>
      </c>
      <c r="P2394">
        <f>E2394/L2394</f>
        <v>124.9191891891892</v>
      </c>
      <c r="Q2394" t="s">
        <v>8318</v>
      </c>
      <c r="R2394" t="s">
        <v>8320</v>
      </c>
      <c r="S2394" s="12">
        <f>(((I2394/60)/60)/24)+DATE(1970,1,1)</f>
        <v>42698.768368055549</v>
      </c>
      <c r="T2394" s="10">
        <f>(((J2394/60)/60)/24)+DATE(1970,1,1)</f>
        <v>42668.726701388892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(E2395/D2395)*100</f>
        <v>30.8</v>
      </c>
      <c r="P2395">
        <f>E2395/L2395</f>
        <v>71.86666666666666</v>
      </c>
      <c r="Q2395" t="s">
        <v>8337</v>
      </c>
      <c r="R2395" t="s">
        <v>8338</v>
      </c>
      <c r="S2395" s="12">
        <f>(((I2395/60)/60)/24)+DATE(1970,1,1)</f>
        <v>42049.071550925932</v>
      </c>
      <c r="T2395" s="10">
        <f>(((J2395/60)/60)/24)+DATE(1970,1,1)</f>
        <v>42018.071550925932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>(E2396/D2396)*100</f>
        <v>30.666666666666664</v>
      </c>
      <c r="P2396">
        <f>E2396/L2396</f>
        <v>21.466666666666665</v>
      </c>
      <c r="Q2396" t="s">
        <v>8324</v>
      </c>
      <c r="R2396" t="s">
        <v>8327</v>
      </c>
      <c r="S2396" s="12">
        <f>(((I2396/60)/60)/24)+DATE(1970,1,1)</f>
        <v>41058.829918981479</v>
      </c>
      <c r="T2396" s="10">
        <f>(((J2396/60)/60)/24)+DATE(1970,1,1)</f>
        <v>41037.829918981479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>(E2397/D2397)*100</f>
        <v>30.599999999999998</v>
      </c>
      <c r="P2397">
        <f>E2397/L2397</f>
        <v>191.25</v>
      </c>
      <c r="Q2397" t="s">
        <v>8318</v>
      </c>
      <c r="R2397" t="s">
        <v>8320</v>
      </c>
      <c r="S2397" s="12">
        <f>(((I2397/60)/60)/24)+DATE(1970,1,1)</f>
        <v>42005.002488425926</v>
      </c>
      <c r="T2397" s="10">
        <f>(((J2397/60)/60)/24)+DATE(1970,1,1)</f>
        <v>41955.002488425926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>(E2398/D2398)*100</f>
        <v>30.433333333333334</v>
      </c>
      <c r="P2398">
        <f>E2398/L2398</f>
        <v>51.292134831460672</v>
      </c>
      <c r="Q2398" t="s">
        <v>8332</v>
      </c>
      <c r="R2398" t="s">
        <v>8333</v>
      </c>
      <c r="S2398" s="12">
        <f>(((I2398/60)/60)/24)+DATE(1970,1,1)</f>
        <v>41605.279097222221</v>
      </c>
      <c r="T2398" s="10">
        <f>(((J2398/60)/60)/24)+DATE(1970,1,1)</f>
        <v>41575.237430555557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(E2399/D2399)*100</f>
        <v>30.4</v>
      </c>
      <c r="P2399">
        <f>E2399/L2399</f>
        <v>50.666666666666664</v>
      </c>
      <c r="Q2399" t="s">
        <v>8324</v>
      </c>
      <c r="R2399" t="s">
        <v>8327</v>
      </c>
      <c r="S2399" s="12">
        <f>(((I2399/60)/60)/24)+DATE(1970,1,1)</f>
        <v>41763.25</v>
      </c>
      <c r="T2399" s="10">
        <f>(((J2399/60)/60)/24)+DATE(1970,1,1)</f>
        <v>41733.737083333333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>(E2400/D2400)*100</f>
        <v>30.333333333333336</v>
      </c>
      <c r="P2400">
        <f>E2400/L2400</f>
        <v>50.555555555555557</v>
      </c>
      <c r="Q2400" t="s">
        <v>8316</v>
      </c>
      <c r="R2400" t="s">
        <v>8358</v>
      </c>
      <c r="S2400" s="12">
        <f>(((I2400/60)/60)/24)+DATE(1970,1,1)</f>
        <v>42097.909016203703</v>
      </c>
      <c r="T2400" s="10">
        <f>(((J2400/60)/60)/24)+DATE(1970,1,1)</f>
        <v>42090.909016203703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>(E2401/D2401)*100</f>
        <v>29.84</v>
      </c>
      <c r="P2401">
        <f>E2401/L2401</f>
        <v>93.25</v>
      </c>
      <c r="Q2401" t="s">
        <v>8309</v>
      </c>
      <c r="R2401" t="s">
        <v>8313</v>
      </c>
      <c r="S2401" s="12">
        <f>(((I2401/60)/60)/24)+DATE(1970,1,1)</f>
        <v>42033.847962962958</v>
      </c>
      <c r="T2401" s="10">
        <f>(((J2401/60)/60)/24)+DATE(1970,1,1)</f>
        <v>41973.847962962958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>(E2402/D2402)*100</f>
        <v>29.625</v>
      </c>
      <c r="P2402">
        <f>E2402/L2402</f>
        <v>237</v>
      </c>
      <c r="Q2402" t="s">
        <v>8316</v>
      </c>
      <c r="R2402" t="s">
        <v>8356</v>
      </c>
      <c r="S2402" s="12">
        <f>(((I2402/60)/60)/24)+DATE(1970,1,1)</f>
        <v>42038.083333333328</v>
      </c>
      <c r="T2402" s="10">
        <f>(((J2402/60)/60)/24)+DATE(1970,1,1)</f>
        <v>42006.908692129626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>(E2403/D2403)*100</f>
        <v>29.6029602960296</v>
      </c>
      <c r="P2403">
        <f>E2403/L2403</f>
        <v>134.54545454545453</v>
      </c>
      <c r="Q2403" t="s">
        <v>8318</v>
      </c>
      <c r="R2403" t="s">
        <v>8320</v>
      </c>
      <c r="S2403" s="12">
        <f>(((I2403/60)/60)/24)+DATE(1970,1,1)</f>
        <v>42355.249305555553</v>
      </c>
      <c r="T2403" s="10">
        <f>(((J2403/60)/60)/24)+DATE(1970,1,1)</f>
        <v>42325.684189814812</v>
      </c>
    </row>
    <row r="2404" spans="1:20" ht="60" hidden="1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>(E2404/D2404)*100</f>
        <v>29.506136117214709</v>
      </c>
      <c r="P2404">
        <f>E2404/L2404</f>
        <v>171.79329608938548</v>
      </c>
      <c r="Q2404" t="s">
        <v>8318</v>
      </c>
      <c r="R2404" t="s">
        <v>8320</v>
      </c>
      <c r="S2404" s="12">
        <f>(((I2404/60)/60)/24)+DATE(1970,1,1)</f>
        <v>42605.870833333334</v>
      </c>
      <c r="T2404" s="10">
        <f>(((J2404/60)/60)/24)+DATE(1970,1,1)</f>
        <v>42574.667650462965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>(E2405/D2405)*100</f>
        <v>29.376000000000001</v>
      </c>
      <c r="P2405">
        <f>E2405/L2405</f>
        <v>43.976047904191617</v>
      </c>
      <c r="Q2405" t="s">
        <v>8332</v>
      </c>
      <c r="R2405" t="s">
        <v>8333</v>
      </c>
      <c r="S2405" s="12">
        <f>(((I2405/60)/60)/24)+DATE(1970,1,1)</f>
        <v>42383.16679398148</v>
      </c>
      <c r="T2405" s="10">
        <f>(((J2405/60)/60)/24)+DATE(1970,1,1)</f>
        <v>42353.16679398148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>(E2406/D2406)*100</f>
        <v>29.299999999999997</v>
      </c>
      <c r="P2406">
        <f>E2406/L2406</f>
        <v>61.041666666666664</v>
      </c>
      <c r="Q2406" t="s">
        <v>8324</v>
      </c>
      <c r="R2406" t="s">
        <v>8339</v>
      </c>
      <c r="S2406" s="12">
        <f>(((I2406/60)/60)/24)+DATE(1970,1,1)</f>
        <v>40814.729259259257</v>
      </c>
      <c r="T2406" s="10">
        <f>(((J2406/60)/60)/24)+DATE(1970,1,1)</f>
        <v>40754.729259259257</v>
      </c>
    </row>
    <row r="2407" spans="1:20" ht="60" hidden="1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>(E2407/D2407)*100</f>
        <v>29.276666666666667</v>
      </c>
      <c r="P2407">
        <f>E2407/L2407</f>
        <v>84.99677419354839</v>
      </c>
      <c r="Q2407" t="s">
        <v>8318</v>
      </c>
      <c r="R2407" t="s">
        <v>8320</v>
      </c>
      <c r="S2407" s="12">
        <f>(((I2407/60)/60)/24)+DATE(1970,1,1)</f>
        <v>42540.340277777781</v>
      </c>
      <c r="T2407" s="10">
        <f>(((J2407/60)/60)/24)+DATE(1970,1,1)</f>
        <v>42506.709722222222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>(E2408/D2408)*100</f>
        <v>29.24</v>
      </c>
      <c r="P2408">
        <f>E2408/L2408</f>
        <v>40.611111111111114</v>
      </c>
      <c r="Q2408" t="s">
        <v>8321</v>
      </c>
      <c r="R2408" t="s">
        <v>8357</v>
      </c>
      <c r="S2408" s="12">
        <f>(((I2408/60)/60)/24)+DATE(1970,1,1)</f>
        <v>41044.719756944447</v>
      </c>
      <c r="T2408" s="10">
        <f>(((J2408/60)/60)/24)+DATE(1970,1,1)</f>
        <v>41030.719756944447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(E2409/D2409)*100</f>
        <v>29.228571428571428</v>
      </c>
      <c r="P2409">
        <f>E2409/L2409</f>
        <v>44.478260869565219</v>
      </c>
      <c r="Q2409" t="s">
        <v>8337</v>
      </c>
      <c r="R2409" t="s">
        <v>8344</v>
      </c>
      <c r="S2409" s="12">
        <f>(((I2409/60)/60)/24)+DATE(1970,1,1)</f>
        <v>42463.68450231482</v>
      </c>
      <c r="T2409" s="10">
        <f>(((J2409/60)/60)/24)+DATE(1970,1,1)</f>
        <v>42433.726168981477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>(E2410/D2410)*100</f>
        <v>28.9</v>
      </c>
      <c r="P2410">
        <f>E2410/L2410</f>
        <v>26.272727272727273</v>
      </c>
      <c r="Q2410" t="s">
        <v>8337</v>
      </c>
      <c r="R2410" t="s">
        <v>8342</v>
      </c>
      <c r="S2410" s="12">
        <f>(((I2410/60)/60)/24)+DATE(1970,1,1)</f>
        <v>41899.212951388887</v>
      </c>
      <c r="T2410" s="10">
        <f>(((J2410/60)/60)/24)+DATE(1970,1,1)</f>
        <v>41839.212951388887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>(E2411/D2411)*100</f>
        <v>28.842857142857142</v>
      </c>
      <c r="P2411">
        <f>E2411/L2411</f>
        <v>34.220338983050844</v>
      </c>
      <c r="Q2411" t="s">
        <v>8332</v>
      </c>
      <c r="R2411" t="s">
        <v>8333</v>
      </c>
      <c r="S2411" s="12">
        <f>(((I2411/60)/60)/24)+DATE(1970,1,1)</f>
        <v>42075.463692129633</v>
      </c>
      <c r="T2411" s="10">
        <f>(((J2411/60)/60)/24)+DATE(1970,1,1)</f>
        <v>42045.50535879629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>(E2412/D2412)*100</f>
        <v>28.799999999999997</v>
      </c>
      <c r="P2412">
        <f>E2412/L2412</f>
        <v>44.307692307692307</v>
      </c>
      <c r="Q2412" t="s">
        <v>8316</v>
      </c>
      <c r="R2412" t="s">
        <v>8317</v>
      </c>
      <c r="S2412" s="12">
        <f>(((I2412/60)/60)/24)+DATE(1970,1,1)</f>
        <v>41820.727777777778</v>
      </c>
      <c r="T2412" s="10">
        <f>(((J2412/60)/60)/24)+DATE(1970,1,1)</f>
        <v>41779.045937499999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>(E2413/D2413)*100</f>
        <v>28.666666666666668</v>
      </c>
      <c r="P2413">
        <f>E2413/L2413</f>
        <v>14.333333333333334</v>
      </c>
      <c r="Q2413" t="s">
        <v>8316</v>
      </c>
      <c r="R2413" t="s">
        <v>8317</v>
      </c>
      <c r="S2413" s="12">
        <f>(((I2413/60)/60)/24)+DATE(1970,1,1)</f>
        <v>42572.626747685179</v>
      </c>
      <c r="T2413" s="10">
        <f>(((J2413/60)/60)/24)+DATE(1970,1,1)</f>
        <v>42512.626747685179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>(E2414/D2414)*100</f>
        <v>28.571428571428569</v>
      </c>
      <c r="P2414">
        <f>E2414/L2414</f>
        <v>60</v>
      </c>
      <c r="Q2414" t="s">
        <v>8318</v>
      </c>
      <c r="R2414" t="s">
        <v>8319</v>
      </c>
      <c r="S2414" s="12">
        <f>(((I2414/60)/60)/24)+DATE(1970,1,1)</f>
        <v>41984.688310185185</v>
      </c>
      <c r="T2414" s="10">
        <f>(((J2414/60)/60)/24)+DATE(1970,1,1)</f>
        <v>41954.688310185185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>(E2415/D2415)*100</f>
        <v>28.48</v>
      </c>
      <c r="P2415">
        <f>E2415/L2415</f>
        <v>19.243243243243242</v>
      </c>
      <c r="Q2415" t="s">
        <v>8318</v>
      </c>
      <c r="R2415" t="s">
        <v>8320</v>
      </c>
      <c r="S2415" s="12">
        <f>(((I2415/60)/60)/24)+DATE(1970,1,1)</f>
        <v>42411.712418981479</v>
      </c>
      <c r="T2415" s="10">
        <f>(((J2415/60)/60)/24)+DATE(1970,1,1)</f>
        <v>42373.712418981479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>(E2416/D2416)*100</f>
        <v>28.466666666666669</v>
      </c>
      <c r="P2416">
        <f>E2416/L2416</f>
        <v>61</v>
      </c>
      <c r="Q2416" t="s">
        <v>8316</v>
      </c>
      <c r="R2416" t="s">
        <v>8317</v>
      </c>
      <c r="S2416" s="12">
        <f>(((I2416/60)/60)/24)+DATE(1970,1,1)</f>
        <v>42149.901574074072</v>
      </c>
      <c r="T2416" s="10">
        <f>(((J2416/60)/60)/24)+DATE(1970,1,1)</f>
        <v>42089.901574074072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>(E2417/D2417)*100</f>
        <v>28.405999999999999</v>
      </c>
      <c r="P2417">
        <f>E2417/L2417</f>
        <v>26.59737827715356</v>
      </c>
      <c r="Q2417" t="s">
        <v>8332</v>
      </c>
      <c r="R2417" t="s">
        <v>8333</v>
      </c>
      <c r="S2417" s="12">
        <f>(((I2417/60)/60)/24)+DATE(1970,1,1)</f>
        <v>41978.771168981482</v>
      </c>
      <c r="T2417" s="10">
        <f>(((J2417/60)/60)/24)+DATE(1970,1,1)</f>
        <v>41948.771168981482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>(E2418/D2418)*100</f>
        <v>28.299999999999997</v>
      </c>
      <c r="P2418">
        <f>E2418/L2418</f>
        <v>84.9</v>
      </c>
      <c r="Q2418" t="s">
        <v>8335</v>
      </c>
      <c r="R2418" t="s">
        <v>8336</v>
      </c>
      <c r="S2418" s="12">
        <f>(((I2418/60)/60)/24)+DATE(1970,1,1)</f>
        <v>41965.249305555553</v>
      </c>
      <c r="T2418" s="10">
        <f>(((J2418/60)/60)/24)+DATE(1970,1,1)</f>
        <v>41932.871990740743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>(E2419/D2419)*100</f>
        <v>28.192</v>
      </c>
      <c r="P2419">
        <f>E2419/L2419</f>
        <v>370.94736842105266</v>
      </c>
      <c r="Q2419" t="s">
        <v>8332</v>
      </c>
      <c r="R2419" t="s">
        <v>8333</v>
      </c>
      <c r="S2419" s="12">
        <f>(((I2419/60)/60)/24)+DATE(1970,1,1)</f>
        <v>42727.332638888889</v>
      </c>
      <c r="T2419" s="10">
        <f>(((J2419/60)/60)/24)+DATE(1970,1,1)</f>
        <v>42694.98128472222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>(E2420/D2420)*100</f>
        <v>28.050000000000004</v>
      </c>
      <c r="P2420">
        <f>E2420/L2420</f>
        <v>51</v>
      </c>
      <c r="Q2420" t="s">
        <v>8316</v>
      </c>
      <c r="R2420" t="s">
        <v>8317</v>
      </c>
      <c r="S2420" s="12">
        <f>(((I2420/60)/60)/24)+DATE(1970,1,1)</f>
        <v>41795.938657407409</v>
      </c>
      <c r="T2420" s="10">
        <f>(((J2420/60)/60)/24)+DATE(1970,1,1)</f>
        <v>41765.938657407409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>(E2421/D2421)*100</f>
        <v>28.04</v>
      </c>
      <c r="P2421">
        <f>E2421/L2421</f>
        <v>58.416666666666664</v>
      </c>
      <c r="Q2421" t="s">
        <v>8318</v>
      </c>
      <c r="R2421" t="s">
        <v>8320</v>
      </c>
      <c r="S2421" s="12">
        <f>(((I2421/60)/60)/24)+DATE(1970,1,1)</f>
        <v>42386.750706018516</v>
      </c>
      <c r="T2421" s="10">
        <f>(((J2421/60)/60)/24)+DATE(1970,1,1)</f>
        <v>42356.750706018516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>(E2422/D2422)*100</f>
        <v>28.000000000000004</v>
      </c>
      <c r="P2422">
        <f>E2422/L2422</f>
        <v>35</v>
      </c>
      <c r="Q2422" t="s">
        <v>8321</v>
      </c>
      <c r="R2422" t="s">
        <v>8357</v>
      </c>
      <c r="S2422" s="12">
        <f>(((I2422/60)/60)/24)+DATE(1970,1,1)</f>
        <v>41076.131944444445</v>
      </c>
      <c r="T2422" s="10">
        <f>(((J2422/60)/60)/24)+DATE(1970,1,1)</f>
        <v>41044.64811342593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>(E2423/D2423)*100</f>
        <v>27.650000000000002</v>
      </c>
      <c r="P2423">
        <f>E2423/L2423</f>
        <v>55.3</v>
      </c>
      <c r="Q2423" t="s">
        <v>8318</v>
      </c>
      <c r="R2423" t="s">
        <v>8320</v>
      </c>
      <c r="S2423" s="12">
        <f>(((I2423/60)/60)/24)+DATE(1970,1,1)</f>
        <v>42016.866574074069</v>
      </c>
      <c r="T2423" s="10">
        <f>(((J2423/60)/60)/24)+DATE(1970,1,1)</f>
        <v>41971.866574074069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>(E2424/D2424)*100</f>
        <v>27.6</v>
      </c>
      <c r="P2424">
        <f>E2424/L2424</f>
        <v>55.945945945945944</v>
      </c>
      <c r="Q2424" t="s">
        <v>8309</v>
      </c>
      <c r="R2424" t="s">
        <v>8312</v>
      </c>
      <c r="S2424" s="12">
        <f>(((I2424/60)/60)/24)+DATE(1970,1,1)</f>
        <v>42107.72074074074</v>
      </c>
      <c r="T2424" s="10">
        <f>(((J2424/60)/60)/24)+DATE(1970,1,1)</f>
        <v>42047.762407407412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>(E2425/D2425)*100</f>
        <v>27.58</v>
      </c>
      <c r="P2425">
        <f>E2425/L2425</f>
        <v>167.15151515151516</v>
      </c>
      <c r="Q2425" t="s">
        <v>8318</v>
      </c>
      <c r="R2425" t="s">
        <v>8355</v>
      </c>
      <c r="S2425" s="12">
        <f>(((I2425/60)/60)/24)+DATE(1970,1,1)</f>
        <v>41941.947916666664</v>
      </c>
      <c r="T2425" s="10">
        <f>(((J2425/60)/60)/24)+DATE(1970,1,1)</f>
        <v>41912.541655092595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>(E2426/D2426)*100</f>
        <v>27.400000000000002</v>
      </c>
      <c r="P2426">
        <f>E2426/L2426</f>
        <v>22.833333333333332</v>
      </c>
      <c r="Q2426" t="s">
        <v>8316</v>
      </c>
      <c r="R2426" t="s">
        <v>8317</v>
      </c>
      <c r="S2426" s="12">
        <f>(((I2426/60)/60)/24)+DATE(1970,1,1)</f>
        <v>42505.848067129627</v>
      </c>
      <c r="T2426" s="10">
        <f>(((J2426/60)/60)/24)+DATE(1970,1,1)</f>
        <v>42475.848067129627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(E2427/D2427)*100</f>
        <v>27.383999999999997</v>
      </c>
      <c r="P2427">
        <f>E2427/L2427</f>
        <v>402.70588235294116</v>
      </c>
      <c r="Q2427" t="s">
        <v>8318</v>
      </c>
      <c r="R2427" t="s">
        <v>8319</v>
      </c>
      <c r="S2427" s="12">
        <f>(((I2427/60)/60)/24)+DATE(1970,1,1)</f>
        <v>42323.634131944447</v>
      </c>
      <c r="T2427" s="10">
        <f>(((J2427/60)/60)/24)+DATE(1970,1,1)</f>
        <v>42283.592465277776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>(E2428/D2428)*100</f>
        <v>27.24</v>
      </c>
      <c r="P2428">
        <f>E2428/L2428</f>
        <v>68.099999999999994</v>
      </c>
      <c r="Q2428" t="s">
        <v>8316</v>
      </c>
      <c r="R2428" t="s">
        <v>8317</v>
      </c>
      <c r="S2428" s="12">
        <f>(((I2428/60)/60)/24)+DATE(1970,1,1)</f>
        <v>42306.629710648151</v>
      </c>
      <c r="T2428" s="10">
        <f>(((J2428/60)/60)/24)+DATE(1970,1,1)</f>
        <v>42278.629710648151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>(E2429/D2429)*100</f>
        <v>27.1</v>
      </c>
      <c r="P2429">
        <f>E2429/L2429</f>
        <v>38.714285714285715</v>
      </c>
      <c r="Q2429" t="s">
        <v>8316</v>
      </c>
      <c r="R2429" t="s">
        <v>8317</v>
      </c>
      <c r="S2429" s="12">
        <f>(((I2429/60)/60)/24)+DATE(1970,1,1)</f>
        <v>42792.545810185184</v>
      </c>
      <c r="T2429" s="10">
        <f>(((J2429/60)/60)/24)+DATE(1970,1,1)</f>
        <v>42762.545810185184</v>
      </c>
    </row>
    <row r="2430" spans="1:20" ht="30" hidden="1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>(E2430/D2430)*100</f>
        <v>26.953125</v>
      </c>
      <c r="P2430">
        <f>E2430/L2430</f>
        <v>17.25</v>
      </c>
      <c r="Q2430" t="s">
        <v>8309</v>
      </c>
      <c r="R2430" t="s">
        <v>8315</v>
      </c>
      <c r="S2430" s="12">
        <f>(((I2430/60)/60)/24)+DATE(1970,1,1)</f>
        <v>41817.120069444441</v>
      </c>
      <c r="T2430" s="10">
        <f>(((J2430/60)/60)/24)+DATE(1970,1,1)</f>
        <v>41801.120069444441</v>
      </c>
    </row>
    <row r="2431" spans="1:20" ht="45" hidden="1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>(E2431/D2431)*100</f>
        <v>26.937422295897225</v>
      </c>
      <c r="P2431">
        <f>E2431/L2431</f>
        <v>46.428571428571431</v>
      </c>
      <c r="Q2431" t="s">
        <v>8316</v>
      </c>
      <c r="R2431" t="s">
        <v>8317</v>
      </c>
      <c r="S2431" s="12">
        <f>(((I2431/60)/60)/24)+DATE(1970,1,1)</f>
        <v>41881.229166666664</v>
      </c>
      <c r="T2431" s="10">
        <f>(((J2431/60)/60)/24)+DATE(1970,1,1)</f>
        <v>41841.651597222226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>(E2432/D2432)*100</f>
        <v>26.900000000000002</v>
      </c>
      <c r="P2432">
        <f>E2432/L2432</f>
        <v>36.68181818181818</v>
      </c>
      <c r="Q2432" t="s">
        <v>8321</v>
      </c>
      <c r="R2432" t="s">
        <v>8340</v>
      </c>
      <c r="S2432" s="12">
        <f>(((I2432/60)/60)/24)+DATE(1970,1,1)</f>
        <v>41833.207638888889</v>
      </c>
      <c r="T2432" s="10">
        <f>(((J2432/60)/60)/24)+DATE(1970,1,1)</f>
        <v>41796.531701388885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>(E2433/D2433)*100</f>
        <v>26.840000000000003</v>
      </c>
      <c r="P2433">
        <f>E2433/L2433</f>
        <v>51.615384615384613</v>
      </c>
      <c r="Q2433" t="s">
        <v>8316</v>
      </c>
      <c r="R2433" t="s">
        <v>8317</v>
      </c>
      <c r="S2433" s="12">
        <f>(((I2433/60)/60)/24)+DATE(1970,1,1)</f>
        <v>42088.750810185185</v>
      </c>
      <c r="T2433" s="10">
        <f>(((J2433/60)/60)/24)+DATE(1970,1,1)</f>
        <v>42058.792476851857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>(E2434/D2434)*100</f>
        <v>26.727272727272727</v>
      </c>
      <c r="P2434">
        <f>E2434/L2434</f>
        <v>35</v>
      </c>
      <c r="Q2434" t="s">
        <v>8316</v>
      </c>
      <c r="R2434" t="s">
        <v>8317</v>
      </c>
      <c r="S2434" s="12">
        <f>(((I2434/60)/60)/24)+DATE(1970,1,1)</f>
        <v>42313.594618055555</v>
      </c>
      <c r="T2434" s="10">
        <f>(((J2434/60)/60)/24)+DATE(1970,1,1)</f>
        <v>42283.552951388891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>(E2435/D2435)*100</f>
        <v>26.700000000000003</v>
      </c>
      <c r="P2435">
        <f>E2435/L2435</f>
        <v>42.157894736842103</v>
      </c>
      <c r="Q2435" t="s">
        <v>8321</v>
      </c>
      <c r="R2435" t="s">
        <v>8357</v>
      </c>
      <c r="S2435" s="12">
        <f>(((I2435/60)/60)/24)+DATE(1970,1,1)</f>
        <v>41880.781377314815</v>
      </c>
      <c r="T2435" s="10">
        <f>(((J2435/60)/60)/24)+DATE(1970,1,1)</f>
        <v>41850.781377314815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>(E2436/D2436)*100</f>
        <v>26.640000000000004</v>
      </c>
      <c r="P2436">
        <f>E2436/L2436</f>
        <v>70.10526315789474</v>
      </c>
      <c r="Q2436" t="s">
        <v>8316</v>
      </c>
      <c r="R2436" t="s">
        <v>8356</v>
      </c>
      <c r="S2436" s="12">
        <f>(((I2436/60)/60)/24)+DATE(1970,1,1)</f>
        <v>41916.595138888886</v>
      </c>
      <c r="T2436" s="10">
        <f>(((J2436/60)/60)/24)+DATE(1970,1,1)</f>
        <v>41885.595138888886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>(E2437/D2437)*100</f>
        <v>26.6</v>
      </c>
      <c r="P2437">
        <f>E2437/L2437</f>
        <v>291.33333333333331</v>
      </c>
      <c r="Q2437" t="s">
        <v>8318</v>
      </c>
      <c r="R2437" t="s">
        <v>8320</v>
      </c>
      <c r="S2437" s="12">
        <f>(((I2437/60)/60)/24)+DATE(1970,1,1)</f>
        <v>41843.662962962961</v>
      </c>
      <c r="T2437" s="10">
        <f>(((J2437/60)/60)/24)+DATE(1970,1,1)</f>
        <v>41813.662962962961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>(E2438/D2438)*100</f>
        <v>26.35217391304348</v>
      </c>
      <c r="P2438">
        <f>E2438/L2438</f>
        <v>116.55769230769231</v>
      </c>
      <c r="Q2438" t="s">
        <v>8335</v>
      </c>
      <c r="R2438" t="s">
        <v>8336</v>
      </c>
      <c r="S2438" s="12">
        <f>(((I2438/60)/60)/24)+DATE(1970,1,1)</f>
        <v>42218.916666666672</v>
      </c>
      <c r="T2438" s="10">
        <f>(((J2438/60)/60)/24)+DATE(1970,1,1)</f>
        <v>42187.940081018518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>(E2439/D2439)*100</f>
        <v>26.200000000000003</v>
      </c>
      <c r="P2439">
        <f>E2439/L2439</f>
        <v>218.33333333333334</v>
      </c>
      <c r="Q2439" t="s">
        <v>8337</v>
      </c>
      <c r="R2439" t="s">
        <v>8349</v>
      </c>
      <c r="S2439" s="12">
        <f>(((I2439/60)/60)/24)+DATE(1970,1,1)</f>
        <v>41852.118495370371</v>
      </c>
      <c r="T2439" s="10">
        <f>(((J2439/60)/60)/24)+DATE(1970,1,1)</f>
        <v>41807.118495370371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>(E2440/D2440)*100</f>
        <v>26.192500000000003</v>
      </c>
      <c r="P2440">
        <f>E2440/L2440</f>
        <v>87.308333333333337</v>
      </c>
      <c r="Q2440" t="s">
        <v>8309</v>
      </c>
      <c r="R2440" t="s">
        <v>8313</v>
      </c>
      <c r="S2440" s="12">
        <f>(((I2440/60)/60)/24)+DATE(1970,1,1)</f>
        <v>41897.083368055559</v>
      </c>
      <c r="T2440" s="10">
        <f>(((J2440/60)/60)/24)+DATE(1970,1,1)</f>
        <v>41867.083368055559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>(E2441/D2441)*100</f>
        <v>26.06</v>
      </c>
      <c r="P2441">
        <f>E2441/L2441</f>
        <v>65.974683544303801</v>
      </c>
      <c r="Q2441" t="s">
        <v>8324</v>
      </c>
      <c r="R2441" t="s">
        <v>8346</v>
      </c>
      <c r="S2441" s="12">
        <f>(((I2441/60)/60)/24)+DATE(1970,1,1)</f>
        <v>42826.166666666672</v>
      </c>
      <c r="T2441" s="10">
        <f>(((J2441/60)/60)/24)+DATE(1970,1,1)</f>
        <v>42796.071643518517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>(E2442/D2442)*100</f>
        <v>26</v>
      </c>
      <c r="P2442">
        <f>E2442/L2442</f>
        <v>13</v>
      </c>
      <c r="Q2442" t="s">
        <v>8332</v>
      </c>
      <c r="R2442" t="s">
        <v>8333</v>
      </c>
      <c r="S2442" s="12">
        <f>(((I2442/60)/60)/24)+DATE(1970,1,1)</f>
        <v>41629.855682870373</v>
      </c>
      <c r="T2442" s="10">
        <f>(((J2442/60)/60)/24)+DATE(1970,1,1)</f>
        <v>41599.855682870373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>(E2443/D2443)*100</f>
        <v>25.976666666666663</v>
      </c>
      <c r="P2443">
        <f>E2443/L2443</f>
        <v>90.616279069767444</v>
      </c>
      <c r="Q2443" t="s">
        <v>8318</v>
      </c>
      <c r="R2443" t="s">
        <v>8320</v>
      </c>
      <c r="S2443" s="12">
        <f>(((I2443/60)/60)/24)+DATE(1970,1,1)</f>
        <v>42572.729166666672</v>
      </c>
      <c r="T2443" s="10">
        <f>(((J2443/60)/60)/24)+DATE(1970,1,1)</f>
        <v>42543.665601851855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>(E2444/D2444)*100</f>
        <v>25.912000000000003</v>
      </c>
      <c r="P2444">
        <f>E2444/L2444</f>
        <v>150.65116279069767</v>
      </c>
      <c r="Q2444" t="s">
        <v>8318</v>
      </c>
      <c r="R2444" t="s">
        <v>8320</v>
      </c>
      <c r="S2444" s="12">
        <f>(((I2444/60)/60)/24)+DATE(1970,1,1)</f>
        <v>41899.501516203702</v>
      </c>
      <c r="T2444" s="10">
        <f>(((J2444/60)/60)/24)+DATE(1970,1,1)</f>
        <v>41864.501516203702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>(E2445/D2445)*100</f>
        <v>25.763636363636365</v>
      </c>
      <c r="P2445">
        <f>E2445/L2445</f>
        <v>59.041666666666664</v>
      </c>
      <c r="Q2445" t="s">
        <v>8337</v>
      </c>
      <c r="R2445" t="s">
        <v>8338</v>
      </c>
      <c r="S2445" s="12">
        <f>(((I2445/60)/60)/24)+DATE(1970,1,1)</f>
        <v>42628.617418981477</v>
      </c>
      <c r="T2445" s="10">
        <f>(((J2445/60)/60)/24)+DATE(1970,1,1)</f>
        <v>42597.617418981477</v>
      </c>
    </row>
    <row r="2446" spans="1:20" ht="45" hidden="1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>(E2446/D2446)*100</f>
        <v>25.698702928870294</v>
      </c>
      <c r="P2446">
        <f>E2446/L2446</f>
        <v>65.340319148936175</v>
      </c>
      <c r="Q2446" t="s">
        <v>8316</v>
      </c>
      <c r="R2446" t="s">
        <v>8317</v>
      </c>
      <c r="S2446" s="12">
        <f>(((I2446/60)/60)/24)+DATE(1970,1,1)</f>
        <v>42645.375</v>
      </c>
      <c r="T2446" s="10">
        <f>(((J2446/60)/60)/24)+DATE(1970,1,1)</f>
        <v>42614.268796296295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>(E2447/D2447)*100</f>
        <v>25.584</v>
      </c>
      <c r="P2447">
        <f>E2447/L2447</f>
        <v>133.25</v>
      </c>
      <c r="Q2447" t="s">
        <v>8318</v>
      </c>
      <c r="R2447" t="s">
        <v>8320</v>
      </c>
      <c r="S2447" s="12">
        <f>(((I2447/60)/60)/24)+DATE(1970,1,1)</f>
        <v>42549.403877314813</v>
      </c>
      <c r="T2447" s="10">
        <f>(((J2447/60)/60)/24)+DATE(1970,1,1)</f>
        <v>42504.403877314813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>(E2448/D2448)*100</f>
        <v>25.545454545454543</v>
      </c>
      <c r="P2448">
        <f>E2448/L2448</f>
        <v>93.666666666666671</v>
      </c>
      <c r="Q2448" t="s">
        <v>8321</v>
      </c>
      <c r="R2448" t="s">
        <v>8357</v>
      </c>
      <c r="S2448" s="12">
        <f>(((I2448/60)/60)/24)+DATE(1970,1,1)</f>
        <v>41876.978078703702</v>
      </c>
      <c r="T2448" s="10">
        <f>(((J2448/60)/60)/24)+DATE(1970,1,1)</f>
        <v>41846.978078703702</v>
      </c>
    </row>
    <row r="2449" spans="1:20" ht="45" hidden="1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>(E2449/D2449)*100</f>
        <v>25.41340206185567</v>
      </c>
      <c r="P2449">
        <f>E2449/L2449</f>
        <v>725.02941176470586</v>
      </c>
      <c r="Q2449" t="s">
        <v>8309</v>
      </c>
      <c r="R2449" t="s">
        <v>8315</v>
      </c>
      <c r="S2449" s="12">
        <f>(((I2449/60)/60)/24)+DATE(1970,1,1)</f>
        <v>42367.490752314814</v>
      </c>
      <c r="T2449" s="10">
        <f>(((J2449/60)/60)/24)+DATE(1970,1,1)</f>
        <v>42327.490752314814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>(E2450/D2450)*100</f>
        <v>25.4</v>
      </c>
      <c r="P2450">
        <f>E2450/L2450</f>
        <v>57.727272727272727</v>
      </c>
      <c r="Q2450" t="s">
        <v>8324</v>
      </c>
      <c r="R2450" t="s">
        <v>8346</v>
      </c>
      <c r="S2450" s="12">
        <f>(((I2450/60)/60)/24)+DATE(1970,1,1)</f>
        <v>42831.389374999999</v>
      </c>
      <c r="T2450" s="10">
        <f>(((J2450/60)/60)/24)+DATE(1970,1,1)</f>
        <v>42801.43104166667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>(E2451/D2451)*100</f>
        <v>25.259090909090908</v>
      </c>
      <c r="P2451">
        <f>E2451/L2451</f>
        <v>168.39393939393941</v>
      </c>
      <c r="Q2451" t="s">
        <v>8335</v>
      </c>
      <c r="R2451" t="s">
        <v>8336</v>
      </c>
      <c r="S2451" s="12">
        <f>(((I2451/60)/60)/24)+DATE(1970,1,1)</f>
        <v>42105.25</v>
      </c>
      <c r="T2451" s="10">
        <f>(((J2451/60)/60)/24)+DATE(1970,1,1)</f>
        <v>42082.575555555552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>(E2452/D2452)*100</f>
        <v>25.25</v>
      </c>
      <c r="P2452">
        <f>E2452/L2452</f>
        <v>91.818181818181813</v>
      </c>
      <c r="Q2452" t="s">
        <v>8309</v>
      </c>
      <c r="R2452" t="s">
        <v>8313</v>
      </c>
      <c r="S2452" s="12">
        <f>(((I2452/60)/60)/24)+DATE(1970,1,1)</f>
        <v>42278.208333333328</v>
      </c>
      <c r="T2452" s="10">
        <f>(((J2452/60)/60)/24)+DATE(1970,1,1)</f>
        <v>42249.064722222218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>(E2453/D2453)*100</f>
        <v>25.087142857142858</v>
      </c>
      <c r="P2453">
        <f>E2453/L2453</f>
        <v>89.59693877551021</v>
      </c>
      <c r="Q2453" t="s">
        <v>8318</v>
      </c>
      <c r="R2453" t="s">
        <v>8320</v>
      </c>
      <c r="S2453" s="12">
        <f>(((I2453/60)/60)/24)+DATE(1970,1,1)</f>
        <v>42686.208333333328</v>
      </c>
      <c r="T2453" s="10">
        <f>(((J2453/60)/60)/24)+DATE(1970,1,1)</f>
        <v>42652.964907407411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>(E2454/D2454)*100</f>
        <v>25.035714285714285</v>
      </c>
      <c r="P2454">
        <f>E2454/L2454</f>
        <v>46.733333333333334</v>
      </c>
      <c r="Q2454" t="s">
        <v>8321</v>
      </c>
      <c r="R2454" t="s">
        <v>8323</v>
      </c>
      <c r="S2454" s="12">
        <f>(((I2454/60)/60)/24)+DATE(1970,1,1)</f>
        <v>41395.904594907406</v>
      </c>
      <c r="T2454" s="10">
        <f>(((J2454/60)/60)/24)+DATE(1970,1,1)</f>
        <v>41365.904594907406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>(E2455/D2455)*100</f>
        <v>25.030188679245285</v>
      </c>
      <c r="P2455">
        <f>E2455/L2455</f>
        <v>58.184210526315788</v>
      </c>
      <c r="Q2455" t="s">
        <v>8316</v>
      </c>
      <c r="R2455" t="s">
        <v>8356</v>
      </c>
      <c r="S2455" s="12">
        <f>(((I2455/60)/60)/24)+DATE(1970,1,1)</f>
        <v>41879.125115740739</v>
      </c>
      <c r="T2455" s="10">
        <f>(((J2455/60)/60)/24)+DATE(1970,1,1)</f>
        <v>41844.125115740739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>(E2456/D2456)*100</f>
        <v>25</v>
      </c>
      <c r="P2456">
        <f>E2456/L2456</f>
        <v>50</v>
      </c>
      <c r="Q2456" t="s">
        <v>8309</v>
      </c>
      <c r="R2456" t="s">
        <v>8313</v>
      </c>
      <c r="S2456" s="12">
        <f>(((I2456/60)/60)/24)+DATE(1970,1,1)</f>
        <v>42316.5</v>
      </c>
      <c r="T2456" s="10">
        <f>(((J2456/60)/60)/24)+DATE(1970,1,1)</f>
        <v>42297.110300925924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(E2457/D2457)*100</f>
        <v>25</v>
      </c>
      <c r="P2457">
        <f>E2457/L2457</f>
        <v>41.666666666666664</v>
      </c>
      <c r="Q2457" t="s">
        <v>8316</v>
      </c>
      <c r="R2457" t="s">
        <v>8358</v>
      </c>
      <c r="S2457" s="12">
        <f>(((I2457/60)/60)/24)+DATE(1970,1,1)</f>
        <v>42272.988680555558</v>
      </c>
      <c r="T2457" s="10">
        <f>(((J2457/60)/60)/24)+DATE(1970,1,1)</f>
        <v>42242.988680555558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>(E2458/D2458)*100</f>
        <v>24.333333333333336</v>
      </c>
      <c r="P2458">
        <f>E2458/L2458</f>
        <v>34.761904761904759</v>
      </c>
      <c r="Q2458" t="s">
        <v>8324</v>
      </c>
      <c r="R2458" t="s">
        <v>8327</v>
      </c>
      <c r="S2458" s="12">
        <f>(((I2458/60)/60)/24)+DATE(1970,1,1)</f>
        <v>41398.583726851852</v>
      </c>
      <c r="T2458" s="10">
        <f>(((J2458/60)/60)/24)+DATE(1970,1,1)</f>
        <v>41368.583726851852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>(E2459/D2459)*100</f>
        <v>24.333333333333336</v>
      </c>
      <c r="P2459">
        <f>E2459/L2459</f>
        <v>24.333333333333332</v>
      </c>
      <c r="Q2459" t="s">
        <v>8316</v>
      </c>
      <c r="R2459" t="s">
        <v>8317</v>
      </c>
      <c r="S2459" s="12">
        <f>(((I2459/60)/60)/24)+DATE(1970,1,1)</f>
        <v>41910.788842592592</v>
      </c>
      <c r="T2459" s="10">
        <f>(((J2459/60)/60)/24)+DATE(1970,1,1)</f>
        <v>41880.788842592592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>(E2460/D2460)*100</f>
        <v>24.285714285714285</v>
      </c>
      <c r="P2460">
        <f>E2460/L2460</f>
        <v>53.125</v>
      </c>
      <c r="Q2460" t="s">
        <v>8316</v>
      </c>
      <c r="R2460" t="s">
        <v>8317</v>
      </c>
      <c r="S2460" s="12">
        <f>(((I2460/60)/60)/24)+DATE(1970,1,1)</f>
        <v>42336.890520833331</v>
      </c>
      <c r="T2460" s="10">
        <f>(((J2460/60)/60)/24)+DATE(1970,1,1)</f>
        <v>42306.848854166667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>(E2461/D2461)*100</f>
        <v>24.194444444444443</v>
      </c>
      <c r="P2461">
        <f>E2461/L2461</f>
        <v>45.842105263157897</v>
      </c>
      <c r="Q2461" t="s">
        <v>8316</v>
      </c>
      <c r="R2461" t="s">
        <v>8317</v>
      </c>
      <c r="S2461" s="12">
        <f>(((I2461/60)/60)/24)+DATE(1970,1,1)</f>
        <v>41938.770439814813</v>
      </c>
      <c r="T2461" s="10">
        <f>(((J2461/60)/60)/24)+DATE(1970,1,1)</f>
        <v>41921.770439814813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>(E2462/D2462)*100</f>
        <v>24.117647058823529</v>
      </c>
      <c r="P2462">
        <f>E2462/L2462</f>
        <v>41</v>
      </c>
      <c r="Q2462" t="s">
        <v>8316</v>
      </c>
      <c r="R2462" t="s">
        <v>8317</v>
      </c>
      <c r="S2462" s="12">
        <f>(((I2462/60)/60)/24)+DATE(1970,1,1)</f>
        <v>42800.290590277778</v>
      </c>
      <c r="T2462" s="10">
        <f>(((J2462/60)/60)/24)+DATE(1970,1,1)</f>
        <v>42770.290590277778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>(E2463/D2463)*100</f>
        <v>24.02</v>
      </c>
      <c r="P2463">
        <f>E2463/L2463</f>
        <v>109.18181818181819</v>
      </c>
      <c r="Q2463" t="s">
        <v>8324</v>
      </c>
      <c r="R2463" t="s">
        <v>8327</v>
      </c>
      <c r="S2463" s="12">
        <f>(((I2463/60)/60)/24)+DATE(1970,1,1)</f>
        <v>40148.207638888889</v>
      </c>
      <c r="T2463" s="10">
        <f>(((J2463/60)/60)/24)+DATE(1970,1,1)</f>
        <v>40088.105393518519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>(E2464/D2464)*100</f>
        <v>23.692499999999999</v>
      </c>
      <c r="P2464">
        <f>E2464/L2464</f>
        <v>51.227027027027027</v>
      </c>
      <c r="Q2464" t="s">
        <v>8337</v>
      </c>
      <c r="R2464" t="s">
        <v>8338</v>
      </c>
      <c r="S2464" s="12">
        <f>(((I2464/60)/60)/24)+DATE(1970,1,1)</f>
        <v>42145.949976851851</v>
      </c>
      <c r="T2464" s="10">
        <f>(((J2464/60)/60)/24)+DATE(1970,1,1)</f>
        <v>42115.949976851851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>(E2465/D2465)*100</f>
        <v>23.62857142857143</v>
      </c>
      <c r="P2465">
        <f>E2465/L2465</f>
        <v>23.62857142857143</v>
      </c>
      <c r="Q2465" t="s">
        <v>8316</v>
      </c>
      <c r="R2465" t="s">
        <v>8356</v>
      </c>
      <c r="S2465" s="12">
        <f>(((I2465/60)/60)/24)+DATE(1970,1,1)</f>
        <v>42774.416030092587</v>
      </c>
      <c r="T2465" s="10">
        <f>(((J2465/60)/60)/24)+DATE(1970,1,1)</f>
        <v>42744.416030092587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>(E2466/D2466)*100</f>
        <v>23.588571428571427</v>
      </c>
      <c r="P2466">
        <f>E2466/L2466</f>
        <v>305.77777777777777</v>
      </c>
      <c r="Q2466" t="s">
        <v>8335</v>
      </c>
      <c r="R2466" t="s">
        <v>8336</v>
      </c>
      <c r="S2466" s="12">
        <f>(((I2466/60)/60)/24)+DATE(1970,1,1)</f>
        <v>41858.664456018516</v>
      </c>
      <c r="T2466" s="10">
        <f>(((J2466/60)/60)/24)+DATE(1970,1,1)</f>
        <v>41828.664456018516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>(E2467/D2467)*100</f>
        <v>23.416</v>
      </c>
      <c r="P2467">
        <f>E2467/L2467</f>
        <v>130.0888888888889</v>
      </c>
      <c r="Q2467" t="s">
        <v>8316</v>
      </c>
      <c r="R2467" t="s">
        <v>8356</v>
      </c>
      <c r="S2467" s="12">
        <f>(((I2467/60)/60)/24)+DATE(1970,1,1)</f>
        <v>42560.082638888889</v>
      </c>
      <c r="T2467" s="10">
        <f>(((J2467/60)/60)/24)+DATE(1970,1,1)</f>
        <v>42528.542627314819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>(E2468/D2468)*100</f>
        <v>23.333333333333332</v>
      </c>
      <c r="P2468">
        <f>E2468/L2468</f>
        <v>96.551724137931032</v>
      </c>
      <c r="Q2468" t="s">
        <v>8316</v>
      </c>
      <c r="R2468" t="s">
        <v>8317</v>
      </c>
      <c r="S2468" s="12">
        <f>(((I2468/60)/60)/24)+DATE(1970,1,1)</f>
        <v>42236.711805555555</v>
      </c>
      <c r="T2468" s="10">
        <f>(((J2468/60)/60)/24)+DATE(1970,1,1)</f>
        <v>42192.905694444446</v>
      </c>
    </row>
    <row r="2469" spans="1:20" ht="45" hidden="1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>(E2469/D2469)*100</f>
        <v>23.163076923076922</v>
      </c>
      <c r="P2469">
        <f>E2469/L2469</f>
        <v>449.43283582089555</v>
      </c>
      <c r="Q2469" t="s">
        <v>8309</v>
      </c>
      <c r="R2469" t="s">
        <v>8312</v>
      </c>
      <c r="S2469" s="12">
        <f>(((I2469/60)/60)/24)+DATE(1970,1,1)</f>
        <v>42150.161828703705</v>
      </c>
      <c r="T2469" s="10">
        <f>(((J2469/60)/60)/24)+DATE(1970,1,1)</f>
        <v>42090.161828703705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(E2470/D2470)*100</f>
        <v>23</v>
      </c>
      <c r="P2470">
        <f>E2470/L2470</f>
        <v>16.428571428571427</v>
      </c>
      <c r="Q2470" t="s">
        <v>8318</v>
      </c>
      <c r="R2470" t="s">
        <v>8319</v>
      </c>
      <c r="S2470" s="12">
        <f>(((I2470/60)/60)/24)+DATE(1970,1,1)</f>
        <v>42100.635937500003</v>
      </c>
      <c r="T2470" s="10">
        <f>(((J2470/60)/60)/24)+DATE(1970,1,1)</f>
        <v>42070.677604166667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>(E2471/D2471)*100</f>
        <v>22.91</v>
      </c>
      <c r="P2471">
        <f>E2471/L2471</f>
        <v>65.457142857142856</v>
      </c>
      <c r="Q2471" t="s">
        <v>8321</v>
      </c>
      <c r="R2471" t="s">
        <v>8343</v>
      </c>
      <c r="S2471" s="12">
        <f>(((I2471/60)/60)/24)+DATE(1970,1,1)</f>
        <v>41829.524259259262</v>
      </c>
      <c r="T2471" s="10">
        <f>(((J2471/60)/60)/24)+DATE(1970,1,1)</f>
        <v>41799.524259259262</v>
      </c>
    </row>
    <row r="2472" spans="1:20" ht="45" hidden="1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>(E2472/D2472)*100</f>
        <v>22.881426547787683</v>
      </c>
      <c r="P2472">
        <f>E2472/L2472</f>
        <v>39.228571428571428</v>
      </c>
      <c r="Q2472" t="s">
        <v>8309</v>
      </c>
      <c r="R2472" t="s">
        <v>8315</v>
      </c>
      <c r="S2472" s="12">
        <f>(((I2472/60)/60)/24)+DATE(1970,1,1)</f>
        <v>41248.391446759262</v>
      </c>
      <c r="T2472" s="10">
        <f>(((J2472/60)/60)/24)+DATE(1970,1,1)</f>
        <v>41218.391446759262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>(E2473/D2473)*100</f>
        <v>22.878799999999998</v>
      </c>
      <c r="P2473">
        <f>E2473/L2473</f>
        <v>161.11830985915492</v>
      </c>
      <c r="Q2473" t="s">
        <v>8318</v>
      </c>
      <c r="R2473" t="s">
        <v>8320</v>
      </c>
      <c r="S2473" s="12">
        <f>(((I2473/60)/60)/24)+DATE(1970,1,1)</f>
        <v>42329.716840277775</v>
      </c>
      <c r="T2473" s="10">
        <f>(((J2473/60)/60)/24)+DATE(1970,1,1)</f>
        <v>42289.675173611111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>(E2474/D2474)*100</f>
        <v>22.75</v>
      </c>
      <c r="P2474">
        <f>E2474/L2474</f>
        <v>53.529411764705884</v>
      </c>
      <c r="Q2474" t="s">
        <v>8316</v>
      </c>
      <c r="R2474" t="s">
        <v>8356</v>
      </c>
      <c r="S2474" s="12">
        <f>(((I2474/60)/60)/24)+DATE(1970,1,1)</f>
        <v>41791.165972222225</v>
      </c>
      <c r="T2474" s="10">
        <f>(((J2474/60)/60)/24)+DATE(1970,1,1)</f>
        <v>41760.909039351849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>(E2475/D2475)*100</f>
        <v>22.52</v>
      </c>
      <c r="P2475">
        <f>E2475/L2475</f>
        <v>56.3</v>
      </c>
      <c r="Q2475" t="s">
        <v>8335</v>
      </c>
      <c r="R2475" t="s">
        <v>8336</v>
      </c>
      <c r="S2475" s="12">
        <f>(((I2475/60)/60)/24)+DATE(1970,1,1)</f>
        <v>42616.585358796292</v>
      </c>
      <c r="T2475" s="10">
        <f>(((J2475/60)/60)/24)+DATE(1970,1,1)</f>
        <v>42595.585358796292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(E2476/D2476)*100</f>
        <v>22.5</v>
      </c>
      <c r="P2476">
        <f>E2476/L2476</f>
        <v>18.75</v>
      </c>
      <c r="Q2476" t="s">
        <v>8316</v>
      </c>
      <c r="R2476" t="s">
        <v>8317</v>
      </c>
      <c r="S2476" s="12">
        <f>(((I2476/60)/60)/24)+DATE(1970,1,1)</f>
        <v>42821.678460648152</v>
      </c>
      <c r="T2476" s="10">
        <f>(((J2476/60)/60)/24)+DATE(1970,1,1)</f>
        <v>42800.720127314817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>(E2477/D2477)*100</f>
        <v>22.494285714285713</v>
      </c>
      <c r="P2477">
        <f>E2477/L2477</f>
        <v>157.46</v>
      </c>
      <c r="Q2477" t="s">
        <v>8318</v>
      </c>
      <c r="R2477" t="s">
        <v>8320</v>
      </c>
      <c r="S2477" s="12">
        <f>(((I2477/60)/60)/24)+DATE(1970,1,1)</f>
        <v>42553.166666666672</v>
      </c>
      <c r="T2477" s="10">
        <f>(((J2477/60)/60)/24)+DATE(1970,1,1)</f>
        <v>42522.276724537034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>(E2478/D2478)*100</f>
        <v>22.400000000000002</v>
      </c>
      <c r="P2478">
        <f>E2478/L2478</f>
        <v>56</v>
      </c>
      <c r="Q2478" t="s">
        <v>8309</v>
      </c>
      <c r="R2478" t="s">
        <v>8313</v>
      </c>
      <c r="S2478" s="12">
        <f>(((I2478/60)/60)/24)+DATE(1970,1,1)</f>
        <v>41930.505312499998</v>
      </c>
      <c r="T2478" s="10">
        <f>(((J2478/60)/60)/24)+DATE(1970,1,1)</f>
        <v>41900.505312499998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>(E2479/D2479)*100</f>
        <v>22.363636363636363</v>
      </c>
      <c r="P2479">
        <f>E2479/L2479</f>
        <v>24.6</v>
      </c>
      <c r="Q2479" t="s">
        <v>8324</v>
      </c>
      <c r="R2479" t="s">
        <v>8327</v>
      </c>
      <c r="S2479" s="12">
        <f>(((I2479/60)/60)/24)+DATE(1970,1,1)</f>
        <v>42797.545358796298</v>
      </c>
      <c r="T2479" s="10">
        <f>(((J2479/60)/60)/24)+DATE(1970,1,1)</f>
        <v>42737.545358796298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>(E2480/D2480)*100</f>
        <v>22.142857142857142</v>
      </c>
      <c r="P2480">
        <f>E2480/L2480</f>
        <v>129.16666666666666</v>
      </c>
      <c r="Q2480" t="s">
        <v>8316</v>
      </c>
      <c r="R2480" t="s">
        <v>8317</v>
      </c>
      <c r="S2480" s="12">
        <f>(((I2480/60)/60)/24)+DATE(1970,1,1)</f>
        <v>42333.958333333328</v>
      </c>
      <c r="T2480" s="10">
        <f>(((J2480/60)/60)/24)+DATE(1970,1,1)</f>
        <v>42310.968518518523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>(E2481/D2481)*100</f>
        <v>22.092500000000001</v>
      </c>
      <c r="P2481">
        <f>E2481/L2481</f>
        <v>23.948509485094849</v>
      </c>
      <c r="Q2481" t="s">
        <v>8318</v>
      </c>
      <c r="R2481" t="s">
        <v>8320</v>
      </c>
      <c r="S2481" s="12">
        <f>(((I2481/60)/60)/24)+DATE(1970,1,1)</f>
        <v>41895.581018518518</v>
      </c>
      <c r="T2481" s="10">
        <f>(((J2481/60)/60)/24)+DATE(1970,1,1)</f>
        <v>41835.581018518518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>(E2482/D2482)*100</f>
        <v>22.05263157894737</v>
      </c>
      <c r="P2482">
        <f>E2482/L2482</f>
        <v>48.720930232558139</v>
      </c>
      <c r="Q2482" t="s">
        <v>8337</v>
      </c>
      <c r="R2482" t="s">
        <v>8338</v>
      </c>
      <c r="S2482" s="12">
        <f>(((I2482/60)/60)/24)+DATE(1970,1,1)</f>
        <v>42575.439421296294</v>
      </c>
      <c r="T2482" s="10">
        <f>(((J2482/60)/60)/24)+DATE(1970,1,1)</f>
        <v>42515.439421296294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>(E2483/D2483)*100</f>
        <v>22</v>
      </c>
      <c r="P2483">
        <f>E2483/L2483</f>
        <v>55</v>
      </c>
      <c r="Q2483" t="s">
        <v>8316</v>
      </c>
      <c r="R2483" t="s">
        <v>8317</v>
      </c>
      <c r="S2483" s="12">
        <f>(((I2483/60)/60)/24)+DATE(1970,1,1)</f>
        <v>41958.833333333328</v>
      </c>
      <c r="T2483" s="10">
        <f>(((J2483/60)/60)/24)+DATE(1970,1,1)</f>
        <v>41928.690138888887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>(E2484/D2484)*100</f>
        <v>21.94</v>
      </c>
      <c r="P2484">
        <f>E2484/L2484</f>
        <v>47.695652173913047</v>
      </c>
      <c r="Q2484" t="s">
        <v>8316</v>
      </c>
      <c r="R2484" t="s">
        <v>8317</v>
      </c>
      <c r="S2484" s="12">
        <f>(((I2484/60)/60)/24)+DATE(1970,1,1)</f>
        <v>41770.493657407409</v>
      </c>
      <c r="T2484" s="10">
        <f>(((J2484/60)/60)/24)+DATE(1970,1,1)</f>
        <v>41740.493657407409</v>
      </c>
    </row>
    <row r="2485" spans="1:20" ht="45" hidden="1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>(E2485/D2485)*100</f>
        <v>21.906971229845084</v>
      </c>
      <c r="P2485">
        <f>E2485/L2485</f>
        <v>66.520080000000007</v>
      </c>
      <c r="Q2485" t="s">
        <v>8309</v>
      </c>
      <c r="R2485" t="s">
        <v>8315</v>
      </c>
      <c r="S2485" s="12">
        <f>(((I2485/60)/60)/24)+DATE(1970,1,1)</f>
        <v>41411.50577546296</v>
      </c>
      <c r="T2485" s="10">
        <f>(((J2485/60)/60)/24)+DATE(1970,1,1)</f>
        <v>41381.50577546296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>(E2486/D2486)*100</f>
        <v>21.887499999999999</v>
      </c>
      <c r="P2486">
        <f>E2486/L2486</f>
        <v>35.734693877551024</v>
      </c>
      <c r="Q2486" t="s">
        <v>8321</v>
      </c>
      <c r="R2486" t="s">
        <v>8357</v>
      </c>
      <c r="S2486" s="12">
        <f>(((I2486/60)/60)/24)+DATE(1970,1,1)</f>
        <v>41104.988055555557</v>
      </c>
      <c r="T2486" s="10">
        <f>(((J2486/60)/60)/24)+DATE(1970,1,1)</f>
        <v>41044.988055555557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>(E2487/D2487)*100</f>
        <v>21.85</v>
      </c>
      <c r="P2487">
        <f>E2487/L2487</f>
        <v>48.555555555555557</v>
      </c>
      <c r="Q2487" t="s">
        <v>8316</v>
      </c>
      <c r="R2487" t="s">
        <v>8317</v>
      </c>
      <c r="S2487" s="12">
        <f>(((I2487/60)/60)/24)+DATE(1970,1,1)</f>
        <v>42263.234340277777</v>
      </c>
      <c r="T2487" s="10">
        <f>(((J2487/60)/60)/24)+DATE(1970,1,1)</f>
        <v>42245.234340277777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(E2488/D2488)*100</f>
        <v>21.714285714285715</v>
      </c>
      <c r="P2488">
        <f>E2488/L2488</f>
        <v>76</v>
      </c>
      <c r="Q2488" t="s">
        <v>8324</v>
      </c>
      <c r="R2488" t="s">
        <v>8346</v>
      </c>
      <c r="S2488" s="12">
        <f>(((I2488/60)/60)/24)+DATE(1970,1,1)</f>
        <v>42832.781689814816</v>
      </c>
      <c r="T2488" s="10">
        <f>(((J2488/60)/60)/24)+DATE(1970,1,1)</f>
        <v>42808.781689814816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(E2489/D2489)*100</f>
        <v>21.685714285714287</v>
      </c>
      <c r="P2489">
        <f>E2489/L2489</f>
        <v>126.5</v>
      </c>
      <c r="Q2489" t="s">
        <v>8316</v>
      </c>
      <c r="R2489" t="s">
        <v>8317</v>
      </c>
      <c r="S2489" s="12">
        <f>(((I2489/60)/60)/24)+DATE(1970,1,1)</f>
        <v>42383.761759259258</v>
      </c>
      <c r="T2489" s="10">
        <f>(((J2489/60)/60)/24)+DATE(1970,1,1)</f>
        <v>42353.761759259258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>(E2490/D2490)*100</f>
        <v>21.628</v>
      </c>
      <c r="P2490">
        <f>E2490/L2490</f>
        <v>50.29767441860465</v>
      </c>
      <c r="Q2490" t="s">
        <v>8318</v>
      </c>
      <c r="R2490" t="s">
        <v>8320</v>
      </c>
      <c r="S2490" s="12">
        <f>(((I2490/60)/60)/24)+DATE(1970,1,1)</f>
        <v>42005.207638888889</v>
      </c>
      <c r="T2490" s="10">
        <f>(((J2490/60)/60)/24)+DATE(1970,1,1)</f>
        <v>41974.219490740739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>(E2491/D2491)*100</f>
        <v>21.574999999999999</v>
      </c>
      <c r="P2491">
        <f>E2491/L2491</f>
        <v>110.64102564102564</v>
      </c>
      <c r="Q2491" t="s">
        <v>8309</v>
      </c>
      <c r="R2491" t="s">
        <v>8315</v>
      </c>
      <c r="S2491" s="12">
        <f>(((I2491/60)/60)/24)+DATE(1970,1,1)</f>
        <v>41180.679791666669</v>
      </c>
      <c r="T2491" s="10">
        <f>(((J2491/60)/60)/24)+DATE(1970,1,1)</f>
        <v>41135.679791666669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>(E2492/D2492)*100</f>
        <v>21.55</v>
      </c>
      <c r="P2492">
        <f>E2492/L2492</f>
        <v>128.27380952380952</v>
      </c>
      <c r="Q2492" t="s">
        <v>8316</v>
      </c>
      <c r="R2492" t="s">
        <v>8317</v>
      </c>
      <c r="S2492" s="12">
        <f>(((I2492/60)/60)/24)+DATE(1970,1,1)</f>
        <v>41821.25</v>
      </c>
      <c r="T2492" s="10">
        <f>(((J2492/60)/60)/24)+DATE(1970,1,1)</f>
        <v>41779.657870370371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>(E2493/D2493)*100</f>
        <v>21.5075</v>
      </c>
      <c r="P2493">
        <f>E2493/L2493</f>
        <v>1536.25</v>
      </c>
      <c r="Q2493" t="s">
        <v>8318</v>
      </c>
      <c r="R2493" t="s">
        <v>8320</v>
      </c>
      <c r="S2493" s="12">
        <f>(((I2493/60)/60)/24)+DATE(1970,1,1)</f>
        <v>42557.625671296293</v>
      </c>
      <c r="T2493" s="10">
        <f>(((J2493/60)/60)/24)+DATE(1970,1,1)</f>
        <v>42527.625671296293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>(E2494/D2494)*100</f>
        <v>21.428571428571427</v>
      </c>
      <c r="P2494">
        <f>E2494/L2494</f>
        <v>37.5</v>
      </c>
      <c r="Q2494" t="s">
        <v>8316</v>
      </c>
      <c r="R2494" t="s">
        <v>8317</v>
      </c>
      <c r="S2494" s="12">
        <f>(((I2494/60)/60)/24)+DATE(1970,1,1)</f>
        <v>42320.290972222225</v>
      </c>
      <c r="T2494" s="10">
        <f>(((J2494/60)/60)/24)+DATE(1970,1,1)</f>
        <v>42297.691006944442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>(E2495/D2495)*100</f>
        <v>21.366666666666667</v>
      </c>
      <c r="P2495">
        <f>E2495/L2495</f>
        <v>45.785714285714285</v>
      </c>
      <c r="Q2495" t="s">
        <v>8316</v>
      </c>
      <c r="R2495" t="s">
        <v>8317</v>
      </c>
      <c r="S2495" s="12">
        <f>(((I2495/60)/60)/24)+DATE(1970,1,1)</f>
        <v>42670.278171296297</v>
      </c>
      <c r="T2495" s="10">
        <f>(((J2495/60)/60)/24)+DATE(1970,1,1)</f>
        <v>42640.278171296297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>(E2496/D2496)*100</f>
        <v>21.363333333333333</v>
      </c>
      <c r="P2496">
        <f>E2496/L2496</f>
        <v>105.93388429752066</v>
      </c>
      <c r="Q2496" t="s">
        <v>8318</v>
      </c>
      <c r="R2496" t="s">
        <v>8319</v>
      </c>
      <c r="S2496" s="12">
        <f>(((I2496/60)/60)/24)+DATE(1970,1,1)</f>
        <v>42278.207638888889</v>
      </c>
      <c r="T2496" s="10">
        <f>(((J2496/60)/60)/24)+DATE(1970,1,1)</f>
        <v>42247.496759259258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>(E2497/D2497)*100</f>
        <v>21.30952380952381</v>
      </c>
      <c r="P2497">
        <f>E2497/L2497</f>
        <v>35.799999999999997</v>
      </c>
      <c r="Q2497" t="s">
        <v>8337</v>
      </c>
      <c r="R2497" t="s">
        <v>8338</v>
      </c>
      <c r="S2497" s="12">
        <f>(((I2497/60)/60)/24)+DATE(1970,1,1)</f>
        <v>41935.979629629634</v>
      </c>
      <c r="T2497" s="10">
        <f>(((J2497/60)/60)/24)+DATE(1970,1,1)</f>
        <v>41905.979629629634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>(E2498/D2498)*100</f>
        <v>21.3</v>
      </c>
      <c r="P2498">
        <f>E2498/L2498</f>
        <v>56.05263157894737</v>
      </c>
      <c r="Q2498" t="s">
        <v>8316</v>
      </c>
      <c r="R2498" t="s">
        <v>8317</v>
      </c>
      <c r="S2498" s="12">
        <f>(((I2498/60)/60)/24)+DATE(1970,1,1)</f>
        <v>41791.072500000002</v>
      </c>
      <c r="T2498" s="10">
        <f>(((J2498/60)/60)/24)+DATE(1970,1,1)</f>
        <v>41766.072500000002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>(E2499/D2499)*100</f>
        <v>21.25</v>
      </c>
      <c r="P2499">
        <f>E2499/L2499</f>
        <v>108.05084745762711</v>
      </c>
      <c r="Q2499" t="s">
        <v>8321</v>
      </c>
      <c r="R2499" t="s">
        <v>8343</v>
      </c>
      <c r="S2499" s="12">
        <f>(((I2499/60)/60)/24)+DATE(1970,1,1)</f>
        <v>42578.916666666672</v>
      </c>
      <c r="T2499" s="10">
        <f>(((J2499/60)/60)/24)+DATE(1970,1,1)</f>
        <v>42549.916712962964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(E2500/D2500)*100</f>
        <v>21.25</v>
      </c>
      <c r="P2500">
        <f>E2500/L2500</f>
        <v>56.666666666666664</v>
      </c>
      <c r="Q2500" t="s">
        <v>8324</v>
      </c>
      <c r="R2500" t="s">
        <v>8346</v>
      </c>
      <c r="S2500" s="12">
        <f>(((I2500/60)/60)/24)+DATE(1970,1,1)</f>
        <v>42205.948981481488</v>
      </c>
      <c r="T2500" s="10">
        <f>(((J2500/60)/60)/24)+DATE(1970,1,1)</f>
        <v>42175.948981481488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>(E2501/D2501)*100</f>
        <v>21.146666666666665</v>
      </c>
      <c r="P2501">
        <f>E2501/L2501</f>
        <v>453.14285714285717</v>
      </c>
      <c r="Q2501" t="s">
        <v>8337</v>
      </c>
      <c r="R2501" t="s">
        <v>8349</v>
      </c>
      <c r="S2501" s="12">
        <f>(((I2501/60)/60)/24)+DATE(1970,1,1)</f>
        <v>41973.831956018519</v>
      </c>
      <c r="T2501" s="10">
        <f>(((J2501/60)/60)/24)+DATE(1970,1,1)</f>
        <v>41913.790289351848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>(E2502/D2502)*100</f>
        <v>21.099999999999998</v>
      </c>
      <c r="P2502">
        <f>E2502/L2502</f>
        <v>26.375</v>
      </c>
      <c r="Q2502" t="s">
        <v>8316</v>
      </c>
      <c r="R2502" t="s">
        <v>8317</v>
      </c>
      <c r="S2502" s="12">
        <f>(((I2502/60)/60)/24)+DATE(1970,1,1)</f>
        <v>42041.067523148144</v>
      </c>
      <c r="T2502" s="10">
        <f>(((J2502/60)/60)/24)+DATE(1970,1,1)</f>
        <v>41981.067523148144</v>
      </c>
    </row>
    <row r="2503" spans="1:20" ht="60" hidden="1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>(E2503/D2503)*100</f>
        <v>21.092608822670172</v>
      </c>
      <c r="P2503">
        <f>E2503/L2503</f>
        <v>180.5</v>
      </c>
      <c r="Q2503" t="s">
        <v>8309</v>
      </c>
      <c r="R2503" t="s">
        <v>8313</v>
      </c>
      <c r="S2503" s="12">
        <f>(((I2503/60)/60)/24)+DATE(1970,1,1)</f>
        <v>42177.741840277777</v>
      </c>
      <c r="T2503" s="10">
        <f>(((J2503/60)/60)/24)+DATE(1970,1,1)</f>
        <v>42147.741840277777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>(E2504/D2504)*100</f>
        <v>21.037037037037038</v>
      </c>
      <c r="P2504">
        <f>E2504/L2504</f>
        <v>189.33333333333334</v>
      </c>
      <c r="Q2504" t="s">
        <v>8324</v>
      </c>
      <c r="R2504" t="s">
        <v>8327</v>
      </c>
      <c r="S2504" s="12">
        <f>(((I2504/60)/60)/24)+DATE(1970,1,1)</f>
        <v>41913.530011574076</v>
      </c>
      <c r="T2504" s="10">
        <f>(((J2504/60)/60)/24)+DATE(1970,1,1)</f>
        <v>41878.530011574076</v>
      </c>
    </row>
    <row r="2505" spans="1:20" ht="15.75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>(E2505/D2505)*100</f>
        <v>21.033333333333335</v>
      </c>
      <c r="P2505">
        <f>E2505/L2505</f>
        <v>73.372093023255815</v>
      </c>
      <c r="Q2505" t="s">
        <v>8318</v>
      </c>
      <c r="R2505" t="s">
        <v>8354</v>
      </c>
      <c r="S2505" s="12">
        <f>(((I2505/60)/60)/24)+DATE(1970,1,1)</f>
        <v>42409.833333333328</v>
      </c>
      <c r="T2505" s="10">
        <f>(((J2505/60)/60)/24)+DATE(1970,1,1)</f>
        <v>42381.866284722222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(E2506/D2506)*100</f>
        <v>20.849420849420849</v>
      </c>
      <c r="P2506">
        <f>E2506/L2506</f>
        <v>23.142857142857142</v>
      </c>
      <c r="Q2506" t="s">
        <v>8316</v>
      </c>
      <c r="R2506" t="s">
        <v>8317</v>
      </c>
      <c r="S2506" s="12">
        <f>(((I2506/60)/60)/24)+DATE(1970,1,1)</f>
        <v>42829.151863425926</v>
      </c>
      <c r="T2506" s="10">
        <f>(((J2506/60)/60)/24)+DATE(1970,1,1)</f>
        <v>42807.151863425926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>(E2507/D2507)*100</f>
        <v>20.833333333333336</v>
      </c>
      <c r="P2507">
        <f>E2507/L2507</f>
        <v>52.083333333333336</v>
      </c>
      <c r="Q2507" t="s">
        <v>8316</v>
      </c>
      <c r="R2507" t="s">
        <v>8317</v>
      </c>
      <c r="S2507" s="12">
        <f>(((I2507/60)/60)/24)+DATE(1970,1,1)</f>
        <v>42716.25</v>
      </c>
      <c r="T2507" s="10">
        <f>(((J2507/60)/60)/24)+DATE(1970,1,1)</f>
        <v>42701.908807870372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>(E2508/D2508)*100</f>
        <v>20.733333333333334</v>
      </c>
      <c r="P2508">
        <f>E2508/L2508</f>
        <v>25.491803278688526</v>
      </c>
      <c r="Q2508" t="s">
        <v>8335</v>
      </c>
      <c r="R2508" t="s">
        <v>8351</v>
      </c>
      <c r="S2508" s="12">
        <f>(((I2508/60)/60)/24)+DATE(1970,1,1)</f>
        <v>42820.843576388885</v>
      </c>
      <c r="T2508" s="10">
        <f>(((J2508/60)/60)/24)+DATE(1970,1,1)</f>
        <v>42790.885243055556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>(E2509/D2509)*100</f>
        <v>20.705000000000002</v>
      </c>
      <c r="P2509">
        <f>E2509/L2509</f>
        <v>82.82</v>
      </c>
      <c r="Q2509" t="s">
        <v>8335</v>
      </c>
      <c r="R2509" t="s">
        <v>8336</v>
      </c>
      <c r="S2509" s="12">
        <f>(((I2509/60)/60)/24)+DATE(1970,1,1)</f>
        <v>41826.214467592588</v>
      </c>
      <c r="T2509" s="10">
        <f>(((J2509/60)/60)/24)+DATE(1970,1,1)</f>
        <v>41792.214467592588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>(E2510/D2510)*100</f>
        <v>20.5</v>
      </c>
      <c r="P2510">
        <f>E2510/L2510</f>
        <v>20.5</v>
      </c>
      <c r="Q2510" t="s">
        <v>8337</v>
      </c>
      <c r="R2510" t="s">
        <v>8344</v>
      </c>
      <c r="S2510" s="12">
        <f>(((I2510/60)/60)/24)+DATE(1970,1,1)</f>
        <v>42505.681249999994</v>
      </c>
      <c r="T2510" s="10">
        <f>(((J2510/60)/60)/24)+DATE(1970,1,1)</f>
        <v>42445.712754629625</v>
      </c>
    </row>
    <row r="2511" spans="1:20" ht="60" hidden="1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>(E2511/D2511)*100</f>
        <v>20.44963251188932</v>
      </c>
      <c r="P2511">
        <f>E2511/L2511</f>
        <v>83.716814159292042</v>
      </c>
      <c r="Q2511" t="s">
        <v>8337</v>
      </c>
      <c r="R2511" t="s">
        <v>8338</v>
      </c>
      <c r="S2511" s="12">
        <f>(((I2511/60)/60)/24)+DATE(1970,1,1)</f>
        <v>42653.606134259258</v>
      </c>
      <c r="T2511" s="10">
        <f>(((J2511/60)/60)/24)+DATE(1970,1,1)</f>
        <v>42623.606134259258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>(E2512/D2512)*100</f>
        <v>20.424999999999997</v>
      </c>
      <c r="P2512">
        <f>E2512/L2512</f>
        <v>202.22772277227722</v>
      </c>
      <c r="Q2512" t="s">
        <v>8316</v>
      </c>
      <c r="R2512" t="s">
        <v>8356</v>
      </c>
      <c r="S2512" s="12">
        <f>(((I2512/60)/60)/24)+DATE(1970,1,1)</f>
        <v>42354.845833333333</v>
      </c>
      <c r="T2512" s="10">
        <f>(((J2512/60)/60)/24)+DATE(1970,1,1)</f>
        <v>42334.803923611107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>(E2513/D2513)*100</f>
        <v>20.36</v>
      </c>
      <c r="P2513">
        <f>E2513/L2513</f>
        <v>109.07142857142857</v>
      </c>
      <c r="Q2513" t="s">
        <v>8321</v>
      </c>
      <c r="R2513" t="s">
        <v>8340</v>
      </c>
      <c r="S2513" s="12">
        <f>(((I2513/60)/60)/24)+DATE(1970,1,1)</f>
        <v>42689.759282407409</v>
      </c>
      <c r="T2513" s="10">
        <f>(((J2513/60)/60)/24)+DATE(1970,1,1)</f>
        <v>42676.717615740738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>(E2514/D2514)*100</f>
        <v>20.220833333333331</v>
      </c>
      <c r="P2514">
        <f>E2514/L2514</f>
        <v>44.935185185185183</v>
      </c>
      <c r="Q2514" t="s">
        <v>8337</v>
      </c>
      <c r="R2514" t="s">
        <v>8338</v>
      </c>
      <c r="S2514" s="12">
        <f>(((I2514/60)/60)/24)+DATE(1970,1,1)</f>
        <v>41928</v>
      </c>
      <c r="T2514" s="10">
        <f>(((J2514/60)/60)/24)+DATE(1970,1,1)</f>
        <v>41897.134895833333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(E2515/D2515)*100</f>
        <v>20.208000000000002</v>
      </c>
      <c r="P2515">
        <f>E2515/L2515</f>
        <v>114.81818181818181</v>
      </c>
      <c r="Q2515" t="s">
        <v>8324</v>
      </c>
      <c r="R2515" t="s">
        <v>8346</v>
      </c>
      <c r="S2515" s="12">
        <f>(((I2515/60)/60)/24)+DATE(1970,1,1)</f>
        <v>42834.991296296299</v>
      </c>
      <c r="T2515" s="10">
        <f>(((J2515/60)/60)/24)+DATE(1970,1,1)</f>
        <v>42805.032962962956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>(E2516/D2516)*100</f>
        <v>20.16</v>
      </c>
      <c r="P2516">
        <f>E2516/L2516</f>
        <v>50.4</v>
      </c>
      <c r="Q2516" t="s">
        <v>8316</v>
      </c>
      <c r="R2516" t="s">
        <v>8317</v>
      </c>
      <c r="S2516" s="12">
        <f>(((I2516/60)/60)/24)+DATE(1970,1,1)</f>
        <v>42555.166666666672</v>
      </c>
      <c r="T2516" s="10">
        <f>(((J2516/60)/60)/24)+DATE(1970,1,1)</f>
        <v>42531.195277777777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>(E2517/D2517)*100</f>
        <v>20.133333333333333</v>
      </c>
      <c r="P2517">
        <f>E2517/L2517</f>
        <v>21.571428571428573</v>
      </c>
      <c r="Q2517" t="s">
        <v>8324</v>
      </c>
      <c r="R2517" t="s">
        <v>8328</v>
      </c>
      <c r="S2517" s="12">
        <f>(((I2517/60)/60)/24)+DATE(1970,1,1)</f>
        <v>40792.860532407409</v>
      </c>
      <c r="T2517" s="10">
        <f>(((J2517/60)/60)/24)+DATE(1970,1,1)</f>
        <v>40759.860532407409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>(E2518/D2518)*100</f>
        <v>20.125</v>
      </c>
      <c r="P2518">
        <f>E2518/L2518</f>
        <v>100.625</v>
      </c>
      <c r="Q2518" t="s">
        <v>8316</v>
      </c>
      <c r="R2518" t="s">
        <v>8317</v>
      </c>
      <c r="S2518" s="12">
        <f>(((I2518/60)/60)/24)+DATE(1970,1,1)</f>
        <v>42568.449861111112</v>
      </c>
      <c r="T2518" s="10">
        <f>(((J2518/60)/60)/24)+DATE(1970,1,1)</f>
        <v>42548.449861111112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(E2519/D2519)*100</f>
        <v>20.080000000000002</v>
      </c>
      <c r="P2519">
        <f>E2519/L2519</f>
        <v>41.833333333333336</v>
      </c>
      <c r="Q2519" t="s">
        <v>8332</v>
      </c>
      <c r="R2519" t="s">
        <v>8334</v>
      </c>
      <c r="S2519" s="12">
        <f>(((I2519/60)/60)/24)+DATE(1970,1,1)</f>
        <v>42459.525231481486</v>
      </c>
      <c r="T2519" s="10">
        <f>(((J2519/60)/60)/24)+DATE(1970,1,1)</f>
        <v>42430.566898148143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>(E2520/D2520)*100</f>
        <v>20</v>
      </c>
      <c r="P2520">
        <f>E2520/L2520</f>
        <v>100</v>
      </c>
      <c r="Q2520" t="s">
        <v>8309</v>
      </c>
      <c r="R2520" t="s">
        <v>8313</v>
      </c>
      <c r="S2520" s="12">
        <f>(((I2520/60)/60)/24)+DATE(1970,1,1)</f>
        <v>42433.080497685187</v>
      </c>
      <c r="T2520" s="10">
        <f>(((J2520/60)/60)/24)+DATE(1970,1,1)</f>
        <v>42403.080497685187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>(E2521/D2521)*100</f>
        <v>20</v>
      </c>
      <c r="P2521">
        <f>E2521/L2521</f>
        <v>100</v>
      </c>
      <c r="Q2521" t="s">
        <v>8316</v>
      </c>
      <c r="R2521" t="s">
        <v>8358</v>
      </c>
      <c r="S2521" s="12">
        <f>(((I2521/60)/60)/24)+DATE(1970,1,1)</f>
        <v>41966.936909722222</v>
      </c>
      <c r="T2521" s="10">
        <f>(((J2521/60)/60)/24)+DATE(1970,1,1)</f>
        <v>41946.936909722222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>(E2522/D2522)*100</f>
        <v>20</v>
      </c>
      <c r="P2522">
        <f>E2522/L2522</f>
        <v>34</v>
      </c>
      <c r="Q2522" t="s">
        <v>8316</v>
      </c>
      <c r="R2522" t="s">
        <v>8317</v>
      </c>
      <c r="S2522" s="12">
        <f>(((I2522/60)/60)/24)+DATE(1970,1,1)</f>
        <v>42192.809953703705</v>
      </c>
      <c r="T2522" s="10">
        <f>(((J2522/60)/60)/24)+DATE(1970,1,1)</f>
        <v>42132.809953703705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>(E2523/D2523)*100</f>
        <v>20</v>
      </c>
      <c r="P2523">
        <f>E2523/L2523</f>
        <v>100</v>
      </c>
      <c r="Q2523" t="s">
        <v>8316</v>
      </c>
      <c r="R2523" t="s">
        <v>8317</v>
      </c>
      <c r="S2523" s="12">
        <f>(((I2523/60)/60)/24)+DATE(1970,1,1)</f>
        <v>42155.644467592589</v>
      </c>
      <c r="T2523" s="10">
        <f>(((J2523/60)/60)/24)+DATE(1970,1,1)</f>
        <v>42125.644467592589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(E2524/D2524)*100</f>
        <v>19.762499999999999</v>
      </c>
      <c r="P2524">
        <f>E2524/L2524</f>
        <v>272.58620689655174</v>
      </c>
      <c r="Q2524" t="s">
        <v>8316</v>
      </c>
      <c r="R2524" t="s">
        <v>8356</v>
      </c>
      <c r="S2524" s="12">
        <f>(((I2524/60)/60)/24)+DATE(1970,1,1)</f>
        <v>42135.814247685179</v>
      </c>
      <c r="T2524" s="10">
        <f>(((J2524/60)/60)/24)+DATE(1970,1,1)</f>
        <v>42128.814247685179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>(E2525/D2525)*100</f>
        <v>19.759999999999998</v>
      </c>
      <c r="P2525">
        <f>E2525/L2525</f>
        <v>308.75</v>
      </c>
      <c r="Q2525" t="s">
        <v>8318</v>
      </c>
      <c r="R2525" t="s">
        <v>8320</v>
      </c>
      <c r="S2525" s="12">
        <f>(((I2525/60)/60)/24)+DATE(1970,1,1)</f>
        <v>42343.936365740738</v>
      </c>
      <c r="T2525" s="10">
        <f>(((J2525/60)/60)/24)+DATE(1970,1,1)</f>
        <v>42313.936365740738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>(E2526/D2526)*100</f>
        <v>19.736842105263158</v>
      </c>
      <c r="P2526">
        <f>E2526/L2526</f>
        <v>500</v>
      </c>
      <c r="Q2526" t="s">
        <v>8316</v>
      </c>
      <c r="R2526" t="s">
        <v>8317</v>
      </c>
      <c r="S2526" s="12">
        <f>(((I2526/60)/60)/24)+DATE(1970,1,1)</f>
        <v>42786.75</v>
      </c>
      <c r="T2526" s="10">
        <f>(((J2526/60)/60)/24)+DATE(1970,1,1)</f>
        <v>42726.920081018514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(E2527/D2527)*100</f>
        <v>19.650000000000002</v>
      </c>
      <c r="P2527">
        <f>E2527/L2527</f>
        <v>58.95</v>
      </c>
      <c r="Q2527" t="s">
        <v>8316</v>
      </c>
      <c r="R2527" t="s">
        <v>8358</v>
      </c>
      <c r="S2527" s="12">
        <f>(((I2527/60)/60)/24)+DATE(1970,1,1)</f>
        <v>42433.971851851849</v>
      </c>
      <c r="T2527" s="10">
        <f>(((J2527/60)/60)/24)+DATE(1970,1,1)</f>
        <v>42403.971851851849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>(E2528/D2528)*100</f>
        <v>19.600000000000001</v>
      </c>
      <c r="P2528">
        <f>E2528/L2528</f>
        <v>55.282051282051285</v>
      </c>
      <c r="Q2528" t="s">
        <v>8337</v>
      </c>
      <c r="R2528" t="s">
        <v>8338</v>
      </c>
      <c r="S2528" s="12">
        <f>(((I2528/60)/60)/24)+DATE(1970,1,1)</f>
        <v>41854.485868055555</v>
      </c>
      <c r="T2528" s="10">
        <f>(((J2528/60)/60)/24)+DATE(1970,1,1)</f>
        <v>41825.485868055555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>(E2529/D2529)*100</f>
        <v>19.566666666666666</v>
      </c>
      <c r="P2529">
        <f>E2529/L2529</f>
        <v>25.521739130434781</v>
      </c>
      <c r="Q2529" t="s">
        <v>8316</v>
      </c>
      <c r="R2529" t="s">
        <v>8356</v>
      </c>
      <c r="S2529" s="12">
        <f>(((I2529/60)/60)/24)+DATE(1970,1,1)</f>
        <v>42665.922893518517</v>
      </c>
      <c r="T2529" s="10">
        <f>(((J2529/60)/60)/24)+DATE(1970,1,1)</f>
        <v>42630.922893518517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(E2530/D2530)*100</f>
        <v>19.41</v>
      </c>
      <c r="P2530">
        <f>E2530/L2530</f>
        <v>55.457142857142856</v>
      </c>
      <c r="Q2530" t="s">
        <v>8309</v>
      </c>
      <c r="R2530" t="s">
        <v>8315</v>
      </c>
      <c r="S2530" s="12">
        <f>(((I2530/60)/60)/24)+DATE(1970,1,1)</f>
        <v>41495.500173611108</v>
      </c>
      <c r="T2530" s="10">
        <f>(((J2530/60)/60)/24)+DATE(1970,1,1)</f>
        <v>41465.500173611108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>(E2531/D2531)*100</f>
        <v>19.25</v>
      </c>
      <c r="P2531">
        <f>E2531/L2531</f>
        <v>64.166666666666671</v>
      </c>
      <c r="Q2531" t="s">
        <v>8316</v>
      </c>
      <c r="R2531" t="s">
        <v>8317</v>
      </c>
      <c r="S2531" s="12">
        <f>(((I2531/60)/60)/24)+DATE(1970,1,1)</f>
        <v>42123.588263888887</v>
      </c>
      <c r="T2531" s="10">
        <f>(((J2531/60)/60)/24)+DATE(1970,1,1)</f>
        <v>42093.588263888887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(E2532/D2532)*100</f>
        <v>19.139999999999997</v>
      </c>
      <c r="P2532">
        <f>E2532/L2532</f>
        <v>358.875</v>
      </c>
      <c r="Q2532" t="s">
        <v>8335</v>
      </c>
      <c r="R2532" t="s">
        <v>8336</v>
      </c>
      <c r="S2532" s="12">
        <f>(((I2532/60)/60)/24)+DATE(1970,1,1)</f>
        <v>42181.166666666672</v>
      </c>
      <c r="T2532" s="10">
        <f>(((J2532/60)/60)/24)+DATE(1970,1,1)</f>
        <v>42150.485439814816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>(E2533/D2533)*100</f>
        <v>19.079999999999998</v>
      </c>
      <c r="P2533">
        <f>E2533/L2533</f>
        <v>381.6</v>
      </c>
      <c r="Q2533" t="s">
        <v>8316</v>
      </c>
      <c r="R2533" t="s">
        <v>8317</v>
      </c>
      <c r="S2533" s="12">
        <f>(((I2533/60)/60)/24)+DATE(1970,1,1)</f>
        <v>42406.207638888889</v>
      </c>
      <c r="T2533" s="10">
        <f>(((J2533/60)/60)/24)+DATE(1970,1,1)</f>
        <v>42370.90320601852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>(E2534/D2534)*100</f>
        <v>19</v>
      </c>
      <c r="P2534">
        <f>E2534/L2534</f>
        <v>47.5</v>
      </c>
      <c r="Q2534" t="s">
        <v>8321</v>
      </c>
      <c r="R2534" t="s">
        <v>8357</v>
      </c>
      <c r="S2534" s="12">
        <f>(((I2534/60)/60)/24)+DATE(1970,1,1)</f>
        <v>41147.900729166664</v>
      </c>
      <c r="T2534" s="10">
        <f>(((J2534/60)/60)/24)+DATE(1970,1,1)</f>
        <v>41117.900729166664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>(E2535/D2535)*100</f>
        <v>18.737933333333334</v>
      </c>
      <c r="P2535">
        <f>E2535/L2535</f>
        <v>95.277627118644077</v>
      </c>
      <c r="Q2535" t="s">
        <v>8318</v>
      </c>
      <c r="R2535" t="s">
        <v>8354</v>
      </c>
      <c r="S2535" s="12">
        <f>(((I2535/60)/60)/24)+DATE(1970,1,1)</f>
        <v>42585.0625</v>
      </c>
      <c r="T2535" s="10">
        <f>(((J2535/60)/60)/24)+DATE(1970,1,1)</f>
        <v>42551.928854166668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>(E2536/D2536)*100</f>
        <v>18.64</v>
      </c>
      <c r="P2536">
        <f>E2536/L2536</f>
        <v>155.33333333333334</v>
      </c>
      <c r="Q2536" t="s">
        <v>8318</v>
      </c>
      <c r="R2536" t="s">
        <v>8320</v>
      </c>
      <c r="S2536" s="12">
        <f>(((I2536/60)/60)/24)+DATE(1970,1,1)</f>
        <v>42748.711354166662</v>
      </c>
      <c r="T2536" s="10">
        <f>(((J2536/60)/60)/24)+DATE(1970,1,1)</f>
        <v>42688.711354166662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>(E2537/D2537)*100</f>
        <v>18.600000000000001</v>
      </c>
      <c r="P2537">
        <f>E2537/L2537</f>
        <v>77.5</v>
      </c>
      <c r="Q2537" t="s">
        <v>8335</v>
      </c>
      <c r="R2537" t="s">
        <v>8352</v>
      </c>
      <c r="S2537" s="12">
        <f>(((I2537/60)/60)/24)+DATE(1970,1,1)</f>
        <v>42057.839733796296</v>
      </c>
      <c r="T2537" s="10">
        <f>(((J2537/60)/60)/24)+DATE(1970,1,1)</f>
        <v>42027.839733796296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>(E2538/D2538)*100</f>
        <v>18.300055555555556</v>
      </c>
      <c r="P2538">
        <f>E2538/L2538</f>
        <v>122.00037037037038</v>
      </c>
      <c r="Q2538" t="s">
        <v>8332</v>
      </c>
      <c r="R2538" t="s">
        <v>8333</v>
      </c>
      <c r="S2538" s="12">
        <f>(((I2538/60)/60)/24)+DATE(1970,1,1)</f>
        <v>40825.713344907403</v>
      </c>
      <c r="T2538" s="10">
        <f>(((J2538/60)/60)/24)+DATE(1970,1,1)</f>
        <v>40795.713344907403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>(E2539/D2539)*100</f>
        <v>18.285714285714285</v>
      </c>
      <c r="P2539">
        <f>E2539/L2539</f>
        <v>58.18181818181818</v>
      </c>
      <c r="Q2539" t="s">
        <v>8324</v>
      </c>
      <c r="R2539" t="s">
        <v>8327</v>
      </c>
      <c r="S2539" s="12">
        <f>(((I2539/60)/60)/24)+DATE(1970,1,1)</f>
        <v>42063.631944444445</v>
      </c>
      <c r="T2539" s="10">
        <f>(((J2539/60)/60)/24)+DATE(1970,1,1)</f>
        <v>42025.637939814813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>(E2540/D2540)*100</f>
        <v>18.181818181818183</v>
      </c>
      <c r="P2540">
        <f>E2540/L2540</f>
        <v>88.888888888888886</v>
      </c>
      <c r="Q2540" t="s">
        <v>8321</v>
      </c>
      <c r="R2540" t="s">
        <v>8340</v>
      </c>
      <c r="S2540" s="12">
        <f>(((I2540/60)/60)/24)+DATE(1970,1,1)</f>
        <v>42232.675821759258</v>
      </c>
      <c r="T2540" s="10">
        <f>(((J2540/60)/60)/24)+DATE(1970,1,1)</f>
        <v>42192.675821759258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>(E2541/D2541)*100</f>
        <v>18.142857142857142</v>
      </c>
      <c r="P2541">
        <f>E2541/L2541</f>
        <v>52.916666666666664</v>
      </c>
      <c r="Q2541" t="s">
        <v>8324</v>
      </c>
      <c r="R2541" t="s">
        <v>8327</v>
      </c>
      <c r="S2541" s="12">
        <f>(((I2541/60)/60)/24)+DATE(1970,1,1)</f>
        <v>41600.524456018517</v>
      </c>
      <c r="T2541" s="10">
        <f>(((J2541/60)/60)/24)+DATE(1970,1,1)</f>
        <v>41570.482789351852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>(E2542/D2542)*100</f>
        <v>18</v>
      </c>
      <c r="P2542">
        <f>E2542/L2542</f>
        <v>45</v>
      </c>
      <c r="Q2542" t="s">
        <v>8316</v>
      </c>
      <c r="R2542" t="s">
        <v>8317</v>
      </c>
      <c r="S2542" s="12">
        <f>(((I2542/60)/60)/24)+DATE(1970,1,1)</f>
        <v>41835.916666666664</v>
      </c>
      <c r="T2542" s="10">
        <f>(((J2542/60)/60)/24)+DATE(1970,1,1)</f>
        <v>41813.938715277778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>(E2543/D2543)*100</f>
        <v>18</v>
      </c>
      <c r="P2543">
        <f>E2543/L2543</f>
        <v>64.285714285714292</v>
      </c>
      <c r="Q2543" t="s">
        <v>8316</v>
      </c>
      <c r="R2543" t="s">
        <v>8317</v>
      </c>
      <c r="S2543" s="12">
        <f>(((I2543/60)/60)/24)+DATE(1970,1,1)</f>
        <v>41825.598923611113</v>
      </c>
      <c r="T2543" s="10">
        <f>(((J2543/60)/60)/24)+DATE(1970,1,1)</f>
        <v>41795.598923611113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(E2544/D2544)*100</f>
        <v>17.933333333333334</v>
      </c>
      <c r="P2544">
        <f>E2544/L2544</f>
        <v>74.206896551724142</v>
      </c>
      <c r="Q2544" t="s">
        <v>8332</v>
      </c>
      <c r="R2544" t="s">
        <v>8333</v>
      </c>
      <c r="S2544" s="12">
        <f>(((I2544/60)/60)/24)+DATE(1970,1,1)</f>
        <v>41916.145833333336</v>
      </c>
      <c r="T2544" s="10">
        <f>(((J2544/60)/60)/24)+DATE(1970,1,1)</f>
        <v>41885.51798611111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>(E2545/D2545)*100</f>
        <v>17.899999999999999</v>
      </c>
      <c r="P2545">
        <f>E2545/L2545</f>
        <v>25.571428571428573</v>
      </c>
      <c r="Q2545" t="s">
        <v>8316</v>
      </c>
      <c r="R2545" t="s">
        <v>8317</v>
      </c>
      <c r="S2545" s="12">
        <f>(((I2545/60)/60)/24)+DATE(1970,1,1)</f>
        <v>41863.079143518517</v>
      </c>
      <c r="T2545" s="10">
        <f>(((J2545/60)/60)/24)+DATE(1970,1,1)</f>
        <v>41833.089756944442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>(E2546/D2546)*100</f>
        <v>17.810000000000002</v>
      </c>
      <c r="P2546">
        <f>E2546/L2546</f>
        <v>43.97530864197531</v>
      </c>
      <c r="Q2546" t="s">
        <v>8318</v>
      </c>
      <c r="R2546" t="s">
        <v>8320</v>
      </c>
      <c r="S2546" s="12">
        <f>(((I2546/60)/60)/24)+DATE(1970,1,1)</f>
        <v>42482.21266203704</v>
      </c>
      <c r="T2546" s="10">
        <f>(((J2546/60)/60)/24)+DATE(1970,1,1)</f>
        <v>42422.254328703704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>(E2547/D2547)*100</f>
        <v>17.8</v>
      </c>
      <c r="P2547">
        <f>E2547/L2547</f>
        <v>59.333333333333336</v>
      </c>
      <c r="Q2547" t="s">
        <v>8324</v>
      </c>
      <c r="R2547" t="s">
        <v>8339</v>
      </c>
      <c r="S2547" s="12">
        <f>(((I2547/60)/60)/24)+DATE(1970,1,1)</f>
        <v>40761.61037037037</v>
      </c>
      <c r="T2547" s="10">
        <f>(((J2547/60)/60)/24)+DATE(1970,1,1)</f>
        <v>40731.61037037037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(E2548/D2548)*100</f>
        <v>17.771428571428572</v>
      </c>
      <c r="P2548">
        <f>E2548/L2548</f>
        <v>36.588235294117645</v>
      </c>
      <c r="Q2548" t="s">
        <v>8316</v>
      </c>
      <c r="R2548" t="s">
        <v>8317</v>
      </c>
      <c r="S2548" s="12">
        <f>(((I2548/60)/60)/24)+DATE(1970,1,1)</f>
        <v>42620.056863425925</v>
      </c>
      <c r="T2548" s="10">
        <f>(((J2548/60)/60)/24)+DATE(1970,1,1)</f>
        <v>42606.056863425925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>(E2549/D2549)*100</f>
        <v>17.666666666666668</v>
      </c>
      <c r="P2549">
        <f>E2549/L2549</f>
        <v>81.538461538461533</v>
      </c>
      <c r="Q2549" t="s">
        <v>8316</v>
      </c>
      <c r="R2549" t="s">
        <v>8317</v>
      </c>
      <c r="S2549" s="12">
        <f>(((I2549/60)/60)/24)+DATE(1970,1,1)</f>
        <v>41863.660995370366</v>
      </c>
      <c r="T2549" s="10">
        <f>(((J2549/60)/60)/24)+DATE(1970,1,1)</f>
        <v>41833.660995370366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>(E2550/D2550)*100</f>
        <v>17.652941176470588</v>
      </c>
      <c r="P2550">
        <f>E2550/L2550</f>
        <v>32.978021978021978</v>
      </c>
      <c r="Q2550" t="s">
        <v>8316</v>
      </c>
      <c r="R2550" t="s">
        <v>8317</v>
      </c>
      <c r="S2550" s="12">
        <f>(((I2550/60)/60)/24)+DATE(1970,1,1)</f>
        <v>42471.467442129629</v>
      </c>
      <c r="T2550" s="10">
        <f>(((J2550/60)/60)/24)+DATE(1970,1,1)</f>
        <v>42436.509108796294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>(E2551/D2551)*100</f>
        <v>17.630000000000003</v>
      </c>
      <c r="P2551">
        <f>E2551/L2551</f>
        <v>115.98684210526316</v>
      </c>
      <c r="Q2551" t="s">
        <v>8309</v>
      </c>
      <c r="R2551" t="s">
        <v>8313</v>
      </c>
      <c r="S2551" s="12">
        <f>(((I2551/60)/60)/24)+DATE(1970,1,1)</f>
        <v>42461.290972222225</v>
      </c>
      <c r="T2551" s="10">
        <f>(((J2551/60)/60)/24)+DATE(1970,1,1)</f>
        <v>42429.326678240745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>(E2552/D2552)*100</f>
        <v>17.625</v>
      </c>
      <c r="P2552">
        <f>E2552/L2552</f>
        <v>28.2</v>
      </c>
      <c r="Q2552" t="s">
        <v>8309</v>
      </c>
      <c r="R2552" t="s">
        <v>8315</v>
      </c>
      <c r="S2552" s="12">
        <f>(((I2552/60)/60)/24)+DATE(1970,1,1)</f>
        <v>41874.922662037039</v>
      </c>
      <c r="T2552" s="10">
        <f>(((J2552/60)/60)/24)+DATE(1970,1,1)</f>
        <v>41844.922662037039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>(E2553/D2553)*100</f>
        <v>17.62</v>
      </c>
      <c r="P2553">
        <f>E2553/L2553</f>
        <v>41.952380952380949</v>
      </c>
      <c r="Q2553" t="s">
        <v>8316</v>
      </c>
      <c r="R2553" t="s">
        <v>8317</v>
      </c>
      <c r="S2553" s="12">
        <f>(((I2553/60)/60)/24)+DATE(1970,1,1)</f>
        <v>41809.648506944446</v>
      </c>
      <c r="T2553" s="10">
        <f>(((J2553/60)/60)/24)+DATE(1970,1,1)</f>
        <v>41779.648506944446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>(E2554/D2554)*100</f>
        <v>17.599999999999998</v>
      </c>
      <c r="P2554">
        <f>E2554/L2554</f>
        <v>44</v>
      </c>
      <c r="Q2554" t="s">
        <v>8316</v>
      </c>
      <c r="R2554" t="s">
        <v>8317</v>
      </c>
      <c r="S2554" s="12">
        <f>(((I2554/60)/60)/24)+DATE(1970,1,1)</f>
        <v>42012.87364583333</v>
      </c>
      <c r="T2554" s="10">
        <f>(((J2554/60)/60)/24)+DATE(1970,1,1)</f>
        <v>41982.87364583333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>(E2555/D2555)*100</f>
        <v>17.512820512820511</v>
      </c>
      <c r="P2555">
        <f>E2555/L2555</f>
        <v>126.48148148148148</v>
      </c>
      <c r="Q2555" t="s">
        <v>8318</v>
      </c>
      <c r="R2555" t="s">
        <v>8355</v>
      </c>
      <c r="S2555" s="12">
        <f>(((I2555/60)/60)/24)+DATE(1970,1,1)</f>
        <v>41823.029432870368</v>
      </c>
      <c r="T2555" s="10">
        <f>(((J2555/60)/60)/24)+DATE(1970,1,1)</f>
        <v>41793.029432870368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>(E2556/D2556)*100</f>
        <v>17.380000000000003</v>
      </c>
      <c r="P2556">
        <f>E2556/L2556</f>
        <v>111.41025641025641</v>
      </c>
      <c r="Q2556" t="s">
        <v>8318</v>
      </c>
      <c r="R2556" t="s">
        <v>8319</v>
      </c>
      <c r="S2556" s="12">
        <f>(((I2556/60)/60)/24)+DATE(1970,1,1)</f>
        <v>42231.556944444441</v>
      </c>
      <c r="T2556" s="10">
        <f>(((J2556/60)/60)/24)+DATE(1970,1,1)</f>
        <v>42198.559479166666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(E2557/D2557)*100</f>
        <v>17.155555555555555</v>
      </c>
      <c r="P2557">
        <f>E2557/L2557</f>
        <v>110.28571428571429</v>
      </c>
      <c r="Q2557" t="s">
        <v>8318</v>
      </c>
      <c r="R2557" t="s">
        <v>8320</v>
      </c>
      <c r="S2557" s="12">
        <f>(((I2557/60)/60)/24)+DATE(1970,1,1)</f>
        <v>42227.008402777778</v>
      </c>
      <c r="T2557" s="10">
        <f>(((J2557/60)/60)/24)+DATE(1970,1,1)</f>
        <v>42182.008402777778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>(E2558/D2558)*100</f>
        <v>17.150000000000002</v>
      </c>
      <c r="P2558">
        <f>E2558/L2558</f>
        <v>40.833333333333336</v>
      </c>
      <c r="Q2558" t="s">
        <v>8316</v>
      </c>
      <c r="R2558" t="s">
        <v>8356</v>
      </c>
      <c r="S2558" s="12">
        <f>(((I2558/60)/60)/24)+DATE(1970,1,1)</f>
        <v>42650.583333333328</v>
      </c>
      <c r="T2558" s="10">
        <f>(((J2558/60)/60)/24)+DATE(1970,1,1)</f>
        <v>42629.503483796296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(E2559/D2559)*100</f>
        <v>16.966666666666665</v>
      </c>
      <c r="P2559">
        <f>E2559/L2559</f>
        <v>101.8</v>
      </c>
      <c r="Q2559" t="s">
        <v>8337</v>
      </c>
      <c r="R2559" t="s">
        <v>8349</v>
      </c>
      <c r="S2559" s="12">
        <f>(((I2559/60)/60)/24)+DATE(1970,1,1)</f>
        <v>42413.195972222224</v>
      </c>
      <c r="T2559" s="10">
        <f>(((J2559/60)/60)/24)+DATE(1970,1,1)</f>
        <v>42398.195972222224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(E2560/D2560)*100</f>
        <v>16.833333333333332</v>
      </c>
      <c r="P2560">
        <f>E2560/L2560</f>
        <v>16.833333333333332</v>
      </c>
      <c r="Q2560" t="s">
        <v>8335</v>
      </c>
      <c r="R2560" t="s">
        <v>8336</v>
      </c>
      <c r="S2560" s="12">
        <f>(((I2560/60)/60)/24)+DATE(1970,1,1)</f>
        <v>42459.840949074074</v>
      </c>
      <c r="T2560" s="10">
        <f>(((J2560/60)/60)/24)+DATE(1970,1,1)</f>
        <v>42399.882615740738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>(E2561/D2561)*100</f>
        <v>16.826666666666668</v>
      </c>
      <c r="P2561">
        <f>E2561/L2561</f>
        <v>315.5</v>
      </c>
      <c r="Q2561" t="s">
        <v>8316</v>
      </c>
      <c r="R2561" t="s">
        <v>8317</v>
      </c>
      <c r="S2561" s="12">
        <f>(((I2561/60)/60)/24)+DATE(1970,1,1)</f>
        <v>42231.758611111116</v>
      </c>
      <c r="T2561" s="10">
        <f>(((J2561/60)/60)/24)+DATE(1970,1,1)</f>
        <v>42171.758611111116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>(E2562/D2562)*100</f>
        <v>16.77</v>
      </c>
      <c r="P2562">
        <f>E2562/L2562</f>
        <v>52.40625</v>
      </c>
      <c r="Q2562" t="s">
        <v>8318</v>
      </c>
      <c r="R2562" t="s">
        <v>8320</v>
      </c>
      <c r="S2562" s="12">
        <f>(((I2562/60)/60)/24)+DATE(1970,1,1)</f>
        <v>42641.933969907404</v>
      </c>
      <c r="T2562" s="10">
        <f>(((J2562/60)/60)/24)+DATE(1970,1,1)</f>
        <v>42611.933969907404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>(E2563/D2563)*100</f>
        <v>16.734177215189874</v>
      </c>
      <c r="P2563">
        <f>E2563/L2563</f>
        <v>66.099999999999994</v>
      </c>
      <c r="Q2563" t="s">
        <v>8316</v>
      </c>
      <c r="R2563" t="s">
        <v>8356</v>
      </c>
      <c r="S2563" s="12">
        <f>(((I2563/60)/60)/24)+DATE(1970,1,1)</f>
        <v>42494.958912037036</v>
      </c>
      <c r="T2563" s="10">
        <f>(((J2563/60)/60)/24)+DATE(1970,1,1)</f>
        <v>42464.958912037036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>(E2564/D2564)*100</f>
        <v>16.666666666666664</v>
      </c>
      <c r="P2564">
        <f>E2564/L2564</f>
        <v>33.333333333333336</v>
      </c>
      <c r="Q2564" t="s">
        <v>8316</v>
      </c>
      <c r="R2564" t="s">
        <v>8317</v>
      </c>
      <c r="S2564" s="12">
        <f>(((I2564/60)/60)/24)+DATE(1970,1,1)</f>
        <v>42087.149293981478</v>
      </c>
      <c r="T2564" s="10">
        <f>(((J2564/60)/60)/24)+DATE(1970,1,1)</f>
        <v>42057.190960648149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>(E2565/D2565)*100</f>
        <v>16.566666666666666</v>
      </c>
      <c r="P2565">
        <f>E2565/L2565</f>
        <v>29.235294117647058</v>
      </c>
      <c r="Q2565" t="s">
        <v>8316</v>
      </c>
      <c r="R2565" t="s">
        <v>8317</v>
      </c>
      <c r="S2565" s="12">
        <f>(((I2565/60)/60)/24)+DATE(1970,1,1)</f>
        <v>41963.669444444444</v>
      </c>
      <c r="T2565" s="10">
        <f>(((J2565/60)/60)/24)+DATE(1970,1,1)</f>
        <v>41950.26694444444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>(E2566/D2566)*100</f>
        <v>16.514285714285716</v>
      </c>
      <c r="P2566">
        <f>E2566/L2566</f>
        <v>82.571428571428569</v>
      </c>
      <c r="Q2566" t="s">
        <v>8316</v>
      </c>
      <c r="R2566" t="s">
        <v>8317</v>
      </c>
      <c r="S2566" s="12">
        <f>(((I2566/60)/60)/24)+DATE(1970,1,1)</f>
        <v>41882.827650462961</v>
      </c>
      <c r="T2566" s="10">
        <f>(((J2566/60)/60)/24)+DATE(1970,1,1)</f>
        <v>41842.828680555554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(E2567/D2567)*100</f>
        <v>16.5</v>
      </c>
      <c r="P2567">
        <f>E2567/L2567</f>
        <v>27.5</v>
      </c>
      <c r="Q2567" t="s">
        <v>8316</v>
      </c>
      <c r="R2567" t="s">
        <v>8317</v>
      </c>
      <c r="S2567" s="12">
        <f>(((I2567/60)/60)/24)+DATE(1970,1,1)</f>
        <v>42064.125</v>
      </c>
      <c r="T2567" s="10">
        <f>(((J2567/60)/60)/24)+DATE(1970,1,1)</f>
        <v>42031.666898148149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>(E2568/D2568)*100</f>
        <v>16.420000000000002</v>
      </c>
      <c r="P2568">
        <f>E2568/L2568</f>
        <v>68.416666666666671</v>
      </c>
      <c r="Q2568" t="s">
        <v>8316</v>
      </c>
      <c r="R2568" t="s">
        <v>8358</v>
      </c>
      <c r="S2568" s="12">
        <f>(((I2568/60)/60)/24)+DATE(1970,1,1)</f>
        <v>42437.207638888889</v>
      </c>
      <c r="T2568" s="10">
        <f>(((J2568/60)/60)/24)+DATE(1970,1,1)</f>
        <v>42409.241747685184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>(E2569/D2569)*100</f>
        <v>16.376923076923077</v>
      </c>
      <c r="P2569">
        <f>E2569/L2569</f>
        <v>49.511627906976742</v>
      </c>
      <c r="Q2569" t="s">
        <v>8316</v>
      </c>
      <c r="R2569" t="s">
        <v>8317</v>
      </c>
      <c r="S2569" s="12">
        <f>(((I2569/60)/60)/24)+DATE(1970,1,1)</f>
        <v>42295.817002314812</v>
      </c>
      <c r="T2569" s="10">
        <f>(((J2569/60)/60)/24)+DATE(1970,1,1)</f>
        <v>42265.817002314812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>(E2570/D2570)*100</f>
        <v>16.254545454545454</v>
      </c>
      <c r="P2570">
        <f>E2570/L2570</f>
        <v>89.4</v>
      </c>
      <c r="Q2570" t="s">
        <v>8316</v>
      </c>
      <c r="R2570" t="s">
        <v>8317</v>
      </c>
      <c r="S2570" s="12">
        <f>(((I2570/60)/60)/24)+DATE(1970,1,1)</f>
        <v>42133.884930555556</v>
      </c>
      <c r="T2570" s="10">
        <f>(((J2570/60)/60)/24)+DATE(1970,1,1)</f>
        <v>42103.884930555556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>(E2571/D2571)*100</f>
        <v>16.25</v>
      </c>
      <c r="P2571">
        <f>E2571/L2571</f>
        <v>76.470588235294116</v>
      </c>
      <c r="Q2571" t="s">
        <v>8309</v>
      </c>
      <c r="R2571" t="s">
        <v>8313</v>
      </c>
      <c r="S2571" s="12">
        <f>(((I2571/60)/60)/24)+DATE(1970,1,1)</f>
        <v>42283.632199074069</v>
      </c>
      <c r="T2571" s="10">
        <f>(((J2571/60)/60)/24)+DATE(1970,1,1)</f>
        <v>42248.632199074069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>(E2572/D2572)*100</f>
        <v>16.161904761904761</v>
      </c>
      <c r="P2572">
        <f>E2572/L2572</f>
        <v>188.55555555555554</v>
      </c>
      <c r="Q2572" t="s">
        <v>8316</v>
      </c>
      <c r="R2572" t="s">
        <v>8317</v>
      </c>
      <c r="S2572" s="12">
        <f>(((I2572/60)/60)/24)+DATE(1970,1,1)</f>
        <v>42204.224432870367</v>
      </c>
      <c r="T2572" s="10">
        <f>(((J2572/60)/60)/24)+DATE(1970,1,1)</f>
        <v>42159.224432870367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>(E2573/D2573)*100</f>
        <v>16.055</v>
      </c>
      <c r="P2573">
        <f>E2573/L2573</f>
        <v>214.06666666666666</v>
      </c>
      <c r="Q2573" t="s">
        <v>8318</v>
      </c>
      <c r="R2573" t="s">
        <v>8320</v>
      </c>
      <c r="S2573" s="12">
        <f>(((I2573/60)/60)/24)+DATE(1970,1,1)</f>
        <v>42810.667372685188</v>
      </c>
      <c r="T2573" s="10">
        <f>(((J2573/60)/60)/24)+DATE(1970,1,1)</f>
        <v>42780.709039351852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>(E2574/D2574)*100</f>
        <v>16</v>
      </c>
      <c r="P2574">
        <f>E2574/L2574</f>
        <v>160</v>
      </c>
      <c r="Q2574" t="s">
        <v>8309</v>
      </c>
      <c r="R2574" t="s">
        <v>8313</v>
      </c>
      <c r="S2574" s="12">
        <f>(((I2574/60)/60)/24)+DATE(1970,1,1)</f>
        <v>42206.290972222225</v>
      </c>
      <c r="T2574" s="10">
        <f>(((J2574/60)/60)/24)+DATE(1970,1,1)</f>
        <v>42182.234456018516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>(E2575/D2575)*100</f>
        <v>16</v>
      </c>
      <c r="P2575">
        <f>E2575/L2575</f>
        <v>66.666666666666671</v>
      </c>
      <c r="Q2575" t="s">
        <v>8316</v>
      </c>
      <c r="R2575" t="s">
        <v>8317</v>
      </c>
      <c r="S2575" s="12">
        <f>(((I2575/60)/60)/24)+DATE(1970,1,1)</f>
        <v>42403.784027777772</v>
      </c>
      <c r="T2575" s="10">
        <f>(((J2575/60)/60)/24)+DATE(1970,1,1)</f>
        <v>42374.655081018514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>(E2576/D2576)*100</f>
        <v>15.920000000000002</v>
      </c>
      <c r="P2576">
        <f>E2576/L2576</f>
        <v>88.444444444444443</v>
      </c>
      <c r="Q2576" t="s">
        <v>8316</v>
      </c>
      <c r="R2576" t="s">
        <v>8356</v>
      </c>
      <c r="S2576" s="12">
        <f>(((I2576/60)/60)/24)+DATE(1970,1,1)</f>
        <v>42596.948414351849</v>
      </c>
      <c r="T2576" s="10">
        <f>(((J2576/60)/60)/24)+DATE(1970,1,1)</f>
        <v>42566.948414351849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>(E2577/D2577)*100</f>
        <v>15.770000000000001</v>
      </c>
      <c r="P2577">
        <f>E2577/L2577</f>
        <v>49.28125</v>
      </c>
      <c r="Q2577" t="s">
        <v>8316</v>
      </c>
      <c r="R2577" t="s">
        <v>8317</v>
      </c>
      <c r="S2577" s="12">
        <f>(((I2577/60)/60)/24)+DATE(1970,1,1)</f>
        <v>42046.120613425926</v>
      </c>
      <c r="T2577" s="10">
        <f>(((J2577/60)/60)/24)+DATE(1970,1,1)</f>
        <v>42016.120613425926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>(E2578/D2578)*100</f>
        <v>15.742857142857142</v>
      </c>
      <c r="P2578">
        <f>E2578/L2578</f>
        <v>91.833333333333329</v>
      </c>
      <c r="Q2578" t="s">
        <v>8316</v>
      </c>
      <c r="R2578" t="s">
        <v>8317</v>
      </c>
      <c r="S2578" s="12">
        <f>(((I2578/60)/60)/24)+DATE(1970,1,1)</f>
        <v>42568.029861111107</v>
      </c>
      <c r="T2578" s="10">
        <f>(((J2578/60)/60)/24)+DATE(1970,1,1)</f>
        <v>42538.968310185184</v>
      </c>
    </row>
    <row r="2579" spans="1:20" ht="45" hidden="1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(E2579/D2579)*100</f>
        <v>15.737410071942445</v>
      </c>
      <c r="P2579">
        <f>E2579/L2579</f>
        <v>29.166666666666668</v>
      </c>
      <c r="Q2579" t="s">
        <v>8316</v>
      </c>
      <c r="R2579" t="s">
        <v>8317</v>
      </c>
      <c r="S2579" s="12">
        <f>(((I2579/60)/60)/24)+DATE(1970,1,1)</f>
        <v>42071.539641203708</v>
      </c>
      <c r="T2579" s="10">
        <f>(((J2579/60)/60)/24)+DATE(1970,1,1)</f>
        <v>42041.581307870365</v>
      </c>
    </row>
    <row r="2580" spans="1:20" ht="30" hidden="1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>(E2580/D2580)*100</f>
        <v>15.731707317073171</v>
      </c>
      <c r="P2580">
        <f>E2580/L2580</f>
        <v>53.75</v>
      </c>
      <c r="Q2580" t="s">
        <v>8316</v>
      </c>
      <c r="R2580" t="s">
        <v>8317</v>
      </c>
      <c r="S2580" s="12">
        <f>(((I2580/60)/60)/24)+DATE(1970,1,1)</f>
        <v>42833.537557870368</v>
      </c>
      <c r="T2580" s="10">
        <f>(((J2580/60)/60)/24)+DATE(1970,1,1)</f>
        <v>42803.579224537039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>(E2581/D2581)*100</f>
        <v>15.6</v>
      </c>
      <c r="P2581">
        <f>E2581/L2581</f>
        <v>45.157894736842103</v>
      </c>
      <c r="Q2581" t="s">
        <v>8337</v>
      </c>
      <c r="R2581" t="s">
        <v>8338</v>
      </c>
      <c r="S2581" s="12">
        <f>(((I2581/60)/60)/24)+DATE(1970,1,1)</f>
        <v>41826.718009259261</v>
      </c>
      <c r="T2581" s="10">
        <f>(((J2581/60)/60)/24)+DATE(1970,1,1)</f>
        <v>41766.718009259261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>(E2582/D2582)*100</f>
        <v>15.535714285714286</v>
      </c>
      <c r="P2582">
        <f>E2582/L2582</f>
        <v>43.5</v>
      </c>
      <c r="Q2582" t="s">
        <v>8309</v>
      </c>
      <c r="R2582" t="s">
        <v>8313</v>
      </c>
      <c r="S2582" s="12">
        <f>(((I2582/60)/60)/24)+DATE(1970,1,1)</f>
        <v>41867.987500000003</v>
      </c>
      <c r="T2582" s="10">
        <f>(((J2582/60)/60)/24)+DATE(1970,1,1)</f>
        <v>41835.126805555556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>(E2583/D2583)*100</f>
        <v>15.5</v>
      </c>
      <c r="P2583">
        <f>E2583/L2583</f>
        <v>129.16666666666666</v>
      </c>
      <c r="Q2583" t="s">
        <v>8318</v>
      </c>
      <c r="R2583" t="s">
        <v>8320</v>
      </c>
      <c r="S2583" s="12">
        <f>(((I2583/60)/60)/24)+DATE(1970,1,1)</f>
        <v>42601.667245370365</v>
      </c>
      <c r="T2583" s="10">
        <f>(((J2583/60)/60)/24)+DATE(1970,1,1)</f>
        <v>42556.667245370365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>(E2584/D2584)*100</f>
        <v>15.491428571428573</v>
      </c>
      <c r="P2584">
        <f>E2584/L2584</f>
        <v>71.34210526315789</v>
      </c>
      <c r="Q2584" t="s">
        <v>8337</v>
      </c>
      <c r="R2584" t="s">
        <v>8338</v>
      </c>
      <c r="S2584" s="12">
        <f>(((I2584/60)/60)/24)+DATE(1970,1,1)</f>
        <v>42421.575104166666</v>
      </c>
      <c r="T2584" s="10">
        <f>(((J2584/60)/60)/24)+DATE(1970,1,1)</f>
        <v>42388.575104166666</v>
      </c>
    </row>
    <row r="2585" spans="1:20" ht="60" hidden="1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>(E2585/D2585)*100</f>
        <v>15.485964912280703</v>
      </c>
      <c r="P2585">
        <f>E2585/L2585</f>
        <v>93.90425531914893</v>
      </c>
      <c r="Q2585" t="s">
        <v>8318</v>
      </c>
      <c r="R2585" t="s">
        <v>8320</v>
      </c>
      <c r="S2585" s="12">
        <f>(((I2585/60)/60)/24)+DATE(1970,1,1)</f>
        <v>42616.695706018523</v>
      </c>
      <c r="T2585" s="10">
        <f>(((J2585/60)/60)/24)+DATE(1970,1,1)</f>
        <v>42556.695706018523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>(E2586/D2586)*100</f>
        <v>15.411764705882353</v>
      </c>
      <c r="P2586">
        <f>E2586/L2586</f>
        <v>32.75</v>
      </c>
      <c r="Q2586" t="s">
        <v>8316</v>
      </c>
      <c r="R2586" t="s">
        <v>8317</v>
      </c>
      <c r="S2586" s="12">
        <f>(((I2586/60)/60)/24)+DATE(1970,1,1)</f>
        <v>42028.5</v>
      </c>
      <c r="T2586" s="10">
        <f>(((J2586/60)/60)/24)+DATE(1970,1,1)</f>
        <v>41968.677465277782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(E2587/D2587)*100</f>
        <v>15.39</v>
      </c>
      <c r="P2587">
        <f>E2587/L2587</f>
        <v>530.68965517241384</v>
      </c>
      <c r="Q2587" t="s">
        <v>8318</v>
      </c>
      <c r="R2587" t="s">
        <v>8320</v>
      </c>
      <c r="S2587" s="12">
        <f>(((I2587/60)/60)/24)+DATE(1970,1,1)</f>
        <v>41900.083333333336</v>
      </c>
      <c r="T2587" s="10">
        <f>(((J2587/60)/60)/24)+DATE(1970,1,1)</f>
        <v>41866.931076388886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>(E2588/D2588)*100</f>
        <v>15.329999999999998</v>
      </c>
      <c r="P2588">
        <f>E2588/L2588</f>
        <v>63.875</v>
      </c>
      <c r="Q2588" t="s">
        <v>8337</v>
      </c>
      <c r="R2588" t="s">
        <v>8338</v>
      </c>
      <c r="S2588" s="12">
        <f>(((I2588/60)/60)/24)+DATE(1970,1,1)</f>
        <v>42098.613854166666</v>
      </c>
      <c r="T2588" s="10">
        <f>(((J2588/60)/60)/24)+DATE(1970,1,1)</f>
        <v>42068.65552083333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>(E2589/D2589)*100</f>
        <v>15.324999999999999</v>
      </c>
      <c r="P2589">
        <f>E2589/L2589</f>
        <v>45.407407407407405</v>
      </c>
      <c r="Q2589" t="s">
        <v>8318</v>
      </c>
      <c r="R2589" t="s">
        <v>8320</v>
      </c>
      <c r="S2589" s="12">
        <f>(((I2589/60)/60)/24)+DATE(1970,1,1)</f>
        <v>42015.043657407412</v>
      </c>
      <c r="T2589" s="10">
        <f>(((J2589/60)/60)/24)+DATE(1970,1,1)</f>
        <v>41985.043657407412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>(E2590/D2590)*100</f>
        <v>15.299999999999999</v>
      </c>
      <c r="P2590">
        <f>E2590/L2590</f>
        <v>38.25</v>
      </c>
      <c r="Q2590" t="s">
        <v>8316</v>
      </c>
      <c r="R2590" t="s">
        <v>8317</v>
      </c>
      <c r="S2590" s="12">
        <f>(((I2590/60)/60)/24)+DATE(1970,1,1)</f>
        <v>41938.838888888888</v>
      </c>
      <c r="T2590" s="10">
        <f>(((J2590/60)/60)/24)+DATE(1970,1,1)</f>
        <v>41906.819513888891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>(E2591/D2591)*100</f>
        <v>15.266666666666667</v>
      </c>
      <c r="P2591">
        <f>E2591/L2591</f>
        <v>57.25</v>
      </c>
      <c r="Q2591" t="s">
        <v>8316</v>
      </c>
      <c r="R2591" t="s">
        <v>8317</v>
      </c>
      <c r="S2591" s="12">
        <f>(((I2591/60)/60)/24)+DATE(1970,1,1)</f>
        <v>41816.959745370368</v>
      </c>
      <c r="T2591" s="10">
        <f>(((J2591/60)/60)/24)+DATE(1970,1,1)</f>
        <v>41786.959745370368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>(E2592/D2592)*100</f>
        <v>15.225</v>
      </c>
      <c r="P2592">
        <f>E2592/L2592</f>
        <v>140.53846153846155</v>
      </c>
      <c r="Q2592" t="s">
        <v>8316</v>
      </c>
      <c r="R2592" t="s">
        <v>8356</v>
      </c>
      <c r="S2592" s="12">
        <f>(((I2592/60)/60)/24)+DATE(1970,1,1)</f>
        <v>41932.622395833336</v>
      </c>
      <c r="T2592" s="10">
        <f>(((J2592/60)/60)/24)+DATE(1970,1,1)</f>
        <v>41902.622395833336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>(E2593/D2593)*100</f>
        <v>15.214285714285714</v>
      </c>
      <c r="P2593">
        <f>E2593/L2593</f>
        <v>163.84615384615384</v>
      </c>
      <c r="Q2593" t="s">
        <v>8309</v>
      </c>
      <c r="R2593" t="s">
        <v>8313</v>
      </c>
      <c r="S2593" s="12">
        <f>(((I2593/60)/60)/24)+DATE(1970,1,1)</f>
        <v>42008.197199074071</v>
      </c>
      <c r="T2593" s="10">
        <f>(((J2593/60)/60)/24)+DATE(1970,1,1)</f>
        <v>41978.197199074071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>(E2594/D2594)*100</f>
        <v>15.103448275862069</v>
      </c>
      <c r="P2594">
        <f>E2594/L2594</f>
        <v>97.333333333333329</v>
      </c>
      <c r="Q2594" t="s">
        <v>8318</v>
      </c>
      <c r="R2594" t="s">
        <v>8320</v>
      </c>
      <c r="S2594" s="12">
        <f>(((I2594/60)/60)/24)+DATE(1970,1,1)</f>
        <v>41831.666666666664</v>
      </c>
      <c r="T2594" s="10">
        <f>(((J2594/60)/60)/24)+DATE(1970,1,1)</f>
        <v>41816.812094907407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>(E2595/D2595)*100</f>
        <v>15.06</v>
      </c>
      <c r="P2595">
        <f>E2595/L2595</f>
        <v>30.12</v>
      </c>
      <c r="Q2595" t="s">
        <v>8316</v>
      </c>
      <c r="R2595" t="s">
        <v>8356</v>
      </c>
      <c r="S2595" s="12">
        <f>(((I2595/60)/60)/24)+DATE(1970,1,1)</f>
        <v>42286.651886574073</v>
      </c>
      <c r="T2595" s="10">
        <f>(((J2595/60)/60)/24)+DATE(1970,1,1)</f>
        <v>42226.651886574073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>(E2596/D2596)*100</f>
        <v>15</v>
      </c>
      <c r="P2596">
        <f>E2596/L2596</f>
        <v>83.333333333333329</v>
      </c>
      <c r="Q2596" t="s">
        <v>8316</v>
      </c>
      <c r="R2596" t="s">
        <v>8317</v>
      </c>
      <c r="S2596" s="12">
        <f>(((I2596/60)/60)/24)+DATE(1970,1,1)</f>
        <v>41776.189409722225</v>
      </c>
      <c r="T2596" s="10">
        <f>(((J2596/60)/60)/24)+DATE(1970,1,1)</f>
        <v>41746.189409722225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>(E2597/D2597)*100</f>
        <v>15</v>
      </c>
      <c r="P2597">
        <f>E2597/L2597</f>
        <v>150</v>
      </c>
      <c r="Q2597" t="s">
        <v>8316</v>
      </c>
      <c r="R2597" t="s">
        <v>8358</v>
      </c>
      <c r="S2597" s="12">
        <f>(((I2597/60)/60)/24)+DATE(1970,1,1)</f>
        <v>41823.17219907407</v>
      </c>
      <c r="T2597" s="10">
        <f>(((J2597/60)/60)/24)+DATE(1970,1,1)</f>
        <v>41793.17219907407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>(E2598/D2598)*100</f>
        <v>14.993333333333334</v>
      </c>
      <c r="P2598">
        <f>E2598/L2598</f>
        <v>80.321428571428569</v>
      </c>
      <c r="Q2598" t="s">
        <v>8318</v>
      </c>
      <c r="R2598" t="s">
        <v>8320</v>
      </c>
      <c r="S2598" s="12">
        <f>(((I2598/60)/60)/24)+DATE(1970,1,1)</f>
        <v>42794.787986111114</v>
      </c>
      <c r="T2598" s="10">
        <f>(((J2598/60)/60)/24)+DATE(1970,1,1)</f>
        <v>42734.787986111114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>(E2599/D2599)*100</f>
        <v>14.860000000000001</v>
      </c>
      <c r="P2599">
        <f>E2599/L2599</f>
        <v>47.935483870967744</v>
      </c>
      <c r="Q2599" t="s">
        <v>8318</v>
      </c>
      <c r="R2599" t="s">
        <v>8320</v>
      </c>
      <c r="S2599" s="12">
        <f>(((I2599/60)/60)/24)+DATE(1970,1,1)</f>
        <v>41973.945856481485</v>
      </c>
      <c r="T2599" s="10">
        <f>(((J2599/60)/60)/24)+DATE(1970,1,1)</f>
        <v>41928.904189814813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>(E2600/D2600)*100</f>
        <v>14.85</v>
      </c>
      <c r="P2600">
        <f>E2600/L2600</f>
        <v>34.269230769230766</v>
      </c>
      <c r="Q2600" t="s">
        <v>8318</v>
      </c>
      <c r="R2600" t="s">
        <v>8320</v>
      </c>
      <c r="S2600" s="12">
        <f>(((I2600/60)/60)/24)+DATE(1970,1,1)</f>
        <v>42005.290972222225</v>
      </c>
      <c r="T2600" s="10">
        <f>(((J2600/60)/60)/24)+DATE(1970,1,1)</f>
        <v>41975.930601851855</v>
      </c>
    </row>
    <row r="2601" spans="1:20" ht="45" hidden="1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>(E2601/D2601)*100</f>
        <v>14.825133372851216</v>
      </c>
      <c r="P2601">
        <f>E2601/L2601</f>
        <v>69.472222222222229</v>
      </c>
      <c r="Q2601" t="s">
        <v>8335</v>
      </c>
      <c r="R2601" t="s">
        <v>8336</v>
      </c>
      <c r="S2601" s="12">
        <f>(((I2601/60)/60)/24)+DATE(1970,1,1)</f>
        <v>41953.070543981477</v>
      </c>
      <c r="T2601" s="10">
        <f>(((J2601/60)/60)/24)+DATE(1970,1,1)</f>
        <v>41893.028877314813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>(E2602/D2602)*100</f>
        <v>14.799999999999999</v>
      </c>
      <c r="P2602">
        <f>E2602/L2602</f>
        <v>59.2</v>
      </c>
      <c r="Q2602" t="s">
        <v>8318</v>
      </c>
      <c r="R2602" t="s">
        <v>8320</v>
      </c>
      <c r="S2602" s="12">
        <f>(((I2602/60)/60)/24)+DATE(1970,1,1)</f>
        <v>42649.635787037041</v>
      </c>
      <c r="T2602" s="10">
        <f>(((J2602/60)/60)/24)+DATE(1970,1,1)</f>
        <v>42619.635787037041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>(E2603/D2603)*100</f>
        <v>14.680000000000001</v>
      </c>
      <c r="P2603">
        <f>E2603/L2603</f>
        <v>367</v>
      </c>
      <c r="Q2603" t="s">
        <v>8318</v>
      </c>
      <c r="R2603" t="s">
        <v>8319</v>
      </c>
      <c r="S2603" s="12">
        <f>(((I2603/60)/60)/24)+DATE(1970,1,1)</f>
        <v>42219.649583333332</v>
      </c>
      <c r="T2603" s="10">
        <f>(((J2603/60)/60)/24)+DATE(1970,1,1)</f>
        <v>42159.649583333332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>(E2604/D2604)*100</f>
        <v>14.536842105263158</v>
      </c>
      <c r="P2604">
        <f>E2604/L2604</f>
        <v>46.033333333333331</v>
      </c>
      <c r="Q2604" t="s">
        <v>8324</v>
      </c>
      <c r="R2604" t="s">
        <v>8327</v>
      </c>
      <c r="S2604" s="12">
        <f>(((I2604/60)/60)/24)+DATE(1970,1,1)</f>
        <v>41355.927604166667</v>
      </c>
      <c r="T2604" s="10">
        <f>(((J2604/60)/60)/24)+DATE(1970,1,1)</f>
        <v>41310.969270833331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>(E2605/D2605)*100</f>
        <v>14.38</v>
      </c>
      <c r="P2605">
        <f>E2605/L2605</f>
        <v>110.61538461538461</v>
      </c>
      <c r="Q2605" t="s">
        <v>8332</v>
      </c>
      <c r="R2605" t="s">
        <v>8334</v>
      </c>
      <c r="S2605" s="12">
        <f>(((I2605/60)/60)/24)+DATE(1970,1,1)</f>
        <v>42736.115405092598</v>
      </c>
      <c r="T2605" s="10">
        <f>(((J2605/60)/60)/24)+DATE(1970,1,1)</f>
        <v>42706.115405092598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>(E2606/D2606)*100</f>
        <v>14.314285714285715</v>
      </c>
      <c r="P2606">
        <f>E2606/L2606</f>
        <v>29.470588235294116</v>
      </c>
      <c r="Q2606" t="s">
        <v>8321</v>
      </c>
      <c r="R2606" t="s">
        <v>8357</v>
      </c>
      <c r="S2606" s="12">
        <f>(((I2606/60)/60)/24)+DATE(1970,1,1)</f>
        <v>40997.573182870372</v>
      </c>
      <c r="T2606" s="10">
        <f>(((J2606/60)/60)/24)+DATE(1970,1,1)</f>
        <v>40967.614849537036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>(E2607/D2607)*100</f>
        <v>14.249999999999998</v>
      </c>
      <c r="P2607">
        <f>E2607/L2607</f>
        <v>43.846153846153847</v>
      </c>
      <c r="Q2607" t="s">
        <v>8321</v>
      </c>
      <c r="R2607" t="s">
        <v>8357</v>
      </c>
      <c r="S2607" s="12">
        <f>(((I2607/60)/60)/24)+DATE(1970,1,1)</f>
        <v>41341.126481481479</v>
      </c>
      <c r="T2607" s="10">
        <f>(((J2607/60)/60)/24)+DATE(1970,1,1)</f>
        <v>41311.126481481479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>(E2608/D2608)*100</f>
        <v>14.249999999999998</v>
      </c>
      <c r="P2608">
        <f>E2608/L2608</f>
        <v>71.25</v>
      </c>
      <c r="Q2608" t="s">
        <v>8316</v>
      </c>
      <c r="R2608" t="s">
        <v>8317</v>
      </c>
      <c r="S2608" s="12">
        <f>(((I2608/60)/60)/24)+DATE(1970,1,1)</f>
        <v>42474.194212962961</v>
      </c>
      <c r="T2608" s="10">
        <f>(((J2608/60)/60)/24)+DATE(1970,1,1)</f>
        <v>42414.235879629632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>(E2609/D2609)*100</f>
        <v>14.182977777777777</v>
      </c>
      <c r="P2609">
        <f>E2609/L2609</f>
        <v>43.41727891156463</v>
      </c>
      <c r="Q2609" t="s">
        <v>8332</v>
      </c>
      <c r="R2609" t="s">
        <v>8333</v>
      </c>
      <c r="S2609" s="12">
        <f>(((I2609/60)/60)/24)+DATE(1970,1,1)</f>
        <v>41753.799386574072</v>
      </c>
      <c r="T2609" s="10">
        <f>(((J2609/60)/60)/24)+DATE(1970,1,1)</f>
        <v>41723.799386574072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>(E2610/D2610)*100</f>
        <v>14.111428571428572</v>
      </c>
      <c r="P2610">
        <f>E2610/L2610</f>
        <v>129.97368421052633</v>
      </c>
      <c r="Q2610" t="s">
        <v>8318</v>
      </c>
      <c r="R2610" t="s">
        <v>8347</v>
      </c>
      <c r="S2610" s="12">
        <f>(((I2610/60)/60)/24)+DATE(1970,1,1)</f>
        <v>41935.429155092592</v>
      </c>
      <c r="T2610" s="10">
        <f>(((J2610/60)/60)/24)+DATE(1970,1,1)</f>
        <v>41905.429155092592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>(E2611/D2611)*100</f>
        <v>14.099999999999998</v>
      </c>
      <c r="P2611">
        <f>E2611/L2611</f>
        <v>20.142857142857142</v>
      </c>
      <c r="Q2611" t="s">
        <v>8316</v>
      </c>
      <c r="R2611" t="s">
        <v>8356</v>
      </c>
      <c r="S2611" s="12">
        <f>(((I2611/60)/60)/24)+DATE(1970,1,1)</f>
        <v>41987.833726851852</v>
      </c>
      <c r="T2611" s="10">
        <f>(((J2611/60)/60)/24)+DATE(1970,1,1)</f>
        <v>41957.833726851852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>(E2612/D2612)*100</f>
        <v>14.091666666666667</v>
      </c>
      <c r="P2612">
        <f>E2612/L2612</f>
        <v>44.5</v>
      </c>
      <c r="Q2612" t="s">
        <v>8324</v>
      </c>
      <c r="R2612" t="s">
        <v>8339</v>
      </c>
      <c r="S2612" s="12">
        <f>(((I2612/60)/60)/24)+DATE(1970,1,1)</f>
        <v>40732.875</v>
      </c>
      <c r="T2612" s="10">
        <f>(((J2612/60)/60)/24)+DATE(1970,1,1)</f>
        <v>40671.879293981481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>(E2613/D2613)*100</f>
        <v>14.083333333333334</v>
      </c>
      <c r="P2613">
        <f>E2613/L2613</f>
        <v>10.5625</v>
      </c>
      <c r="Q2613" t="s">
        <v>8332</v>
      </c>
      <c r="R2613" t="s">
        <v>8333</v>
      </c>
      <c r="S2613" s="12">
        <f>(((I2613/60)/60)/24)+DATE(1970,1,1)</f>
        <v>42411.973807870367</v>
      </c>
      <c r="T2613" s="10">
        <f>(((J2613/60)/60)/24)+DATE(1970,1,1)</f>
        <v>42396.973807870367</v>
      </c>
    </row>
    <row r="2614" spans="1:20" ht="60" hidden="1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>(E2614/D2614)*100</f>
        <v>14.058171745152354</v>
      </c>
      <c r="P2614">
        <f>E2614/L2614</f>
        <v>78.07692307692308</v>
      </c>
      <c r="Q2614" t="s">
        <v>8316</v>
      </c>
      <c r="R2614" t="s">
        <v>8317</v>
      </c>
      <c r="S2614" s="12">
        <f>(((I2614/60)/60)/24)+DATE(1970,1,1)</f>
        <v>42384.131643518514</v>
      </c>
      <c r="T2614" s="10">
        <f>(((J2614/60)/60)/24)+DATE(1970,1,1)</f>
        <v>42354.131643518514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>(E2615/D2615)*100</f>
        <v>14.000000000000002</v>
      </c>
      <c r="P2615">
        <f>E2615/L2615</f>
        <v>11.666666666666666</v>
      </c>
      <c r="Q2615" t="s">
        <v>8309</v>
      </c>
      <c r="R2615" t="s">
        <v>8312</v>
      </c>
      <c r="S2615" s="12">
        <f>(((I2615/60)/60)/24)+DATE(1970,1,1)</f>
        <v>42769.993981481486</v>
      </c>
      <c r="T2615" s="10">
        <f>(((J2615/60)/60)/24)+DATE(1970,1,1)</f>
        <v>42709.993981481486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>(E2616/D2616)*100</f>
        <v>14.000000000000002</v>
      </c>
      <c r="P2616">
        <f>E2616/L2616</f>
        <v>10</v>
      </c>
      <c r="Q2616" t="s">
        <v>8316</v>
      </c>
      <c r="R2616" t="s">
        <v>8317</v>
      </c>
      <c r="S2616" s="12">
        <f>(((I2616/60)/60)/24)+DATE(1970,1,1)</f>
        <v>41899.872685185182</v>
      </c>
      <c r="T2616" s="10">
        <f>(((J2616/60)/60)/24)+DATE(1970,1,1)</f>
        <v>41869.872685185182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>(E2617/D2617)*100</f>
        <v>13.923999999999999</v>
      </c>
      <c r="P2617">
        <f>E2617/L2617</f>
        <v>102.38235294117646</v>
      </c>
      <c r="Q2617" t="s">
        <v>8309</v>
      </c>
      <c r="R2617" t="s">
        <v>8315</v>
      </c>
      <c r="S2617" s="12">
        <f>(((I2617/60)/60)/24)+DATE(1970,1,1)</f>
        <v>42597.291666666672</v>
      </c>
      <c r="T2617" s="10">
        <f>(((J2617/60)/60)/24)+DATE(1970,1,1)</f>
        <v>42552.653993055559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>(E2618/D2618)*100</f>
        <v>13.900000000000002</v>
      </c>
      <c r="P2618">
        <f>E2618/L2618</f>
        <v>55.6</v>
      </c>
      <c r="Q2618" t="s">
        <v>8316</v>
      </c>
      <c r="R2618" t="s">
        <v>8356</v>
      </c>
      <c r="S2618" s="12">
        <f>(((I2618/60)/60)/24)+DATE(1970,1,1)</f>
        <v>42412.189710648148</v>
      </c>
      <c r="T2618" s="10">
        <f>(((J2618/60)/60)/24)+DATE(1970,1,1)</f>
        <v>42382.189710648148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>(E2619/D2619)*100</f>
        <v>13.852941176470587</v>
      </c>
      <c r="P2619">
        <f>E2619/L2619</f>
        <v>63.648648648648646</v>
      </c>
      <c r="Q2619" t="s">
        <v>8337</v>
      </c>
      <c r="R2619" t="s">
        <v>8338</v>
      </c>
      <c r="S2619" s="12">
        <f>(((I2619/60)/60)/24)+DATE(1970,1,1)</f>
        <v>42353.506944444445</v>
      </c>
      <c r="T2619" s="10">
        <f>(((J2619/60)/60)/24)+DATE(1970,1,1)</f>
        <v>42321.660509259258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>(E2620/D2620)*100</f>
        <v>13.833333333333334</v>
      </c>
      <c r="P2620">
        <f>E2620/L2620</f>
        <v>51.875</v>
      </c>
      <c r="Q2620" t="s">
        <v>8309</v>
      </c>
      <c r="R2620" t="s">
        <v>8315</v>
      </c>
      <c r="S2620" s="12">
        <f>(((I2620/60)/60)/24)+DATE(1970,1,1)</f>
        <v>42556.871331018512</v>
      </c>
      <c r="T2620" s="10">
        <f>(((J2620/60)/60)/24)+DATE(1970,1,1)</f>
        <v>42526.871331018512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>(E2621/D2621)*100</f>
        <v>13.639999999999999</v>
      </c>
      <c r="P2621">
        <f>E2621/L2621</f>
        <v>155</v>
      </c>
      <c r="Q2621" t="s">
        <v>8321</v>
      </c>
      <c r="R2621" t="s">
        <v>8343</v>
      </c>
      <c r="S2621" s="12">
        <f>(((I2621/60)/60)/24)+DATE(1970,1,1)</f>
        <v>41997.062326388885</v>
      </c>
      <c r="T2621" s="10">
        <f>(((J2621/60)/60)/24)+DATE(1970,1,1)</f>
        <v>41962.062326388885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>(E2622/D2622)*100</f>
        <v>13.637499999999999</v>
      </c>
      <c r="P2622">
        <f>E2622/L2622</f>
        <v>58.972972972972975</v>
      </c>
      <c r="Q2622" t="s">
        <v>8337</v>
      </c>
      <c r="R2622" t="s">
        <v>8338</v>
      </c>
      <c r="S2622" s="12">
        <f>(((I2622/60)/60)/24)+DATE(1970,1,1)</f>
        <v>42404.32677083333</v>
      </c>
      <c r="T2622" s="10">
        <f>(((J2622/60)/60)/24)+DATE(1970,1,1)</f>
        <v>42344.32677083333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>(E2623/D2623)*100</f>
        <v>13.5625</v>
      </c>
      <c r="P2623">
        <f>E2623/L2623</f>
        <v>65.099999999999994</v>
      </c>
      <c r="Q2623" t="s">
        <v>8337</v>
      </c>
      <c r="R2623" t="s">
        <v>8338</v>
      </c>
      <c r="S2623" s="12">
        <f>(((I2623/60)/60)/24)+DATE(1970,1,1)</f>
        <v>42055.357094907406</v>
      </c>
      <c r="T2623" s="10">
        <f>(((J2623/60)/60)/24)+DATE(1970,1,1)</f>
        <v>42025.357094907406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>(E2624/D2624)*100</f>
        <v>13.466666666666665</v>
      </c>
      <c r="P2624">
        <f>E2624/L2624</f>
        <v>14.428571428571429</v>
      </c>
      <c r="Q2624" t="s">
        <v>8337</v>
      </c>
      <c r="R2624" t="s">
        <v>8342</v>
      </c>
      <c r="S2624" s="12">
        <f>(((I2624/60)/60)/24)+DATE(1970,1,1)</f>
        <v>42502.449467592596</v>
      </c>
      <c r="T2624" s="10">
        <f>(((J2624/60)/60)/24)+DATE(1970,1,1)</f>
        <v>42472.449467592596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>(E2625/D2625)*100</f>
        <v>13.433333333333334</v>
      </c>
      <c r="P2625">
        <f>E2625/L2625</f>
        <v>80.599999999999994</v>
      </c>
      <c r="Q2625" t="s">
        <v>8309</v>
      </c>
      <c r="R2625" t="s">
        <v>8312</v>
      </c>
      <c r="S2625" s="12">
        <f>(((I2625/60)/60)/24)+DATE(1970,1,1)</f>
        <v>41821.791666666664</v>
      </c>
      <c r="T2625" s="10">
        <f>(((J2625/60)/60)/24)+DATE(1970,1,1)</f>
        <v>41788.381909722222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>(E2626/D2626)*100</f>
        <v>13.333333333333334</v>
      </c>
      <c r="P2626">
        <f>E2626/L2626</f>
        <v>10</v>
      </c>
      <c r="Q2626" t="s">
        <v>8316</v>
      </c>
      <c r="R2626" t="s">
        <v>8317</v>
      </c>
      <c r="S2626" s="12">
        <f>(((I2626/60)/60)/24)+DATE(1970,1,1)</f>
        <v>42152.693159722221</v>
      </c>
      <c r="T2626" s="10">
        <f>(((J2626/60)/60)/24)+DATE(1970,1,1)</f>
        <v>42122.693159722221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>(E2627/D2627)*100</f>
        <v>13.325999999999999</v>
      </c>
      <c r="P2627">
        <f>E2627/L2627</f>
        <v>69.40625</v>
      </c>
      <c r="Q2627" t="s">
        <v>8318</v>
      </c>
      <c r="R2627" t="s">
        <v>8320</v>
      </c>
      <c r="S2627" s="12">
        <f>(((I2627/60)/60)/24)+DATE(1970,1,1)</f>
        <v>42478.583333333328</v>
      </c>
      <c r="T2627" s="10">
        <f>(((J2627/60)/60)/24)+DATE(1970,1,1)</f>
        <v>42444.583912037036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>(E2628/D2628)*100</f>
        <v>13.307692307692307</v>
      </c>
      <c r="P2628">
        <f>E2628/L2628</f>
        <v>37.608695652173914</v>
      </c>
      <c r="Q2628" t="s">
        <v>8337</v>
      </c>
      <c r="R2628" t="s">
        <v>8338</v>
      </c>
      <c r="S2628" s="12">
        <f>(((I2628/60)/60)/24)+DATE(1970,1,1)</f>
        <v>42554.318703703699</v>
      </c>
      <c r="T2628" s="10">
        <f>(((J2628/60)/60)/24)+DATE(1970,1,1)</f>
        <v>42524.318703703699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>(E2629/D2629)*100</f>
        <v>13.22</v>
      </c>
      <c r="P2629">
        <f>E2629/L2629</f>
        <v>161.21951219512195</v>
      </c>
      <c r="Q2629" t="s">
        <v>8318</v>
      </c>
      <c r="R2629" t="s">
        <v>8320</v>
      </c>
      <c r="S2629" s="12">
        <f>(((I2629/60)/60)/24)+DATE(1970,1,1)</f>
        <v>41813.294560185182</v>
      </c>
      <c r="T2629" s="10">
        <f>(((J2629/60)/60)/24)+DATE(1970,1,1)</f>
        <v>41773.294560185182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>(E2630/D2630)*100</f>
        <v>13.13</v>
      </c>
      <c r="P2630">
        <f>E2630/L2630</f>
        <v>65</v>
      </c>
      <c r="Q2630" t="s">
        <v>8318</v>
      </c>
      <c r="R2630" t="s">
        <v>8320</v>
      </c>
      <c r="S2630" s="12">
        <f>(((I2630/60)/60)/24)+DATE(1970,1,1)</f>
        <v>42540.604699074072</v>
      </c>
      <c r="T2630" s="10">
        <f>(((J2630/60)/60)/24)+DATE(1970,1,1)</f>
        <v>42510.604699074072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>(E2631/D2631)*100</f>
        <v>13.066666666666665</v>
      </c>
      <c r="P2631">
        <f>E2631/L2631</f>
        <v>57.647058823529413</v>
      </c>
      <c r="Q2631" t="s">
        <v>8316</v>
      </c>
      <c r="R2631" t="s">
        <v>8358</v>
      </c>
      <c r="S2631" s="12">
        <f>(((I2631/60)/60)/24)+DATE(1970,1,1)</f>
        <v>41850.958333333336</v>
      </c>
      <c r="T2631" s="10">
        <f>(((J2631/60)/60)/24)+DATE(1970,1,1)</f>
        <v>41815.815046296295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>(E2632/D2632)*100</f>
        <v>13.020000000000001</v>
      </c>
      <c r="P2632">
        <f>E2632/L2632</f>
        <v>93</v>
      </c>
      <c r="Q2632" t="s">
        <v>8316</v>
      </c>
      <c r="R2632" t="s">
        <v>8317</v>
      </c>
      <c r="S2632" s="12">
        <f>(((I2632/60)/60)/24)+DATE(1970,1,1)</f>
        <v>42293.207638888889</v>
      </c>
      <c r="T2632" s="10">
        <f>(((J2632/60)/60)/24)+DATE(1970,1,1)</f>
        <v>42265.683182870373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>(E2633/D2633)*100</f>
        <v>13</v>
      </c>
      <c r="P2633">
        <f>E2633/L2633</f>
        <v>65</v>
      </c>
      <c r="Q2633" t="s">
        <v>8309</v>
      </c>
      <c r="R2633" t="s">
        <v>8313</v>
      </c>
      <c r="S2633" s="12">
        <f>(((I2633/60)/60)/24)+DATE(1970,1,1)</f>
        <v>42090.110416666663</v>
      </c>
      <c r="T2633" s="10">
        <f>(((J2633/60)/60)/24)+DATE(1970,1,1)</f>
        <v>42031.769884259258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>(E2634/D2634)*100</f>
        <v>13</v>
      </c>
      <c r="P2634">
        <f>E2634/L2634</f>
        <v>65</v>
      </c>
      <c r="Q2634" t="s">
        <v>8321</v>
      </c>
      <c r="R2634" t="s">
        <v>8343</v>
      </c>
      <c r="S2634" s="12">
        <f>(((I2634/60)/60)/24)+DATE(1970,1,1)</f>
        <v>42185.879259259258</v>
      </c>
      <c r="T2634" s="10">
        <f>(((J2634/60)/60)/24)+DATE(1970,1,1)</f>
        <v>42140.879259259258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(E2635/D2635)*100</f>
        <v>12.8</v>
      </c>
      <c r="P2635">
        <f>E2635/L2635</f>
        <v>10.666666666666666</v>
      </c>
      <c r="Q2635" t="s">
        <v>8332</v>
      </c>
      <c r="R2635" t="s">
        <v>8333</v>
      </c>
      <c r="S2635" s="12">
        <f>(((I2635/60)/60)/24)+DATE(1970,1,1)</f>
        <v>41587.054849537039</v>
      </c>
      <c r="T2635" s="10">
        <f>(((J2635/60)/60)/24)+DATE(1970,1,1)</f>
        <v>41557.013182870374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>(E2636/D2636)*100</f>
        <v>12.75</v>
      </c>
      <c r="P2636">
        <f>E2636/L2636</f>
        <v>110.8695652173913</v>
      </c>
      <c r="Q2636" t="s">
        <v>8318</v>
      </c>
      <c r="R2636" t="s">
        <v>8320</v>
      </c>
      <c r="S2636" s="12">
        <f>(((I2636/60)/60)/24)+DATE(1970,1,1)</f>
        <v>42379</v>
      </c>
      <c r="T2636" s="10">
        <f>(((J2636/60)/60)/24)+DATE(1970,1,1)</f>
        <v>42324.767361111109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>(E2637/D2637)*100</f>
        <v>12.75</v>
      </c>
      <c r="P2637">
        <f>E2637/L2637</f>
        <v>25.5</v>
      </c>
      <c r="Q2637" t="s">
        <v>8316</v>
      </c>
      <c r="R2637" t="s">
        <v>8317</v>
      </c>
      <c r="S2637" s="12">
        <f>(((I2637/60)/60)/24)+DATE(1970,1,1)</f>
        <v>42020.506377314814</v>
      </c>
      <c r="T2637" s="10">
        <f>(((J2637/60)/60)/24)+DATE(1970,1,1)</f>
        <v>41990.506377314814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>(E2638/D2638)*100</f>
        <v>12.55</v>
      </c>
      <c r="P2638">
        <f>E2638/L2638</f>
        <v>50.2</v>
      </c>
      <c r="Q2638" t="s">
        <v>8316</v>
      </c>
      <c r="R2638" t="s">
        <v>8317</v>
      </c>
      <c r="S2638" s="12">
        <f>(((I2638/60)/60)/24)+DATE(1970,1,1)</f>
        <v>42539.814108796301</v>
      </c>
      <c r="T2638" s="10">
        <f>(((J2638/60)/60)/24)+DATE(1970,1,1)</f>
        <v>42509.814108796301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>(E2639/D2639)*100</f>
        <v>12.5</v>
      </c>
      <c r="P2639">
        <f>E2639/L2639</f>
        <v>12.5</v>
      </c>
      <c r="Q2639" t="s">
        <v>8332</v>
      </c>
      <c r="R2639" t="s">
        <v>8333</v>
      </c>
      <c r="S2639" s="12">
        <f>(((I2639/60)/60)/24)+DATE(1970,1,1)</f>
        <v>42470.778611111105</v>
      </c>
      <c r="T2639" s="10">
        <f>(((J2639/60)/60)/24)+DATE(1970,1,1)</f>
        <v>42440.820277777777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>(E2640/D2640)*100</f>
        <v>12.5</v>
      </c>
      <c r="P2640">
        <f>E2640/L2640</f>
        <v>25</v>
      </c>
      <c r="Q2640" t="s">
        <v>8337</v>
      </c>
      <c r="R2640" t="s">
        <v>8349</v>
      </c>
      <c r="S2640" s="12">
        <f>(((I2640/60)/60)/24)+DATE(1970,1,1)</f>
        <v>42375.951539351852</v>
      </c>
      <c r="T2640" s="10">
        <f>(((J2640/60)/60)/24)+DATE(1970,1,1)</f>
        <v>42345.951539351852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>(E2641/D2641)*100</f>
        <v>12.45</v>
      </c>
      <c r="P2641">
        <f>E2641/L2641</f>
        <v>49.8</v>
      </c>
      <c r="Q2641" t="s">
        <v>8318</v>
      </c>
      <c r="R2641" t="s">
        <v>8319</v>
      </c>
      <c r="S2641" s="12">
        <f>(((I2641/60)/60)/24)+DATE(1970,1,1)</f>
        <v>42538.958333333328</v>
      </c>
      <c r="T2641" s="10">
        <f>(((J2641/60)/60)/24)+DATE(1970,1,1)</f>
        <v>42507.29932870371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>(E2642/D2642)*100</f>
        <v>12.34</v>
      </c>
      <c r="P2642">
        <f>E2642/L2642</f>
        <v>72.588235294117652</v>
      </c>
      <c r="Q2642" t="s">
        <v>8318</v>
      </c>
      <c r="R2642" t="s">
        <v>8320</v>
      </c>
      <c r="S2642" s="12">
        <f>(((I2642/60)/60)/24)+DATE(1970,1,1)</f>
        <v>42622.25</v>
      </c>
      <c r="T2642" s="10">
        <f>(((J2642/60)/60)/24)+DATE(1970,1,1)</f>
        <v>42579.634733796294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>(E2643/D2643)*100</f>
        <v>12.327272727272726</v>
      </c>
      <c r="P2643">
        <f>E2643/L2643</f>
        <v>356.84210526315792</v>
      </c>
      <c r="Q2643" t="s">
        <v>8316</v>
      </c>
      <c r="R2643" t="s">
        <v>8358</v>
      </c>
      <c r="S2643" s="12">
        <f>(((I2643/60)/60)/24)+DATE(1970,1,1)</f>
        <v>42148.346435185187</v>
      </c>
      <c r="T2643" s="10">
        <f>(((J2643/60)/60)/24)+DATE(1970,1,1)</f>
        <v>42118.346435185187</v>
      </c>
    </row>
    <row r="2644" spans="1:20" ht="60" hidden="1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>(E2644/D2644)*100</f>
        <v>12.196620583717358</v>
      </c>
      <c r="P2644">
        <f>E2644/L2644</f>
        <v>79.400000000000006</v>
      </c>
      <c r="Q2644" t="s">
        <v>8316</v>
      </c>
      <c r="R2644" t="s">
        <v>8317</v>
      </c>
      <c r="S2644" s="12">
        <f>(((I2644/60)/60)/24)+DATE(1970,1,1)</f>
        <v>42182.905717592599</v>
      </c>
      <c r="T2644" s="10">
        <f>(((J2644/60)/60)/24)+DATE(1970,1,1)</f>
        <v>42151.905717592599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>(E2645/D2645)*100</f>
        <v>12.166666666666668</v>
      </c>
      <c r="P2645">
        <f>E2645/L2645</f>
        <v>96.05263157894737</v>
      </c>
      <c r="Q2645" t="s">
        <v>8335</v>
      </c>
      <c r="R2645" t="s">
        <v>8336</v>
      </c>
      <c r="S2645" s="12">
        <f>(((I2645/60)/60)/24)+DATE(1970,1,1)</f>
        <v>42790.244212962964</v>
      </c>
      <c r="T2645" s="10">
        <f>(((J2645/60)/60)/24)+DATE(1970,1,1)</f>
        <v>42760.244212962964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>(E2646/D2646)*100</f>
        <v>12.04</v>
      </c>
      <c r="P2646">
        <f>E2646/L2646</f>
        <v>75.25</v>
      </c>
      <c r="Q2646" t="s">
        <v>8316</v>
      </c>
      <c r="R2646" t="s">
        <v>8317</v>
      </c>
      <c r="S2646" s="12">
        <f>(((I2646/60)/60)/24)+DATE(1970,1,1)</f>
        <v>41929.798726851855</v>
      </c>
      <c r="T2646" s="10">
        <f>(((J2646/60)/60)/24)+DATE(1970,1,1)</f>
        <v>41869.798726851855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>(E2647/D2647)*100</f>
        <v>12.034782608695652</v>
      </c>
      <c r="P2647">
        <f>E2647/L2647</f>
        <v>81.411764705882348</v>
      </c>
      <c r="Q2647" t="s">
        <v>8316</v>
      </c>
      <c r="R2647" t="s">
        <v>8317</v>
      </c>
      <c r="S2647" s="12">
        <f>(((I2647/60)/60)/24)+DATE(1970,1,1)</f>
        <v>42103.979988425926</v>
      </c>
      <c r="T2647" s="10">
        <f>(((J2647/60)/60)/24)+DATE(1970,1,1)</f>
        <v>42075.979988425926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>(E2648/D2648)*100</f>
        <v>12</v>
      </c>
      <c r="P2648">
        <f>E2648/L2648</f>
        <v>60</v>
      </c>
      <c r="Q2648" t="s">
        <v>8318</v>
      </c>
      <c r="R2648" t="s">
        <v>8320</v>
      </c>
      <c r="S2648" s="12">
        <f>(((I2648/60)/60)/24)+DATE(1970,1,1)</f>
        <v>42441.828287037039</v>
      </c>
      <c r="T2648" s="10">
        <f>(((J2648/60)/60)/24)+DATE(1970,1,1)</f>
        <v>42411.828287037039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>(E2649/D2649)*100</f>
        <v>12</v>
      </c>
      <c r="P2649">
        <f>E2649/L2649</f>
        <v>25</v>
      </c>
      <c r="Q2649" t="s">
        <v>8316</v>
      </c>
      <c r="R2649" t="s">
        <v>8356</v>
      </c>
      <c r="S2649" s="12">
        <f>(((I2649/60)/60)/24)+DATE(1970,1,1)</f>
        <v>42201.330555555556</v>
      </c>
      <c r="T2649" s="10">
        <f>(((J2649/60)/60)/24)+DATE(1970,1,1)</f>
        <v>42171.383530092593</v>
      </c>
    </row>
    <row r="2650" spans="1:20" ht="45" hidden="1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>(E2650/D2650)*100</f>
        <v>11.985714285714286</v>
      </c>
      <c r="P2650">
        <f>E2650/L2650</f>
        <v>2796.6666666666665</v>
      </c>
      <c r="Q2650" t="s">
        <v>8316</v>
      </c>
      <c r="R2650" t="s">
        <v>8356</v>
      </c>
      <c r="S2650" s="12">
        <f>(((I2650/60)/60)/24)+DATE(1970,1,1)</f>
        <v>42561.228437500002</v>
      </c>
      <c r="T2650" s="10">
        <f>(((J2650/60)/60)/24)+DATE(1970,1,1)</f>
        <v>42531.228437500002</v>
      </c>
    </row>
    <row r="2651" spans="1:20" ht="15.75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>(E2651/D2651)*100</f>
        <v>11.943</v>
      </c>
      <c r="P2651">
        <f>E2651/L2651</f>
        <v>314.28947368421052</v>
      </c>
      <c r="Q2651" t="s">
        <v>8309</v>
      </c>
      <c r="R2651" t="s">
        <v>8313</v>
      </c>
      <c r="S2651" s="12">
        <f>(((I2651/60)/60)/24)+DATE(1970,1,1)</f>
        <v>42001.64061342593</v>
      </c>
      <c r="T2651" s="10">
        <f>(((J2651/60)/60)/24)+DATE(1970,1,1)</f>
        <v>41970.64061342593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>(E2652/D2652)*100</f>
        <v>11.892727272727273</v>
      </c>
      <c r="P2652">
        <f>E2652/L2652</f>
        <v>38.476470588235294</v>
      </c>
      <c r="Q2652" t="s">
        <v>8309</v>
      </c>
      <c r="R2652" t="s">
        <v>8315</v>
      </c>
      <c r="S2652" s="12">
        <f>(((I2652/60)/60)/24)+DATE(1970,1,1)</f>
        <v>41748.680312500001</v>
      </c>
      <c r="T2652" s="10">
        <f>(((J2652/60)/60)/24)+DATE(1970,1,1)</f>
        <v>41703.721979166665</v>
      </c>
    </row>
    <row r="2653" spans="1:20" ht="60" hidden="1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>(E2653/D2653)*100</f>
        <v>11.818181818181818</v>
      </c>
      <c r="P2653">
        <f>E2653/L2653</f>
        <v>346.66666666666669</v>
      </c>
      <c r="Q2653" t="s">
        <v>8324</v>
      </c>
      <c r="R2653" t="s">
        <v>8327</v>
      </c>
      <c r="S2653" s="12">
        <f>(((I2653/60)/60)/24)+DATE(1970,1,1)</f>
        <v>41372.803900462961</v>
      </c>
      <c r="T2653" s="10">
        <f>(((J2653/60)/60)/24)+DATE(1970,1,1)</f>
        <v>41342.845567129632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>(E2654/D2654)*100</f>
        <v>11.799999999999999</v>
      </c>
      <c r="P2654">
        <f>E2654/L2654</f>
        <v>19.666666666666668</v>
      </c>
      <c r="Q2654" t="s">
        <v>8332</v>
      </c>
      <c r="R2654" t="s">
        <v>8333</v>
      </c>
      <c r="S2654" s="12">
        <f>(((I2654/60)/60)/24)+DATE(1970,1,1)</f>
        <v>42439.024305555555</v>
      </c>
      <c r="T2654" s="10">
        <f>(((J2654/60)/60)/24)+DATE(1970,1,1)</f>
        <v>42409.024305555555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>(E2655/D2655)*100</f>
        <v>11.75</v>
      </c>
      <c r="P2655">
        <f>E2655/L2655</f>
        <v>69.117647058823536</v>
      </c>
      <c r="Q2655" t="s">
        <v>8335</v>
      </c>
      <c r="R2655" t="s">
        <v>8336</v>
      </c>
      <c r="S2655" s="12">
        <f>(((I2655/60)/60)/24)+DATE(1970,1,1)</f>
        <v>41818.806875000002</v>
      </c>
      <c r="T2655" s="10">
        <f>(((J2655/60)/60)/24)+DATE(1970,1,1)</f>
        <v>41781.806875000002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>(E2656/D2656)*100</f>
        <v>11.74</v>
      </c>
      <c r="P2656">
        <f>E2656/L2656</f>
        <v>24.458333333333332</v>
      </c>
      <c r="Q2656" t="s">
        <v>8316</v>
      </c>
      <c r="R2656" t="s">
        <v>8358</v>
      </c>
      <c r="S2656" s="12">
        <f>(((I2656/60)/60)/24)+DATE(1970,1,1)</f>
        <v>42055.968240740738</v>
      </c>
      <c r="T2656" s="10">
        <f>(((J2656/60)/60)/24)+DATE(1970,1,1)</f>
        <v>42010.968240740738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>(E2657/D2657)*100</f>
        <v>11.708333333333334</v>
      </c>
      <c r="P2657">
        <f>E2657/L2657</f>
        <v>61.086956521739133</v>
      </c>
      <c r="Q2657" t="s">
        <v>8324</v>
      </c>
      <c r="R2657" t="s">
        <v>8346</v>
      </c>
      <c r="S2657" s="12">
        <f>(((I2657/60)/60)/24)+DATE(1970,1,1)</f>
        <v>42835.041666666672</v>
      </c>
      <c r="T2657" s="10">
        <f>(((J2657/60)/60)/24)+DATE(1970,1,1)</f>
        <v>42801.031412037039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>(E2658/D2658)*100</f>
        <v>11.700000000000001</v>
      </c>
      <c r="P2658">
        <f>E2658/L2658</f>
        <v>39</v>
      </c>
      <c r="Q2658" t="s">
        <v>8321</v>
      </c>
      <c r="R2658" t="s">
        <v>8357</v>
      </c>
      <c r="S2658" s="12">
        <f>(((I2658/60)/60)/24)+DATE(1970,1,1)</f>
        <v>42653.441932870366</v>
      </c>
      <c r="T2658" s="10">
        <f>(((J2658/60)/60)/24)+DATE(1970,1,1)</f>
        <v>42639.441932870366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>(E2659/D2659)*100</f>
        <v>11.600000000000001</v>
      </c>
      <c r="P2659">
        <f>E2659/L2659</f>
        <v>19.333333333333332</v>
      </c>
      <c r="Q2659" t="s">
        <v>8324</v>
      </c>
      <c r="R2659" t="s">
        <v>8339</v>
      </c>
      <c r="S2659" s="12">
        <f>(((I2659/60)/60)/24)+DATE(1970,1,1)</f>
        <v>40960.948773148149</v>
      </c>
      <c r="T2659" s="10">
        <f>(((J2659/60)/60)/24)+DATE(1970,1,1)</f>
        <v>40939.948773148149</v>
      </c>
    </row>
    <row r="2660" spans="1:20" ht="60" hidden="1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>(E2660/D2660)*100</f>
        <v>11.57920670115792</v>
      </c>
      <c r="P2660">
        <f>E2660/L2660</f>
        <v>78.333333333333329</v>
      </c>
      <c r="Q2660" t="s">
        <v>8316</v>
      </c>
      <c r="R2660" t="s">
        <v>8356</v>
      </c>
      <c r="S2660" s="12">
        <f>(((I2660/60)/60)/24)+DATE(1970,1,1)</f>
        <v>42129.783333333333</v>
      </c>
      <c r="T2660" s="10">
        <f>(((J2660/60)/60)/24)+DATE(1970,1,1)</f>
        <v>42100.723738425921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>(E2661/D2661)*100</f>
        <v>11.533333333333333</v>
      </c>
      <c r="P2661">
        <f>E2661/L2661</f>
        <v>24.714285714285715</v>
      </c>
      <c r="Q2661" t="s">
        <v>8316</v>
      </c>
      <c r="R2661" t="s">
        <v>8317</v>
      </c>
      <c r="S2661" s="12">
        <f>(((I2661/60)/60)/24)+DATE(1970,1,1)</f>
        <v>42166.958333333328</v>
      </c>
      <c r="T2661" s="10">
        <f>(((J2661/60)/60)/24)+DATE(1970,1,1)</f>
        <v>42124.623877314814</v>
      </c>
    </row>
    <row r="2662" spans="1:20" ht="45" hidden="1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>(E2662/D2662)*100</f>
        <v>11.52156862745098</v>
      </c>
      <c r="P2662">
        <f>E2662/L2662</f>
        <v>83.942857142857136</v>
      </c>
      <c r="Q2662" t="s">
        <v>8318</v>
      </c>
      <c r="R2662" t="s">
        <v>8354</v>
      </c>
      <c r="S2662" s="12">
        <f>(((I2662/60)/60)/24)+DATE(1970,1,1)</f>
        <v>41803.166666666664</v>
      </c>
      <c r="T2662" s="10">
        <f>(((J2662/60)/60)/24)+DATE(1970,1,1)</f>
        <v>41771.651932870373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>(E2663/D2663)*100</f>
        <v>11.514000000000001</v>
      </c>
      <c r="P2663">
        <f>E2663/L2663</f>
        <v>127.93333333333334</v>
      </c>
      <c r="Q2663" t="s">
        <v>8318</v>
      </c>
      <c r="R2663" t="s">
        <v>8320</v>
      </c>
      <c r="S2663" s="12">
        <f>(((I2663/60)/60)/24)+DATE(1970,1,1)</f>
        <v>42417.503229166665</v>
      </c>
      <c r="T2663" s="10">
        <f>(((J2663/60)/60)/24)+DATE(1970,1,1)</f>
        <v>42387.503229166665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>(E2664/D2664)*100</f>
        <v>11.458333333333332</v>
      </c>
      <c r="P2664">
        <f>E2664/L2664</f>
        <v>39.285714285714285</v>
      </c>
      <c r="Q2664" t="s">
        <v>8321</v>
      </c>
      <c r="R2664" t="s">
        <v>8357</v>
      </c>
      <c r="S2664" s="12">
        <f>(((I2664/60)/60)/24)+DATE(1970,1,1)</f>
        <v>40895.765092592592</v>
      </c>
      <c r="T2664" s="10">
        <f>(((J2664/60)/60)/24)+DATE(1970,1,1)</f>
        <v>40855.765092592592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>(E2665/D2665)*100</f>
        <v>11.450000000000001</v>
      </c>
      <c r="P2665">
        <f>E2665/L2665</f>
        <v>286.25</v>
      </c>
      <c r="Q2665" t="s">
        <v>8316</v>
      </c>
      <c r="R2665" t="s">
        <v>8358</v>
      </c>
      <c r="S2665" s="12">
        <f>(((I2665/60)/60)/24)+DATE(1970,1,1)</f>
        <v>42039.493263888886</v>
      </c>
      <c r="T2665" s="10">
        <f>(((J2665/60)/60)/24)+DATE(1970,1,1)</f>
        <v>42009.493263888886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>(E2666/D2666)*100</f>
        <v>11.436666666666667</v>
      </c>
      <c r="P2666">
        <f>E2666/L2666</f>
        <v>112.86184210526316</v>
      </c>
      <c r="Q2666" t="s">
        <v>8318</v>
      </c>
      <c r="R2666" t="s">
        <v>8354</v>
      </c>
      <c r="S2666" s="12">
        <f>(((I2666/60)/60)/24)+DATE(1970,1,1)</f>
        <v>42806.791666666672</v>
      </c>
      <c r="T2666" s="10">
        <f>(((J2666/60)/60)/24)+DATE(1970,1,1)</f>
        <v>42767.688518518517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>(E2667/D2667)*100</f>
        <v>11.428571428571429</v>
      </c>
      <c r="P2667">
        <f>E2667/L2667</f>
        <v>40</v>
      </c>
      <c r="Q2667" t="s">
        <v>8316</v>
      </c>
      <c r="R2667" t="s">
        <v>8317</v>
      </c>
      <c r="S2667" s="12">
        <f>(((I2667/60)/60)/24)+DATE(1970,1,1)</f>
        <v>42514.600694444445</v>
      </c>
      <c r="T2667" s="10">
        <f>(((J2667/60)/60)/24)+DATE(1970,1,1)</f>
        <v>42497.070775462969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>(E2668/D2668)*100</f>
        <v>11.428571428571429</v>
      </c>
      <c r="P2668">
        <f>E2668/L2668</f>
        <v>80</v>
      </c>
      <c r="Q2668" t="s">
        <v>8316</v>
      </c>
      <c r="R2668" t="s">
        <v>8317</v>
      </c>
      <c r="S2668" s="12">
        <f>(((I2668/60)/60)/24)+DATE(1970,1,1)</f>
        <v>42794.368749999994</v>
      </c>
      <c r="T2668" s="10">
        <f>(((J2668/60)/60)/24)+DATE(1970,1,1)</f>
        <v>42750.530312499999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>(E2669/D2669)*100</f>
        <v>11.360000000000001</v>
      </c>
      <c r="P2669">
        <f>E2669/L2669</f>
        <v>29.894736842105264</v>
      </c>
      <c r="Q2669" t="s">
        <v>8318</v>
      </c>
      <c r="R2669" t="s">
        <v>8320</v>
      </c>
      <c r="S2669" s="12">
        <f>(((I2669/60)/60)/24)+DATE(1970,1,1)</f>
        <v>42651.613564814819</v>
      </c>
      <c r="T2669" s="10">
        <f>(((J2669/60)/60)/24)+DATE(1970,1,1)</f>
        <v>42611.613564814819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>(E2670/D2670)*100</f>
        <v>11.343999999999999</v>
      </c>
      <c r="P2670">
        <f>E2670/L2670</f>
        <v>33.761904761904759</v>
      </c>
      <c r="Q2670" t="s">
        <v>8318</v>
      </c>
      <c r="R2670" t="s">
        <v>8355</v>
      </c>
      <c r="S2670" s="12">
        <f>(((I2670/60)/60)/24)+DATE(1970,1,1)</f>
        <v>41992.818055555559</v>
      </c>
      <c r="T2670" s="10">
        <f>(((J2670/60)/60)/24)+DATE(1970,1,1)</f>
        <v>41962.749027777783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>(E2671/D2671)*100</f>
        <v>11.328275684711327</v>
      </c>
      <c r="P2671">
        <f>E2671/L2671</f>
        <v>51.823529411764703</v>
      </c>
      <c r="Q2671" t="s">
        <v>8318</v>
      </c>
      <c r="R2671" t="s">
        <v>8320</v>
      </c>
      <c r="S2671" s="12">
        <f>(((I2671/60)/60)/24)+DATE(1970,1,1)</f>
        <v>42104.207638888889</v>
      </c>
      <c r="T2671" s="10">
        <f>(((J2671/60)/60)/24)+DATE(1970,1,1)</f>
        <v>42082.802812499998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>(E2672/D2672)*100</f>
        <v>11.294666666666666</v>
      </c>
      <c r="P2672">
        <f>E2672/L2672</f>
        <v>117.65277777777777</v>
      </c>
      <c r="Q2672" t="s">
        <v>8316</v>
      </c>
      <c r="R2672" t="s">
        <v>8356</v>
      </c>
      <c r="S2672" s="12">
        <f>(((I2672/60)/60)/24)+DATE(1970,1,1)</f>
        <v>42330.290972222225</v>
      </c>
      <c r="T2672" s="10">
        <f>(((J2672/60)/60)/24)+DATE(1970,1,1)</f>
        <v>42299.130162037036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>(E2673/D2673)*100</f>
        <v>11.272727272727273</v>
      </c>
      <c r="P2673">
        <f>E2673/L2673</f>
        <v>51.666666666666664</v>
      </c>
      <c r="Q2673" t="s">
        <v>8316</v>
      </c>
      <c r="R2673" t="s">
        <v>8317</v>
      </c>
      <c r="S2673" s="12">
        <f>(((I2673/60)/60)/24)+DATE(1970,1,1)</f>
        <v>42014.140972222223</v>
      </c>
      <c r="T2673" s="10">
        <f>(((J2673/60)/60)/24)+DATE(1970,1,1)</f>
        <v>41983.752847222218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>(E2674/D2674)*100</f>
        <v>11.25</v>
      </c>
      <c r="P2674">
        <f>E2674/L2674</f>
        <v>45</v>
      </c>
      <c r="Q2674" t="s">
        <v>8332</v>
      </c>
      <c r="R2674" t="s">
        <v>8333</v>
      </c>
      <c r="S2674" s="12">
        <f>(((I2674/60)/60)/24)+DATE(1970,1,1)</f>
        <v>40380.791666666664</v>
      </c>
      <c r="T2674" s="10">
        <f>(((J2674/60)/60)/24)+DATE(1970,1,1)</f>
        <v>40332.886712962965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>(E2675/D2675)*100</f>
        <v>11.077777777777778</v>
      </c>
      <c r="P2675">
        <f>E2675/L2675</f>
        <v>55.388888888888886</v>
      </c>
      <c r="Q2675" t="s">
        <v>8337</v>
      </c>
      <c r="R2675" t="s">
        <v>8338</v>
      </c>
      <c r="S2675" s="12">
        <f>(((I2675/60)/60)/24)+DATE(1970,1,1)</f>
        <v>42046.551180555558</v>
      </c>
      <c r="T2675" s="10">
        <f>(((J2675/60)/60)/24)+DATE(1970,1,1)</f>
        <v>42011.551180555558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>(E2676/D2676)*100</f>
        <v>11.06</v>
      </c>
      <c r="P2676">
        <f>E2676/L2676</f>
        <v>69.125</v>
      </c>
      <c r="Q2676" t="s">
        <v>8337</v>
      </c>
      <c r="R2676" t="s">
        <v>8338</v>
      </c>
      <c r="S2676" s="12">
        <f>(((I2676/60)/60)/24)+DATE(1970,1,1)</f>
        <v>41910.068437499998</v>
      </c>
      <c r="T2676" s="10">
        <f>(((J2676/60)/60)/24)+DATE(1970,1,1)</f>
        <v>41880.068437499998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>(E2677/D2677)*100</f>
        <v>11</v>
      </c>
      <c r="P2677">
        <f>E2677/L2677</f>
        <v>55</v>
      </c>
      <c r="Q2677" t="s">
        <v>8324</v>
      </c>
      <c r="R2677" t="s">
        <v>8346</v>
      </c>
      <c r="S2677" s="12">
        <f>(((I2677/60)/60)/24)+DATE(1970,1,1)</f>
        <v>42589.814178240747</v>
      </c>
      <c r="T2677" s="10">
        <f>(((J2677/60)/60)/24)+DATE(1970,1,1)</f>
        <v>42559.814178240747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>(E2678/D2678)*100</f>
        <v>11</v>
      </c>
      <c r="P2678">
        <f>E2678/L2678</f>
        <v>45.833333333333336</v>
      </c>
      <c r="Q2678" t="s">
        <v>8316</v>
      </c>
      <c r="R2678" t="s">
        <v>8317</v>
      </c>
      <c r="S2678" s="12">
        <f>(((I2678/60)/60)/24)+DATE(1970,1,1)</f>
        <v>42278.541666666672</v>
      </c>
      <c r="T2678" s="10">
        <f>(((J2678/60)/60)/24)+DATE(1970,1,1)</f>
        <v>42233.671747685185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>(E2679/D2679)*100</f>
        <v>10.9</v>
      </c>
      <c r="P2679">
        <f>E2679/L2679</f>
        <v>21.8</v>
      </c>
      <c r="Q2679" t="s">
        <v>8324</v>
      </c>
      <c r="R2679" t="s">
        <v>8327</v>
      </c>
      <c r="S2679" s="12">
        <f>(((I2679/60)/60)/24)+DATE(1970,1,1)</f>
        <v>41318.942928240744</v>
      </c>
      <c r="T2679" s="10">
        <f>(((J2679/60)/60)/24)+DATE(1970,1,1)</f>
        <v>41288.942928240744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>(E2680/D2680)*100</f>
        <v>10.877666666666666</v>
      </c>
      <c r="P2680">
        <f>E2680/L2680</f>
        <v>81.582499999999996</v>
      </c>
      <c r="Q2680" t="s">
        <v>8318</v>
      </c>
      <c r="R2680" t="s">
        <v>8319</v>
      </c>
      <c r="S2680" s="12">
        <f>(((I2680/60)/60)/24)+DATE(1970,1,1)</f>
        <v>42348.925532407404</v>
      </c>
      <c r="T2680" s="10">
        <f>(((J2680/60)/60)/24)+DATE(1970,1,1)</f>
        <v>42318.925532407404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>(E2681/D2681)*100</f>
        <v>10.86206896551724</v>
      </c>
      <c r="P2681">
        <f>E2681/L2681</f>
        <v>56.25</v>
      </c>
      <c r="Q2681" t="s">
        <v>8324</v>
      </c>
      <c r="R2681" t="s">
        <v>8327</v>
      </c>
      <c r="S2681" s="12">
        <f>(((I2681/60)/60)/24)+DATE(1970,1,1)</f>
        <v>41231</v>
      </c>
      <c r="T2681" s="10">
        <f>(((J2681/60)/60)/24)+DATE(1970,1,1)</f>
        <v>41180.86241898148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>(E2682/D2682)*100</f>
        <v>10.857142857142858</v>
      </c>
      <c r="P2682">
        <f>E2682/L2682</f>
        <v>42.222222222222221</v>
      </c>
      <c r="Q2682" t="s">
        <v>8337</v>
      </c>
      <c r="R2682" t="s">
        <v>8338</v>
      </c>
      <c r="S2682" s="12">
        <f>(((I2682/60)/60)/24)+DATE(1970,1,1)</f>
        <v>42064.907858796301</v>
      </c>
      <c r="T2682" s="10">
        <f>(((J2682/60)/60)/24)+DATE(1970,1,1)</f>
        <v>42029.907858796301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>(E2683/D2683)*100</f>
        <v>10.833333333333334</v>
      </c>
      <c r="P2683">
        <f>E2683/L2683</f>
        <v>108.33333333333333</v>
      </c>
      <c r="Q2683" t="s">
        <v>8316</v>
      </c>
      <c r="R2683" t="s">
        <v>8317</v>
      </c>
      <c r="S2683" s="12">
        <f>(((I2683/60)/60)/24)+DATE(1970,1,1)</f>
        <v>42704.708333333328</v>
      </c>
      <c r="T2683" s="10">
        <f>(((J2683/60)/60)/24)+DATE(1970,1,1)</f>
        <v>42672.955138888887</v>
      </c>
    </row>
    <row r="2684" spans="1:20" ht="60" hidden="1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>(E2684/D2684)*100</f>
        <v>10.806536636794938</v>
      </c>
      <c r="P2684">
        <f>E2684/L2684</f>
        <v>51.25</v>
      </c>
      <c r="Q2684" t="s">
        <v>8321</v>
      </c>
      <c r="R2684" t="s">
        <v>8343</v>
      </c>
      <c r="S2684" s="12">
        <f>(((I2684/60)/60)/24)+DATE(1970,1,1)</f>
        <v>40423.083333333336</v>
      </c>
      <c r="T2684" s="10">
        <f>(((J2684/60)/60)/24)+DATE(1970,1,1)</f>
        <v>40399.065868055557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>(E2685/D2685)*100</f>
        <v>10.8</v>
      </c>
      <c r="P2685">
        <f>E2685/L2685</f>
        <v>72</v>
      </c>
      <c r="Q2685" t="s">
        <v>8316</v>
      </c>
      <c r="R2685" t="s">
        <v>8317</v>
      </c>
      <c r="S2685" s="12">
        <f>(((I2685/60)/60)/24)+DATE(1970,1,1)</f>
        <v>42020.434722222228</v>
      </c>
      <c r="T2685" s="10">
        <f>(((J2685/60)/60)/24)+DATE(1970,1,1)</f>
        <v>41990.612546296295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>(E2686/D2686)*100</f>
        <v>10.775</v>
      </c>
      <c r="P2686">
        <f>E2686/L2686</f>
        <v>46.178571428571431</v>
      </c>
      <c r="Q2686" t="s">
        <v>8309</v>
      </c>
      <c r="R2686" t="s">
        <v>8312</v>
      </c>
      <c r="S2686" s="12">
        <f>(((I2686/60)/60)/24)+DATE(1970,1,1)</f>
        <v>42155.153043981481</v>
      </c>
      <c r="T2686" s="10">
        <f>(((J2686/60)/60)/24)+DATE(1970,1,1)</f>
        <v>42110.153043981481</v>
      </c>
    </row>
    <row r="2687" spans="1:20" ht="45" hidden="1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>(E2687/D2687)*100</f>
        <v>10.754135338345865</v>
      </c>
      <c r="P2687">
        <f>E2687/L2687</f>
        <v>51.822463768115945</v>
      </c>
      <c r="Q2687" t="s">
        <v>8318</v>
      </c>
      <c r="R2687" t="s">
        <v>8320</v>
      </c>
      <c r="S2687" s="12">
        <f>(((I2687/60)/60)/24)+DATE(1970,1,1)</f>
        <v>42440.774155092593</v>
      </c>
      <c r="T2687" s="10">
        <f>(((J2687/60)/60)/24)+DATE(1970,1,1)</f>
        <v>42410.774155092593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>(E2688/D2688)*100</f>
        <v>10.7325</v>
      </c>
      <c r="P2688">
        <f>E2688/L2688</f>
        <v>72.762711864406782</v>
      </c>
      <c r="Q2688" t="s">
        <v>8335</v>
      </c>
      <c r="R2688" t="s">
        <v>8336</v>
      </c>
      <c r="S2688" s="12">
        <f>(((I2688/60)/60)/24)+DATE(1970,1,1)</f>
        <v>42158.105046296296</v>
      </c>
      <c r="T2688" s="10">
        <f>(((J2688/60)/60)/24)+DATE(1970,1,1)</f>
        <v>42113.105046296296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>(E2689/D2689)*100</f>
        <v>10.7</v>
      </c>
      <c r="P2689">
        <f>E2689/L2689</f>
        <v>26.75</v>
      </c>
      <c r="Q2689" t="s">
        <v>8316</v>
      </c>
      <c r="R2689" t="s">
        <v>8317</v>
      </c>
      <c r="S2689" s="12">
        <f>(((I2689/60)/60)/24)+DATE(1970,1,1)</f>
        <v>42035.642974537041</v>
      </c>
      <c r="T2689" s="10">
        <f>(((J2689/60)/60)/24)+DATE(1970,1,1)</f>
        <v>41975.642974537041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>(E2690/D2690)*100</f>
        <v>10.625</v>
      </c>
      <c r="P2690">
        <f>E2690/L2690</f>
        <v>42.5</v>
      </c>
      <c r="Q2690" t="s">
        <v>8316</v>
      </c>
      <c r="R2690" t="s">
        <v>8317</v>
      </c>
      <c r="S2690" s="12">
        <f>(((I2690/60)/60)/24)+DATE(1970,1,1)</f>
        <v>41807.191875000004</v>
      </c>
      <c r="T2690" s="10">
        <f>(((J2690/60)/60)/24)+DATE(1970,1,1)</f>
        <v>41793.191875000004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>(E2691/D2691)*100</f>
        <v>10.6</v>
      </c>
      <c r="P2691">
        <f>E2691/L2691</f>
        <v>48.18181818181818</v>
      </c>
      <c r="Q2691" t="s">
        <v>8335</v>
      </c>
      <c r="R2691" t="s">
        <v>8336</v>
      </c>
      <c r="S2691" s="12">
        <f>(((I2691/60)/60)/24)+DATE(1970,1,1)</f>
        <v>42324.670115740737</v>
      </c>
      <c r="T2691" s="10">
        <f>(((J2691/60)/60)/24)+DATE(1970,1,1)</f>
        <v>42294.628449074073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>(E2692/D2692)*100</f>
        <v>10.54</v>
      </c>
      <c r="P2692">
        <f>E2692/L2692</f>
        <v>47.909090909090907</v>
      </c>
      <c r="Q2692" t="s">
        <v>8316</v>
      </c>
      <c r="R2692" t="s">
        <v>8317</v>
      </c>
      <c r="S2692" s="12">
        <f>(((I2692/60)/60)/24)+DATE(1970,1,1)</f>
        <v>42512.815659722226</v>
      </c>
      <c r="T2692" s="10">
        <f>(((J2692/60)/60)/24)+DATE(1970,1,1)</f>
        <v>42452.815659722226</v>
      </c>
    </row>
    <row r="2693" spans="1:20" ht="30" hidden="1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>(E2693/D2693)*100</f>
        <v>10.539393939393939</v>
      </c>
      <c r="P2693">
        <f>E2693/L2693</f>
        <v>217.375</v>
      </c>
      <c r="Q2693" t="s">
        <v>8316</v>
      </c>
      <c r="R2693" t="s">
        <v>8356</v>
      </c>
      <c r="S2693" s="12">
        <f>(((I2693/60)/60)/24)+DATE(1970,1,1)</f>
        <v>42818.874513888892</v>
      </c>
      <c r="T2693" s="10">
        <f>(((J2693/60)/60)/24)+DATE(1970,1,1)</f>
        <v>42773.916180555556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>(E2694/D2694)*100</f>
        <v>10.52</v>
      </c>
      <c r="P2694">
        <f>E2694/L2694</f>
        <v>97.407407407407405</v>
      </c>
      <c r="Q2694" t="s">
        <v>8318</v>
      </c>
      <c r="R2694" t="s">
        <v>8319</v>
      </c>
      <c r="S2694" s="12">
        <f>(((I2694/60)/60)/24)+DATE(1970,1,1)</f>
        <v>42298.531631944439</v>
      </c>
      <c r="T2694" s="10">
        <f>(((J2694/60)/60)/24)+DATE(1970,1,1)</f>
        <v>42268.531631944439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>(E2695/D2695)*100</f>
        <v>10.5</v>
      </c>
      <c r="P2695">
        <f>E2695/L2695</f>
        <v>225</v>
      </c>
      <c r="Q2695" t="s">
        <v>8321</v>
      </c>
      <c r="R2695" t="s">
        <v>8340</v>
      </c>
      <c r="S2695" s="12">
        <f>(((I2695/60)/60)/24)+DATE(1970,1,1)</f>
        <v>41887.568749999999</v>
      </c>
      <c r="T2695" s="10">
        <f>(((J2695/60)/60)/24)+DATE(1970,1,1)</f>
        <v>41832.672685185185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>(E2696/D2696)*100</f>
        <v>10.5</v>
      </c>
      <c r="P2696">
        <f>E2696/L2696</f>
        <v>525</v>
      </c>
      <c r="Q2696" t="s">
        <v>8324</v>
      </c>
      <c r="R2696" t="s">
        <v>8346</v>
      </c>
      <c r="S2696" s="12">
        <f>(((I2696/60)/60)/24)+DATE(1970,1,1)</f>
        <v>41883.646226851852</v>
      </c>
      <c r="T2696" s="10">
        <f>(((J2696/60)/60)/24)+DATE(1970,1,1)</f>
        <v>41852.646226851852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>(E2697/D2697)*100</f>
        <v>10.5</v>
      </c>
      <c r="P2697">
        <f>E2697/L2697</f>
        <v>91.304347826086953</v>
      </c>
      <c r="Q2697" t="s">
        <v>8318</v>
      </c>
      <c r="R2697" t="s">
        <v>8354</v>
      </c>
      <c r="S2697" s="12">
        <f>(((I2697/60)/60)/24)+DATE(1970,1,1)</f>
        <v>41951.884293981479</v>
      </c>
      <c r="T2697" s="10">
        <f>(((J2697/60)/60)/24)+DATE(1970,1,1)</f>
        <v>41921.842627314814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>(E2698/D2698)*100</f>
        <v>10.5</v>
      </c>
      <c r="P2698">
        <f>E2698/L2698</f>
        <v>52.5</v>
      </c>
      <c r="Q2698" t="s">
        <v>8321</v>
      </c>
      <c r="R2698" t="s">
        <v>8357</v>
      </c>
      <c r="S2698" s="12">
        <f>(((I2698/60)/60)/24)+DATE(1970,1,1)</f>
        <v>42567.36650462963</v>
      </c>
      <c r="T2698" s="10">
        <f>(((J2698/60)/60)/24)+DATE(1970,1,1)</f>
        <v>42524.36650462963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>(E2699/D2699)*100</f>
        <v>10.5</v>
      </c>
      <c r="P2699">
        <f>E2699/L2699</f>
        <v>437.5</v>
      </c>
      <c r="Q2699" t="s">
        <v>8316</v>
      </c>
      <c r="R2699" t="s">
        <v>8317</v>
      </c>
      <c r="S2699" s="12">
        <f>(((I2699/60)/60)/24)+DATE(1970,1,1)</f>
        <v>42841.640810185185</v>
      </c>
      <c r="T2699" s="10">
        <f>(((J2699/60)/60)/24)+DATE(1970,1,1)</f>
        <v>42796.682476851856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>(E2700/D2700)*100</f>
        <v>10.48</v>
      </c>
      <c r="P2700">
        <f>E2700/L2700</f>
        <v>32.75</v>
      </c>
      <c r="Q2700" t="s">
        <v>8309</v>
      </c>
      <c r="R2700" t="s">
        <v>8313</v>
      </c>
      <c r="S2700" s="12">
        <f>(((I2700/60)/60)/24)+DATE(1970,1,1)</f>
        <v>42783.875</v>
      </c>
      <c r="T2700" s="10">
        <f>(((J2700/60)/60)/24)+DATE(1970,1,1)</f>
        <v>42741.848379629635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>(E2701/D2701)*100</f>
        <v>10.48</v>
      </c>
      <c r="P2701">
        <f>E2701/L2701</f>
        <v>31.757575757575758</v>
      </c>
      <c r="Q2701" t="s">
        <v>8321</v>
      </c>
      <c r="R2701" t="s">
        <v>8357</v>
      </c>
      <c r="S2701" s="12">
        <f>(((I2701/60)/60)/24)+DATE(1970,1,1)</f>
        <v>41650.90047453704</v>
      </c>
      <c r="T2701" s="10">
        <f>(((J2701/60)/60)/24)+DATE(1970,1,1)</f>
        <v>41620.90047453704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>(E2702/D2702)*100</f>
        <v>10.454545454545453</v>
      </c>
      <c r="P2702">
        <f>E2702/L2702</f>
        <v>23</v>
      </c>
      <c r="Q2702" t="s">
        <v>8332</v>
      </c>
      <c r="R2702" t="s">
        <v>8333</v>
      </c>
      <c r="S2702" s="12">
        <f>(((I2702/60)/60)/24)+DATE(1970,1,1)</f>
        <v>40512.208333333336</v>
      </c>
      <c r="T2702" s="10">
        <f>(((J2702/60)/60)/24)+DATE(1970,1,1)</f>
        <v>40464.028182870366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>(E2703/D2703)*100</f>
        <v>10.411249999999999</v>
      </c>
      <c r="P2703">
        <f>E2703/L2703</f>
        <v>63.098484848484851</v>
      </c>
      <c r="Q2703" t="s">
        <v>8321</v>
      </c>
      <c r="R2703" t="s">
        <v>8357</v>
      </c>
      <c r="S2703" s="12">
        <f>(((I2703/60)/60)/24)+DATE(1970,1,1)</f>
        <v>41716.663541666669</v>
      </c>
      <c r="T2703" s="10">
        <f>(((J2703/60)/60)/24)+DATE(1970,1,1)</f>
        <v>41686.705208333333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>(E2704/D2704)*100</f>
        <v>10.314285714285715</v>
      </c>
      <c r="P2704">
        <f>E2704/L2704</f>
        <v>32.81818181818182</v>
      </c>
      <c r="Q2704" t="s">
        <v>8332</v>
      </c>
      <c r="R2704" t="s">
        <v>8334</v>
      </c>
      <c r="S2704" s="12">
        <f>(((I2704/60)/60)/24)+DATE(1970,1,1)</f>
        <v>42400.178472222222</v>
      </c>
      <c r="T2704" s="10">
        <f>(((J2704/60)/60)/24)+DATE(1970,1,1)</f>
        <v>42371.355729166666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(E2705/D2705)*100</f>
        <v>10.214285714285715</v>
      </c>
      <c r="P2705">
        <f>E2705/L2705</f>
        <v>44.6875</v>
      </c>
      <c r="Q2705" t="s">
        <v>8318</v>
      </c>
      <c r="R2705" t="s">
        <v>8320</v>
      </c>
      <c r="S2705" s="12">
        <f>(((I2705/60)/60)/24)+DATE(1970,1,1)</f>
        <v>41974</v>
      </c>
      <c r="T2705" s="10">
        <f>(((J2705/60)/60)/24)+DATE(1970,1,1)</f>
        <v>41940.658645833333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>(E2706/D2706)*100</f>
        <v>10.181818181818182</v>
      </c>
      <c r="P2706">
        <f>E2706/L2706</f>
        <v>62.222222222222221</v>
      </c>
      <c r="Q2706" t="s">
        <v>8324</v>
      </c>
      <c r="R2706" t="s">
        <v>8346</v>
      </c>
      <c r="S2706" s="12">
        <f>(((I2706/60)/60)/24)+DATE(1970,1,1)</f>
        <v>41875.968159722222</v>
      </c>
      <c r="T2706" s="10">
        <f>(((J2706/60)/60)/24)+DATE(1970,1,1)</f>
        <v>41845.968159722222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>(E2707/D2707)*100</f>
        <v>10.08</v>
      </c>
      <c r="P2707">
        <f>E2707/L2707</f>
        <v>42</v>
      </c>
      <c r="Q2707" t="s">
        <v>8335</v>
      </c>
      <c r="R2707" t="s">
        <v>8336</v>
      </c>
      <c r="S2707" s="12">
        <f>(((I2707/60)/60)/24)+DATE(1970,1,1)</f>
        <v>42377.954571759255</v>
      </c>
      <c r="T2707" s="10">
        <f>(((J2707/60)/60)/24)+DATE(1970,1,1)</f>
        <v>42317.954571759255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>(E2708/D2708)*100</f>
        <v>10.050000000000001</v>
      </c>
      <c r="P2708">
        <f>E2708/L2708</f>
        <v>100.5</v>
      </c>
      <c r="Q2708" t="s">
        <v>8316</v>
      </c>
      <c r="R2708" t="s">
        <v>8317</v>
      </c>
      <c r="S2708" s="12">
        <f>(((I2708/60)/60)/24)+DATE(1970,1,1)</f>
        <v>42050.587349537032</v>
      </c>
      <c r="T2708" s="10">
        <f>(((J2708/60)/60)/24)+DATE(1970,1,1)</f>
        <v>42020.587349537032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>(E2709/D2709)*100</f>
        <v>10.02</v>
      </c>
      <c r="P2709">
        <f>E2709/L2709</f>
        <v>178.92857142857142</v>
      </c>
      <c r="Q2709" t="s">
        <v>8318</v>
      </c>
      <c r="R2709" t="s">
        <v>8320</v>
      </c>
      <c r="S2709" s="12">
        <f>(((I2709/60)/60)/24)+DATE(1970,1,1)</f>
        <v>42672.373414351852</v>
      </c>
      <c r="T2709" s="10">
        <f>(((J2709/60)/60)/24)+DATE(1970,1,1)</f>
        <v>42632.373414351852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>(E2710/D2710)*100</f>
        <v>10</v>
      </c>
      <c r="P2710">
        <f>E2710/L2710</f>
        <v>40</v>
      </c>
      <c r="Q2710" t="s">
        <v>8324</v>
      </c>
      <c r="R2710" t="s">
        <v>8328</v>
      </c>
      <c r="S2710" s="12">
        <f>(((I2710/60)/60)/24)+DATE(1970,1,1)</f>
        <v>42095.856053240743</v>
      </c>
      <c r="T2710" s="10">
        <f>(((J2710/60)/60)/24)+DATE(1970,1,1)</f>
        <v>42065.897719907407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>(E2711/D2711)*100</f>
        <v>10</v>
      </c>
      <c r="P2711">
        <f>E2711/L2711</f>
        <v>10</v>
      </c>
      <c r="Q2711" t="s">
        <v>8332</v>
      </c>
      <c r="R2711" t="s">
        <v>8333</v>
      </c>
      <c r="S2711" s="12">
        <f>(((I2711/60)/60)/24)+DATE(1970,1,1)</f>
        <v>40252.290972222225</v>
      </c>
      <c r="T2711" s="10">
        <f>(((J2711/60)/60)/24)+DATE(1970,1,1)</f>
        <v>40198.424849537041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>(E2712/D2712)*100</f>
        <v>10</v>
      </c>
      <c r="P2712">
        <f>E2712/L2712</f>
        <v>100</v>
      </c>
      <c r="Q2712" t="s">
        <v>8316</v>
      </c>
      <c r="R2712" t="s">
        <v>8317</v>
      </c>
      <c r="S2712" s="12">
        <f>(((I2712/60)/60)/24)+DATE(1970,1,1)</f>
        <v>42233.677766203706</v>
      </c>
      <c r="T2712" s="10">
        <f>(((J2712/60)/60)/24)+DATE(1970,1,1)</f>
        <v>42203.677766203706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>(E2713/D2713)*100</f>
        <v>10</v>
      </c>
      <c r="P2713">
        <f>E2713/L2713</f>
        <v>10</v>
      </c>
      <c r="Q2713" t="s">
        <v>8316</v>
      </c>
      <c r="R2713" t="s">
        <v>8317</v>
      </c>
      <c r="S2713" s="12">
        <f>(((I2713/60)/60)/24)+DATE(1970,1,1)</f>
        <v>41861.697939814818</v>
      </c>
      <c r="T2713" s="10">
        <f>(((J2713/60)/60)/24)+DATE(1970,1,1)</f>
        <v>41831.697939814818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>(E2714/D2714)*100</f>
        <v>10</v>
      </c>
      <c r="P2714">
        <f>E2714/L2714</f>
        <v>142.85714285714286</v>
      </c>
      <c r="Q2714" t="s">
        <v>8316</v>
      </c>
      <c r="R2714" t="s">
        <v>8317</v>
      </c>
      <c r="S2714" s="12">
        <f>(((I2714/60)/60)/24)+DATE(1970,1,1)</f>
        <v>42338.252881944441</v>
      </c>
      <c r="T2714" s="10">
        <f>(((J2714/60)/60)/24)+DATE(1970,1,1)</f>
        <v>42308.211215277777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>(E2715/D2715)*100</f>
        <v>10</v>
      </c>
      <c r="P2715">
        <f>E2715/L2715</f>
        <v>5</v>
      </c>
      <c r="Q2715" t="s">
        <v>8316</v>
      </c>
      <c r="R2715" t="s">
        <v>8317</v>
      </c>
      <c r="S2715" s="12">
        <f>(((I2715/60)/60)/24)+DATE(1970,1,1)</f>
        <v>41850.870821759258</v>
      </c>
      <c r="T2715" s="10">
        <f>(((J2715/60)/60)/24)+DATE(1970,1,1)</f>
        <v>41820.870821759258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>(E2716/D2716)*100</f>
        <v>10</v>
      </c>
      <c r="P2716">
        <f>E2716/L2716</f>
        <v>16.666666666666668</v>
      </c>
      <c r="Q2716" t="s">
        <v>8316</v>
      </c>
      <c r="R2716" t="s">
        <v>8317</v>
      </c>
      <c r="S2716" s="12">
        <f>(((I2716/60)/60)/24)+DATE(1970,1,1)</f>
        <v>42242.772222222222</v>
      </c>
      <c r="T2716" s="10">
        <f>(((J2716/60)/60)/24)+DATE(1970,1,1)</f>
        <v>42188.83293981482</v>
      </c>
    </row>
    <row r="2717" spans="1:20" ht="45" hidden="1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>(E2717/D2717)*100</f>
        <v>9.9878048780487809</v>
      </c>
      <c r="P2717">
        <f>E2717/L2717</f>
        <v>744.5454545454545</v>
      </c>
      <c r="Q2717" t="s">
        <v>8321</v>
      </c>
      <c r="R2717" t="s">
        <v>8340</v>
      </c>
      <c r="S2717" s="12">
        <f>(((I2717/60)/60)/24)+DATE(1970,1,1)</f>
        <v>42163.625</v>
      </c>
      <c r="T2717" s="10">
        <f>(((J2717/60)/60)/24)+DATE(1970,1,1)</f>
        <v>42142.767106481479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>(E2718/D2718)*100</f>
        <v>9.84</v>
      </c>
      <c r="P2718">
        <f>E2718/L2718</f>
        <v>54.666666666666664</v>
      </c>
      <c r="Q2718" t="s">
        <v>8318</v>
      </c>
      <c r="R2718" t="s">
        <v>8320</v>
      </c>
      <c r="S2718" s="12">
        <f>(((I2718/60)/60)/24)+DATE(1970,1,1)</f>
        <v>42656.633703703701</v>
      </c>
      <c r="T2718" s="10">
        <f>(((J2718/60)/60)/24)+DATE(1970,1,1)</f>
        <v>42626.633703703701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>(E2719/D2719)*100</f>
        <v>9.8166666666666664</v>
      </c>
      <c r="P2719">
        <f>E2719/L2719</f>
        <v>53.545454545454547</v>
      </c>
      <c r="Q2719" t="s">
        <v>8335</v>
      </c>
      <c r="R2719" t="s">
        <v>8352</v>
      </c>
      <c r="S2719" s="12">
        <f>(((I2719/60)/60)/24)+DATE(1970,1,1)</f>
        <v>42082.760763888888</v>
      </c>
      <c r="T2719" s="10">
        <f>(((J2719/60)/60)/24)+DATE(1970,1,1)</f>
        <v>42052.802430555559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>(E2720/D2720)*100</f>
        <v>9.76</v>
      </c>
      <c r="P2720">
        <f>E2720/L2720</f>
        <v>37.53846153846154</v>
      </c>
      <c r="Q2720" t="s">
        <v>8316</v>
      </c>
      <c r="R2720" t="s">
        <v>8317</v>
      </c>
      <c r="S2720" s="12">
        <f>(((I2720/60)/60)/24)+DATE(1970,1,1)</f>
        <v>42496.544444444444</v>
      </c>
      <c r="T2720" s="10">
        <f>(((J2720/60)/60)/24)+DATE(1970,1,1)</f>
        <v>42467.548541666663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>(E2721/D2721)*100</f>
        <v>9.74</v>
      </c>
      <c r="P2721">
        <f>E2721/L2721</f>
        <v>54.111111111111114</v>
      </c>
      <c r="Q2721" t="s">
        <v>8324</v>
      </c>
      <c r="R2721" t="s">
        <v>8346</v>
      </c>
      <c r="S2721" s="12">
        <f>(((I2721/60)/60)/24)+DATE(1970,1,1)</f>
        <v>42457.679340277777</v>
      </c>
      <c r="T2721" s="10">
        <f>(((J2721/60)/60)/24)+DATE(1970,1,1)</f>
        <v>42427.721006944441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>(E2722/D2722)*100</f>
        <v>9.6333333333333346</v>
      </c>
      <c r="P2722">
        <f>E2722/L2722</f>
        <v>24.083333333333332</v>
      </c>
      <c r="Q2722" t="s">
        <v>8318</v>
      </c>
      <c r="R2722" t="s">
        <v>8320</v>
      </c>
      <c r="S2722" s="12">
        <f>(((I2722/60)/60)/24)+DATE(1970,1,1)</f>
        <v>42703.709548611107</v>
      </c>
      <c r="T2722" s="10">
        <f>(((J2722/60)/60)/24)+DATE(1970,1,1)</f>
        <v>42673.66788194445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>(E2723/D2723)*100</f>
        <v>9.5687499999999996</v>
      </c>
      <c r="P2723">
        <f>E2723/L2723</f>
        <v>94.506172839506178</v>
      </c>
      <c r="Q2723" t="s">
        <v>8309</v>
      </c>
      <c r="R2723" t="s">
        <v>8312</v>
      </c>
      <c r="S2723" s="12">
        <f>(((I2723/60)/60)/24)+DATE(1970,1,1)</f>
        <v>41950.854247685187</v>
      </c>
      <c r="T2723" s="10">
        <f>(((J2723/60)/60)/24)+DATE(1970,1,1)</f>
        <v>41905.812581018516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>(E2724/D2724)*100</f>
        <v>9.56</v>
      </c>
      <c r="P2724">
        <f>E2724/L2724</f>
        <v>21.727272727272727</v>
      </c>
      <c r="Q2724" t="s">
        <v>8332</v>
      </c>
      <c r="R2724" t="s">
        <v>8333</v>
      </c>
      <c r="S2724" s="12">
        <f>(((I2724/60)/60)/24)+DATE(1970,1,1)</f>
        <v>41186.963344907403</v>
      </c>
      <c r="T2724" s="10">
        <f>(((J2724/60)/60)/24)+DATE(1970,1,1)</f>
        <v>41156.963344907403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>(E2725/D2725)*100</f>
        <v>9.5500000000000007</v>
      </c>
      <c r="P2725">
        <f>E2725/L2725</f>
        <v>73.461538461538467</v>
      </c>
      <c r="Q2725" t="s">
        <v>8309</v>
      </c>
      <c r="R2725" t="s">
        <v>8315</v>
      </c>
      <c r="S2725" s="12">
        <f>(((I2725/60)/60)/24)+DATE(1970,1,1)</f>
        <v>40098.874305555553</v>
      </c>
      <c r="T2725" s="10">
        <f>(((J2725/60)/60)/24)+DATE(1970,1,1)</f>
        <v>40043.895462962959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>(E2726/D2726)*100</f>
        <v>9.5</v>
      </c>
      <c r="P2726">
        <f>E2726/L2726</f>
        <v>71.25</v>
      </c>
      <c r="Q2726" t="s">
        <v>8309</v>
      </c>
      <c r="R2726" t="s">
        <v>8315</v>
      </c>
      <c r="S2726" s="12">
        <f>(((I2726/60)/60)/24)+DATE(1970,1,1)</f>
        <v>42298.726631944446</v>
      </c>
      <c r="T2726" s="10">
        <f>(((J2726/60)/60)/24)+DATE(1970,1,1)</f>
        <v>42238.726631944446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>(E2727/D2727)*100</f>
        <v>9.4412800000000008</v>
      </c>
      <c r="P2727">
        <f>E2727/L2727</f>
        <v>73.760000000000005</v>
      </c>
      <c r="Q2727" t="s">
        <v>8324</v>
      </c>
      <c r="R2727" t="s">
        <v>8328</v>
      </c>
      <c r="S2727" s="12">
        <f>(((I2727/60)/60)/24)+DATE(1970,1,1)</f>
        <v>41917.784062500003</v>
      </c>
      <c r="T2727" s="10">
        <f>(((J2727/60)/60)/24)+DATE(1970,1,1)</f>
        <v>41887.784062500003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>(E2728/D2728)*100</f>
        <v>9.4166666666666661</v>
      </c>
      <c r="P2728">
        <f>E2728/L2728</f>
        <v>80.714285714285708</v>
      </c>
      <c r="Q2728" t="s">
        <v>8316</v>
      </c>
      <c r="R2728" t="s">
        <v>8317</v>
      </c>
      <c r="S2728" s="12">
        <f>(((I2728/60)/60)/24)+DATE(1970,1,1)</f>
        <v>42217.041666666672</v>
      </c>
      <c r="T2728" s="10">
        <f>(((J2728/60)/60)/24)+DATE(1970,1,1)</f>
        <v>42199.648912037039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>(E2729/D2729)*100</f>
        <v>9.379999999999999</v>
      </c>
      <c r="P2729">
        <f>E2729/L2729</f>
        <v>170.54545454545453</v>
      </c>
      <c r="Q2729" t="s">
        <v>8309</v>
      </c>
      <c r="R2729" t="s">
        <v>8315</v>
      </c>
      <c r="S2729" s="12">
        <f>(((I2729/60)/60)/24)+DATE(1970,1,1)</f>
        <v>42326.302754629629</v>
      </c>
      <c r="T2729" s="10">
        <f>(((J2729/60)/60)/24)+DATE(1970,1,1)</f>
        <v>42296.261087962965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>(E2730/D2730)*100</f>
        <v>9.3333333333333339</v>
      </c>
      <c r="P2730">
        <f>E2730/L2730</f>
        <v>35</v>
      </c>
      <c r="Q2730" t="s">
        <v>8324</v>
      </c>
      <c r="R2730" t="s">
        <v>8346</v>
      </c>
      <c r="S2730" s="12">
        <f>(((I2730/60)/60)/24)+DATE(1970,1,1)</f>
        <v>42834.833333333328</v>
      </c>
      <c r="T2730" s="10">
        <f>(((J2730/60)/60)/24)+DATE(1970,1,1)</f>
        <v>42803.920277777783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>(E2731/D2731)*100</f>
        <v>9.31</v>
      </c>
      <c r="P2731">
        <f>E2731/L2731</f>
        <v>60.064516129032256</v>
      </c>
      <c r="Q2731" t="s">
        <v>8316</v>
      </c>
      <c r="R2731" t="s">
        <v>8317</v>
      </c>
      <c r="S2731" s="12">
        <f>(((I2731/60)/60)/24)+DATE(1970,1,1)</f>
        <v>42235.171018518522</v>
      </c>
      <c r="T2731" s="10">
        <f>(((J2731/60)/60)/24)+DATE(1970,1,1)</f>
        <v>42205.171018518522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>(E2732/D2732)*100</f>
        <v>9.3000000000000007</v>
      </c>
      <c r="P2732">
        <f>E2732/L2732</f>
        <v>31</v>
      </c>
      <c r="Q2732" t="s">
        <v>8337</v>
      </c>
      <c r="R2732" t="s">
        <v>8344</v>
      </c>
      <c r="S2732" s="12">
        <f>(((I2732/60)/60)/24)+DATE(1970,1,1)</f>
        <v>42303.888888888891</v>
      </c>
      <c r="T2732" s="10">
        <f>(((J2732/60)/60)/24)+DATE(1970,1,1)</f>
        <v>42246.789965277778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(E2733/D2733)*100</f>
        <v>9.1050000000000004</v>
      </c>
      <c r="P2733">
        <f>E2733/L2733</f>
        <v>18.581632653061224</v>
      </c>
      <c r="Q2733" t="s">
        <v>8332</v>
      </c>
      <c r="R2733" t="s">
        <v>8333</v>
      </c>
      <c r="S2733" s="12">
        <f>(((I2733/60)/60)/24)+DATE(1970,1,1)</f>
        <v>41770.138113425928</v>
      </c>
      <c r="T2733" s="10">
        <f>(((J2733/60)/60)/24)+DATE(1970,1,1)</f>
        <v>41740.138113425928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>(E2734/D2734)*100</f>
        <v>9.0909090909090917</v>
      </c>
      <c r="P2734">
        <f>E2734/L2734</f>
        <v>29.411764705882351</v>
      </c>
      <c r="Q2734" t="s">
        <v>8316</v>
      </c>
      <c r="R2734" t="s">
        <v>8317</v>
      </c>
      <c r="S2734" s="12">
        <f>(((I2734/60)/60)/24)+DATE(1970,1,1)</f>
        <v>41876.875</v>
      </c>
      <c r="T2734" s="10">
        <f>(((J2734/60)/60)/24)+DATE(1970,1,1)</f>
        <v>41869.714166666665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>(E2735/D2735)*100</f>
        <v>9.0833333333333339</v>
      </c>
      <c r="P2735">
        <f>E2735/L2735</f>
        <v>389.28571428571428</v>
      </c>
      <c r="Q2735" t="s">
        <v>8318</v>
      </c>
      <c r="R2735" t="s">
        <v>8319</v>
      </c>
      <c r="S2735" s="12">
        <f>(((I2735/60)/60)/24)+DATE(1970,1,1)</f>
        <v>42110.757326388892</v>
      </c>
      <c r="T2735" s="10">
        <f>(((J2735/60)/60)/24)+DATE(1970,1,1)</f>
        <v>42080.757326388892</v>
      </c>
    </row>
    <row r="2736" spans="1:20" ht="60" hidden="1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>(E2736/D2736)*100</f>
        <v>9.0090090090090094</v>
      </c>
      <c r="P2736">
        <f>E2736/L2736</f>
        <v>30</v>
      </c>
      <c r="Q2736" t="s">
        <v>8318</v>
      </c>
      <c r="R2736" t="s">
        <v>8347</v>
      </c>
      <c r="S2736" s="12">
        <f>(((I2736/60)/60)/24)+DATE(1970,1,1)</f>
        <v>41944.165972222225</v>
      </c>
      <c r="T2736" s="10">
        <f>(((J2736/60)/60)/24)+DATE(1970,1,1)</f>
        <v>41929.174456018518</v>
      </c>
    </row>
    <row r="2737" spans="1:20" ht="60" hidden="1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>(E2737/D2737)*100</f>
        <v>8.974444444444444</v>
      </c>
      <c r="P2737">
        <f>E2737/L2737</f>
        <v>65.666666666666671</v>
      </c>
      <c r="Q2737" t="s">
        <v>8332</v>
      </c>
      <c r="R2737" t="s">
        <v>8333</v>
      </c>
      <c r="S2737" s="12">
        <f>(((I2737/60)/60)/24)+DATE(1970,1,1)</f>
        <v>41462.228043981479</v>
      </c>
      <c r="T2737" s="10">
        <f>(((J2737/60)/60)/24)+DATE(1970,1,1)</f>
        <v>41417.228043981479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>(E2738/D2738)*100</f>
        <v>8.9066666666666663</v>
      </c>
      <c r="P2738">
        <f>E2738/L2738</f>
        <v>41.75</v>
      </c>
      <c r="Q2738" t="s">
        <v>8318</v>
      </c>
      <c r="R2738" t="s">
        <v>8320</v>
      </c>
      <c r="S2738" s="12">
        <f>(((I2738/60)/60)/24)+DATE(1970,1,1)</f>
        <v>42418.843287037031</v>
      </c>
      <c r="T2738" s="10">
        <f>(((J2738/60)/60)/24)+DATE(1970,1,1)</f>
        <v>42382.843287037031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>(E2739/D2739)*100</f>
        <v>8.9</v>
      </c>
      <c r="P2739">
        <f>E2739/L2739</f>
        <v>40.454545454545453</v>
      </c>
      <c r="Q2739" t="s">
        <v>8321</v>
      </c>
      <c r="R2739" t="s">
        <v>8323</v>
      </c>
      <c r="S2739" s="12">
        <f>(((I2739/60)/60)/24)+DATE(1970,1,1)</f>
        <v>42097.651388888888</v>
      </c>
      <c r="T2739" s="10">
        <f>(((J2739/60)/60)/24)+DATE(1970,1,1)</f>
        <v>42067.722372685181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>(E2740/D2740)*100</f>
        <v>8.9</v>
      </c>
      <c r="P2740">
        <f>E2740/L2740</f>
        <v>222.5</v>
      </c>
      <c r="Q2740" t="s">
        <v>8316</v>
      </c>
      <c r="R2740" t="s">
        <v>8317</v>
      </c>
      <c r="S2740" s="12">
        <f>(((I2740/60)/60)/24)+DATE(1970,1,1)</f>
        <v>42725.7105787037</v>
      </c>
      <c r="T2740" s="10">
        <f>(((J2740/60)/60)/24)+DATE(1970,1,1)</f>
        <v>42695.7105787037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>(E2741/D2741)*100</f>
        <v>8.8800000000000008</v>
      </c>
      <c r="P2741">
        <f>E2741/L2741</f>
        <v>30.272727272727273</v>
      </c>
      <c r="Q2741" t="s">
        <v>8318</v>
      </c>
      <c r="R2741" t="s">
        <v>8320</v>
      </c>
      <c r="S2741" s="12">
        <f>(((I2741/60)/60)/24)+DATE(1970,1,1)</f>
        <v>42486.288194444445</v>
      </c>
      <c r="T2741" s="10">
        <f>(((J2741/60)/60)/24)+DATE(1970,1,1)</f>
        <v>42451.698449074072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>(E2742/D2742)*100</f>
        <v>8.8333333333333339</v>
      </c>
      <c r="P2742">
        <f>E2742/L2742</f>
        <v>44.166666666666664</v>
      </c>
      <c r="Q2742" t="s">
        <v>8335</v>
      </c>
      <c r="R2742" t="s">
        <v>8336</v>
      </c>
      <c r="S2742" s="12">
        <f>(((I2742/60)/60)/24)+DATE(1970,1,1)</f>
        <v>41761.9533912037</v>
      </c>
      <c r="T2742" s="10">
        <f>(((J2742/60)/60)/24)+DATE(1970,1,1)</f>
        <v>41723.9533912037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>(E2743/D2743)*100</f>
        <v>8.7200000000000006</v>
      </c>
      <c r="P2743">
        <f>E2743/L2743</f>
        <v>25.647058823529413</v>
      </c>
      <c r="Q2743" t="s">
        <v>8316</v>
      </c>
      <c r="R2743" t="s">
        <v>8317</v>
      </c>
      <c r="S2743" s="12">
        <f>(((I2743/60)/60)/24)+DATE(1970,1,1)</f>
        <v>41840.785729166666</v>
      </c>
      <c r="T2743" s="10">
        <f>(((J2743/60)/60)/24)+DATE(1970,1,1)</f>
        <v>41780.785729166666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>(E2744/D2744)*100</f>
        <v>8.6666666666666679</v>
      </c>
      <c r="P2744">
        <f>E2744/L2744</f>
        <v>16.25</v>
      </c>
      <c r="Q2744" t="s">
        <v>8316</v>
      </c>
      <c r="R2744" t="s">
        <v>8317</v>
      </c>
      <c r="S2744" s="12">
        <f>(((I2744/60)/60)/24)+DATE(1970,1,1)</f>
        <v>41849.135370370372</v>
      </c>
      <c r="T2744" s="10">
        <f>(((J2744/60)/60)/24)+DATE(1970,1,1)</f>
        <v>41834.135370370372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>(E2745/D2745)*100</f>
        <v>8.6666666666666679</v>
      </c>
      <c r="P2745">
        <f>E2745/L2745</f>
        <v>32.5</v>
      </c>
      <c r="Q2745" t="s">
        <v>8316</v>
      </c>
      <c r="R2745" t="s">
        <v>8317</v>
      </c>
      <c r="S2745" s="12">
        <f>(((I2745/60)/60)/24)+DATE(1970,1,1)</f>
        <v>42650.91097222222</v>
      </c>
      <c r="T2745" s="10">
        <f>(((J2745/60)/60)/24)+DATE(1970,1,1)</f>
        <v>42620.91097222222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>(E2746/D2746)*100</f>
        <v>8.64</v>
      </c>
      <c r="P2746">
        <f>E2746/L2746</f>
        <v>64.8</v>
      </c>
      <c r="Q2746" t="s">
        <v>8316</v>
      </c>
      <c r="R2746" t="s">
        <v>8356</v>
      </c>
      <c r="S2746" s="12">
        <f>(((I2746/60)/60)/24)+DATE(1970,1,1)</f>
        <v>42601.102314814809</v>
      </c>
      <c r="T2746" s="10">
        <f>(((J2746/60)/60)/24)+DATE(1970,1,1)</f>
        <v>42551.102314814809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>(E2747/D2747)*100</f>
        <v>8.5714285714285712</v>
      </c>
      <c r="P2747">
        <f>E2747/L2747</f>
        <v>60</v>
      </c>
      <c r="Q2747" t="s">
        <v>8337</v>
      </c>
      <c r="R2747" t="s">
        <v>8342</v>
      </c>
      <c r="S2747" s="12">
        <f>(((I2747/60)/60)/24)+DATE(1970,1,1)</f>
        <v>42316.923842592587</v>
      </c>
      <c r="T2747" s="10">
        <f>(((J2747/60)/60)/24)+DATE(1970,1,1)</f>
        <v>42286.88217592593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>(E2748/D2748)*100</f>
        <v>8.5370000000000008</v>
      </c>
      <c r="P2748">
        <f>E2748/L2748</f>
        <v>29.236301369863014</v>
      </c>
      <c r="Q2748" t="s">
        <v>8330</v>
      </c>
      <c r="R2748" t="s">
        <v>8331</v>
      </c>
      <c r="S2748" s="12">
        <f>(((I2748/60)/60)/24)+DATE(1970,1,1)</f>
        <v>42144.252951388888</v>
      </c>
      <c r="T2748" s="10">
        <f>(((J2748/60)/60)/24)+DATE(1970,1,1)</f>
        <v>42114.252951388888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>(E2749/D2749)*100</f>
        <v>8.52</v>
      </c>
      <c r="P2749">
        <f>E2749/L2749</f>
        <v>47.333333333333336</v>
      </c>
      <c r="Q2749" t="s">
        <v>8316</v>
      </c>
      <c r="R2749" t="s">
        <v>8358</v>
      </c>
      <c r="S2749" s="12">
        <f>(((I2749/60)/60)/24)+DATE(1970,1,1)</f>
        <v>42006.676111111112</v>
      </c>
      <c r="T2749" s="10">
        <f>(((J2749/60)/60)/24)+DATE(1970,1,1)</f>
        <v>41975.676111111112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>(E2750/D2750)*100</f>
        <v>8.5</v>
      </c>
      <c r="P2750">
        <f>E2750/L2750</f>
        <v>8.5</v>
      </c>
      <c r="Q2750" t="s">
        <v>8316</v>
      </c>
      <c r="R2750" t="s">
        <v>8317</v>
      </c>
      <c r="S2750" s="12">
        <f>(((I2750/60)/60)/24)+DATE(1970,1,1)</f>
        <v>41856.61954861111</v>
      </c>
      <c r="T2750" s="10">
        <f>(((J2750/60)/60)/24)+DATE(1970,1,1)</f>
        <v>41826.61954861111</v>
      </c>
    </row>
    <row r="2751" spans="1:20" ht="45" hidden="1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>(E2751/D2751)*100</f>
        <v>8.4172840000000004</v>
      </c>
      <c r="P2751">
        <f>E2751/L2751</f>
        <v>78.666205607476627</v>
      </c>
      <c r="Q2751" t="s">
        <v>8318</v>
      </c>
      <c r="R2751" t="s">
        <v>8354</v>
      </c>
      <c r="S2751" s="12">
        <f>(((I2751/60)/60)/24)+DATE(1970,1,1)</f>
        <v>42256.313298611116</v>
      </c>
      <c r="T2751" s="10">
        <f>(((J2751/60)/60)/24)+DATE(1970,1,1)</f>
        <v>42226.313298611116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>(E2752/D2752)*100</f>
        <v>8.3800000000000008</v>
      </c>
      <c r="P2752">
        <f>E2752/L2752</f>
        <v>104.75</v>
      </c>
      <c r="Q2752" t="s">
        <v>8321</v>
      </c>
      <c r="R2752" t="s">
        <v>8340</v>
      </c>
      <c r="S2752" s="12">
        <f>(((I2752/60)/60)/24)+DATE(1970,1,1)</f>
        <v>42631.851678240739</v>
      </c>
      <c r="T2752" s="10">
        <f>(((J2752/60)/60)/24)+DATE(1970,1,1)</f>
        <v>42601.851678240739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>(E2753/D2753)*100</f>
        <v>8.3333333333333321</v>
      </c>
      <c r="P2753">
        <f>E2753/L2753</f>
        <v>100</v>
      </c>
      <c r="Q2753" t="s">
        <v>8321</v>
      </c>
      <c r="R2753" t="s">
        <v>8323</v>
      </c>
      <c r="S2753" s="12">
        <f>(((I2753/60)/60)/24)+DATE(1970,1,1)</f>
        <v>42050.651388888888</v>
      </c>
      <c r="T2753" s="10">
        <f>(((J2753/60)/60)/24)+DATE(1970,1,1)</f>
        <v>41991.713460648149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>(E2754/D2754)*100</f>
        <v>8.3000000000000007</v>
      </c>
      <c r="P2754">
        <f>E2754/L2754</f>
        <v>10.375</v>
      </c>
      <c r="Q2754" t="s">
        <v>8332</v>
      </c>
      <c r="R2754" t="s">
        <v>8333</v>
      </c>
      <c r="S2754" s="12">
        <f>(((I2754/60)/60)/24)+DATE(1970,1,1)</f>
        <v>42363.598530092597</v>
      </c>
      <c r="T2754" s="10">
        <f>(((J2754/60)/60)/24)+DATE(1970,1,1)</f>
        <v>42333.598530092597</v>
      </c>
    </row>
    <row r="2755" spans="1:20" ht="60" hidden="1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>(E2755/D2755)*100</f>
        <v>8.2142857142857135</v>
      </c>
      <c r="P2755">
        <f>E2755/L2755</f>
        <v>38.333333333333336</v>
      </c>
      <c r="Q2755" t="s">
        <v>8316</v>
      </c>
      <c r="R2755" t="s">
        <v>8317</v>
      </c>
      <c r="S2755" s="12">
        <f>(((I2755/60)/60)/24)+DATE(1970,1,1)</f>
        <v>41934.650578703702</v>
      </c>
      <c r="T2755" s="10">
        <f>(((J2755/60)/60)/24)+DATE(1970,1,1)</f>
        <v>41904.650578703702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>(E2756/D2756)*100</f>
        <v>8.2100000000000009</v>
      </c>
      <c r="P2756">
        <f>E2756/L2756</f>
        <v>16.755102040816325</v>
      </c>
      <c r="Q2756" t="s">
        <v>8309</v>
      </c>
      <c r="R2756" t="s">
        <v>8315</v>
      </c>
      <c r="S2756" s="12">
        <f>(((I2756/60)/60)/24)+DATE(1970,1,1)</f>
        <v>41408.69976851852</v>
      </c>
      <c r="T2756" s="10">
        <f>(((J2756/60)/60)/24)+DATE(1970,1,1)</f>
        <v>41378.69976851852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>(E2757/D2757)*100</f>
        <v>8.1333333333333329</v>
      </c>
      <c r="P2757">
        <f>E2757/L2757</f>
        <v>10.166666666666666</v>
      </c>
      <c r="Q2757" t="s">
        <v>8316</v>
      </c>
      <c r="R2757" t="s">
        <v>8317</v>
      </c>
      <c r="S2757" s="12">
        <f>(((I2757/60)/60)/24)+DATE(1970,1,1)</f>
        <v>42065.958333333328</v>
      </c>
      <c r="T2757" s="10">
        <f>(((J2757/60)/60)/24)+DATE(1970,1,1)</f>
        <v>42020.768634259264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>(E2758/D2758)*100</f>
        <v>8.0833333333333321</v>
      </c>
      <c r="P2758">
        <f>E2758/L2758</f>
        <v>90.9375</v>
      </c>
      <c r="Q2758" t="s">
        <v>8332</v>
      </c>
      <c r="R2758" t="s">
        <v>8334</v>
      </c>
      <c r="S2758" s="12">
        <f>(((I2758/60)/60)/24)+DATE(1970,1,1)</f>
        <v>42802.3125</v>
      </c>
      <c r="T2758" s="10">
        <f>(((J2758/60)/60)/24)+DATE(1970,1,1)</f>
        <v>42755.492754629624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(E2759/D2759)*100</f>
        <v>8.06</v>
      </c>
      <c r="P2759">
        <f>E2759/L2759</f>
        <v>80.599999999999994</v>
      </c>
      <c r="Q2759" t="s">
        <v>8321</v>
      </c>
      <c r="R2759" t="s">
        <v>8340</v>
      </c>
      <c r="S2759" s="12">
        <f>(((I2759/60)/60)/24)+DATE(1970,1,1)</f>
        <v>41992.813518518517</v>
      </c>
      <c r="T2759" s="10">
        <f>(((J2759/60)/60)/24)+DATE(1970,1,1)</f>
        <v>41961.813518518517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>(E2760/D2760)*100</f>
        <v>8.0250000000000004</v>
      </c>
      <c r="P2760">
        <f>E2760/L2760</f>
        <v>200.625</v>
      </c>
      <c r="Q2760" t="s">
        <v>8316</v>
      </c>
      <c r="R2760" t="s">
        <v>8356</v>
      </c>
      <c r="S2760" s="12">
        <f>(((I2760/60)/60)/24)+DATE(1970,1,1)</f>
        <v>42660.166666666672</v>
      </c>
      <c r="T2760" s="10">
        <f>(((J2760/60)/60)/24)+DATE(1970,1,1)</f>
        <v>42628.690266203703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>(E2761/D2761)*100</f>
        <v>8</v>
      </c>
      <c r="P2761">
        <f>E2761/L2761</f>
        <v>11.428571428571429</v>
      </c>
      <c r="Q2761" t="s">
        <v>8335</v>
      </c>
      <c r="R2761" t="s">
        <v>8351</v>
      </c>
      <c r="S2761" s="12">
        <f>(((I2761/60)/60)/24)+DATE(1970,1,1)</f>
        <v>42823.980682870373</v>
      </c>
      <c r="T2761" s="10">
        <f>(((J2761/60)/60)/24)+DATE(1970,1,1)</f>
        <v>42794.022349537037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>(E2762/D2762)*100</f>
        <v>7.8809523809523814</v>
      </c>
      <c r="P2762">
        <f>E2762/L2762</f>
        <v>45.972222222222221</v>
      </c>
      <c r="Q2762" t="s">
        <v>8321</v>
      </c>
      <c r="R2762" t="s">
        <v>8357</v>
      </c>
      <c r="S2762" s="12">
        <f>(((I2762/60)/60)/24)+DATE(1970,1,1)</f>
        <v>42167.297175925924</v>
      </c>
      <c r="T2762" s="10">
        <f>(((J2762/60)/60)/24)+DATE(1970,1,1)</f>
        <v>42136.297175925924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>(E2763/D2763)*100</f>
        <v>7.8680000000000003</v>
      </c>
      <c r="P2763">
        <f>E2763/L2763</f>
        <v>115.70588235294117</v>
      </c>
      <c r="Q2763" t="s">
        <v>8324</v>
      </c>
      <c r="R2763" t="s">
        <v>8346</v>
      </c>
      <c r="S2763" s="12">
        <f>(((I2763/60)/60)/24)+DATE(1970,1,1)</f>
        <v>42125.918530092589</v>
      </c>
      <c r="T2763" s="10">
        <f>(((J2763/60)/60)/24)+DATE(1970,1,1)</f>
        <v>42095.918530092589</v>
      </c>
    </row>
    <row r="2764" spans="1:20" ht="45" hidden="1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>(E2764/D2764)*100</f>
        <v>7.8378378378378386</v>
      </c>
      <c r="P2764">
        <f>E2764/L2764</f>
        <v>20.714285714285715</v>
      </c>
      <c r="Q2764" t="s">
        <v>8316</v>
      </c>
      <c r="R2764" t="s">
        <v>8317</v>
      </c>
      <c r="S2764" s="12">
        <f>(((I2764/60)/60)/24)+DATE(1970,1,1)</f>
        <v>41778.476724537039</v>
      </c>
      <c r="T2764" s="10">
        <f>(((J2764/60)/60)/24)+DATE(1970,1,1)</f>
        <v>41755.476724537039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>(E2765/D2765)*100</f>
        <v>7.8266666666666662</v>
      </c>
      <c r="P2765">
        <f>E2765/L2765</f>
        <v>23.959183673469386</v>
      </c>
      <c r="Q2765" t="s">
        <v>8332</v>
      </c>
      <c r="R2765" t="s">
        <v>8333</v>
      </c>
      <c r="S2765" s="12">
        <f>(((I2765/60)/60)/24)+DATE(1970,1,1)</f>
        <v>42181.189525462964</v>
      </c>
      <c r="T2765" s="10">
        <f>(((J2765/60)/60)/24)+DATE(1970,1,1)</f>
        <v>42151.189525462964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>(E2766/D2766)*100</f>
        <v>7.8</v>
      </c>
      <c r="P2766">
        <f>E2766/L2766</f>
        <v>26</v>
      </c>
      <c r="Q2766" t="s">
        <v>8337</v>
      </c>
      <c r="R2766" t="s">
        <v>8349</v>
      </c>
      <c r="S2766" s="12">
        <f>(((I2766/60)/60)/24)+DATE(1970,1,1)</f>
        <v>42201.902037037042</v>
      </c>
      <c r="T2766" s="10">
        <f>(((J2766/60)/60)/24)+DATE(1970,1,1)</f>
        <v>42181.902037037042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>(E2767/D2767)*100</f>
        <v>7.7886666666666677</v>
      </c>
      <c r="P2767">
        <f>E2767/L2767</f>
        <v>292.07499999999999</v>
      </c>
      <c r="Q2767" t="s">
        <v>8318</v>
      </c>
      <c r="R2767" t="s">
        <v>8320</v>
      </c>
      <c r="S2767" s="12">
        <f>(((I2767/60)/60)/24)+DATE(1970,1,1)</f>
        <v>41956.334722222222</v>
      </c>
      <c r="T2767" s="10">
        <f>(((J2767/60)/60)/24)+DATE(1970,1,1)</f>
        <v>41926.29965277778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>(E2768/D2768)*100</f>
        <v>7.6</v>
      </c>
      <c r="P2768">
        <f>E2768/L2768</f>
        <v>4.75</v>
      </c>
      <c r="Q2768" t="s">
        <v>8316</v>
      </c>
      <c r="R2768" t="s">
        <v>8317</v>
      </c>
      <c r="S2768" s="12">
        <f>(((I2768/60)/60)/24)+DATE(1970,1,1)</f>
        <v>42032.54488425926</v>
      </c>
      <c r="T2768" s="10">
        <f>(((J2768/60)/60)/24)+DATE(1970,1,1)</f>
        <v>42002.54488425926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>(E2769/D2769)*100</f>
        <v>7.5880000000000001</v>
      </c>
      <c r="P2769">
        <f>E2769/L2769</f>
        <v>65.41379310344827</v>
      </c>
      <c r="Q2769" t="s">
        <v>8318</v>
      </c>
      <c r="R2769" t="s">
        <v>8355</v>
      </c>
      <c r="S2769" s="12">
        <f>(((I2769/60)/60)/24)+DATE(1970,1,1)</f>
        <v>41953.899178240739</v>
      </c>
      <c r="T2769" s="10">
        <f>(((J2769/60)/60)/24)+DATE(1970,1,1)</f>
        <v>41923.857511574075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>(E2770/D2770)*100</f>
        <v>7.5333333333333332</v>
      </c>
      <c r="P2770">
        <f>E2770/L2770</f>
        <v>31.172413793103448</v>
      </c>
      <c r="Q2770" t="s">
        <v>8318</v>
      </c>
      <c r="R2770" t="s">
        <v>8320</v>
      </c>
      <c r="S2770" s="12">
        <f>(((I2770/60)/60)/24)+DATE(1970,1,1)</f>
        <v>42107.666377314818</v>
      </c>
      <c r="T2770" s="10">
        <f>(((J2770/60)/60)/24)+DATE(1970,1,1)</f>
        <v>42077.666377314818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>(E2771/D2771)*100</f>
        <v>7.5111111111111111</v>
      </c>
      <c r="P2771">
        <f>E2771/L2771</f>
        <v>37.555555555555557</v>
      </c>
      <c r="Q2771" t="s">
        <v>8309</v>
      </c>
      <c r="R2771" t="s">
        <v>8312</v>
      </c>
      <c r="S2771" s="12">
        <f>(((I2771/60)/60)/24)+DATE(1970,1,1)</f>
        <v>42227.542268518519</v>
      </c>
      <c r="T2771" s="10">
        <f>(((J2771/60)/60)/24)+DATE(1970,1,1)</f>
        <v>42200.542268518519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>(E2772/D2772)*100</f>
        <v>7.5</v>
      </c>
      <c r="P2772">
        <f>E2772/L2772</f>
        <v>9</v>
      </c>
      <c r="Q2772" t="s">
        <v>8332</v>
      </c>
      <c r="R2772" t="s">
        <v>8333</v>
      </c>
      <c r="S2772" s="12">
        <f>(((I2772/60)/60)/24)+DATE(1970,1,1)</f>
        <v>40746.195844907408</v>
      </c>
      <c r="T2772" s="10">
        <f>(((J2772/60)/60)/24)+DATE(1970,1,1)</f>
        <v>40701.195844907408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>(E2773/D2773)*100</f>
        <v>7.5</v>
      </c>
      <c r="P2773">
        <f>E2773/L2773</f>
        <v>50</v>
      </c>
      <c r="Q2773" t="s">
        <v>8324</v>
      </c>
      <c r="R2773" t="s">
        <v>8346</v>
      </c>
      <c r="S2773" s="12">
        <f>(((I2773/60)/60)/24)+DATE(1970,1,1)</f>
        <v>42713.619201388887</v>
      </c>
      <c r="T2773" s="10">
        <f>(((J2773/60)/60)/24)+DATE(1970,1,1)</f>
        <v>42673.577534722222</v>
      </c>
    </row>
    <row r="2774" spans="1:20" ht="30" hidden="1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>(E2774/D2774)*100</f>
        <v>7.4837500000000006</v>
      </c>
      <c r="P2774">
        <f>E2774/L2774</f>
        <v>177.39259259259259</v>
      </c>
      <c r="Q2774" t="s">
        <v>8318</v>
      </c>
      <c r="R2774" t="s">
        <v>8320</v>
      </c>
      <c r="S2774" s="12">
        <f>(((I2774/60)/60)/24)+DATE(1970,1,1)</f>
        <v>41845.125</v>
      </c>
      <c r="T2774" s="10">
        <f>(((J2774/60)/60)/24)+DATE(1970,1,1)</f>
        <v>41809.473275462966</v>
      </c>
    </row>
    <row r="2775" spans="1:20" ht="60" hidden="1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>(E2775/D2775)*100</f>
        <v>7.4690265486725664</v>
      </c>
      <c r="P2775">
        <f>E2775/L2775</f>
        <v>35.166666666666664</v>
      </c>
      <c r="Q2775" t="s">
        <v>8316</v>
      </c>
      <c r="R2775" t="s">
        <v>8317</v>
      </c>
      <c r="S2775" s="12">
        <f>(((I2775/60)/60)/24)+DATE(1970,1,1)</f>
        <v>42611.163194444445</v>
      </c>
      <c r="T2775" s="10">
        <f>(((J2775/60)/60)/24)+DATE(1970,1,1)</f>
        <v>42601.854699074072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>(E2776/D2776)*100</f>
        <v>7.3400000000000007</v>
      </c>
      <c r="P2776">
        <f>E2776/L2776</f>
        <v>40.777777777777779</v>
      </c>
      <c r="Q2776" t="s">
        <v>8337</v>
      </c>
      <c r="R2776" t="s">
        <v>8344</v>
      </c>
      <c r="S2776" s="12">
        <f>(((I2776/60)/60)/24)+DATE(1970,1,1)</f>
        <v>41835.21597222222</v>
      </c>
      <c r="T2776" s="10">
        <f>(((J2776/60)/60)/24)+DATE(1970,1,1)</f>
        <v>41791.057314814818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>(E2777/D2777)*100</f>
        <v>7.2952380952380951</v>
      </c>
      <c r="P2777">
        <f>E2777/L2777</f>
        <v>47.875</v>
      </c>
      <c r="Q2777" t="s">
        <v>8309</v>
      </c>
      <c r="R2777" t="s">
        <v>8315</v>
      </c>
      <c r="S2777" s="12">
        <f>(((I2777/60)/60)/24)+DATE(1970,1,1)</f>
        <v>42067.083564814813</v>
      </c>
      <c r="T2777" s="10">
        <f>(((J2777/60)/60)/24)+DATE(1970,1,1)</f>
        <v>42037.083564814813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>(E2778/D2778)*100</f>
        <v>7.26</v>
      </c>
      <c r="P2778">
        <f>E2778/L2778</f>
        <v>80.666666666666671</v>
      </c>
      <c r="Q2778" t="s">
        <v>8318</v>
      </c>
      <c r="R2778" t="s">
        <v>8320</v>
      </c>
      <c r="S2778" s="12">
        <f>(((I2778/60)/60)/24)+DATE(1970,1,1)</f>
        <v>41972.666666666672</v>
      </c>
      <c r="T2778" s="10">
        <f>(((J2778/60)/60)/24)+DATE(1970,1,1)</f>
        <v>41947.940740740742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>(E2779/D2779)*100</f>
        <v>7.24</v>
      </c>
      <c r="P2779">
        <f>E2779/L2779</f>
        <v>72.400000000000006</v>
      </c>
      <c r="Q2779" t="s">
        <v>8316</v>
      </c>
      <c r="R2779" t="s">
        <v>8317</v>
      </c>
      <c r="S2779" s="12">
        <f>(((I2779/60)/60)/24)+DATE(1970,1,1)</f>
        <v>42086.16333333333</v>
      </c>
      <c r="T2779" s="10">
        <f>(((J2779/60)/60)/24)+DATE(1970,1,1)</f>
        <v>42041.205000000002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>(E2780/D2780)*100</f>
        <v>7.2120000000000006</v>
      </c>
      <c r="P2780">
        <f>E2780/L2780</f>
        <v>81.954545454545453</v>
      </c>
      <c r="Q2780" t="s">
        <v>8332</v>
      </c>
      <c r="R2780" t="s">
        <v>8333</v>
      </c>
      <c r="S2780" s="12">
        <f>(((I2780/60)/60)/24)+DATE(1970,1,1)</f>
        <v>41742.762673611112</v>
      </c>
      <c r="T2780" s="10">
        <f>(((J2780/60)/60)/24)+DATE(1970,1,1)</f>
        <v>41712.762673611112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>(E2781/D2781)*100</f>
        <v>7.1999999999999993</v>
      </c>
      <c r="P2781">
        <f>E2781/L2781</f>
        <v>18</v>
      </c>
      <c r="Q2781" t="s">
        <v>8324</v>
      </c>
      <c r="R2781" t="s">
        <v>8328</v>
      </c>
      <c r="S2781" s="12">
        <f>(((I2781/60)/60)/24)+DATE(1970,1,1)</f>
        <v>40787.25</v>
      </c>
      <c r="T2781" s="10">
        <f>(((J2781/60)/60)/24)+DATE(1970,1,1)</f>
        <v>40751.753298611111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>(E2782/D2782)*100</f>
        <v>7.1999999999999993</v>
      </c>
      <c r="P2782">
        <f>E2782/L2782</f>
        <v>12</v>
      </c>
      <c r="Q2782" t="s">
        <v>8321</v>
      </c>
      <c r="R2782" t="s">
        <v>8340</v>
      </c>
      <c r="S2782" s="12">
        <f>(((I2782/60)/60)/24)+DATE(1970,1,1)</f>
        <v>42321.913842592592</v>
      </c>
      <c r="T2782" s="10">
        <f>(((J2782/60)/60)/24)+DATE(1970,1,1)</f>
        <v>42291.872175925921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>(E2783/D2783)*100</f>
        <v>7.166666666666667</v>
      </c>
      <c r="P2783">
        <f>E2783/L2783</f>
        <v>30.714285714285715</v>
      </c>
      <c r="Q2783" t="s">
        <v>8316</v>
      </c>
      <c r="R2783" t="s">
        <v>8317</v>
      </c>
      <c r="S2783" s="12">
        <f>(((I2783/60)/60)/24)+DATE(1970,1,1)</f>
        <v>42789.041666666672</v>
      </c>
      <c r="T2783" s="10">
        <f>(((J2783/60)/60)/24)+DATE(1970,1,1)</f>
        <v>42768.97084490741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>(E2784/D2784)*100</f>
        <v>7.0666666666666673</v>
      </c>
      <c r="P2784">
        <f>E2784/L2784</f>
        <v>58.888888888888886</v>
      </c>
      <c r="Q2784" t="s">
        <v>8324</v>
      </c>
      <c r="R2784" t="s">
        <v>8339</v>
      </c>
      <c r="S2784" s="12">
        <f>(((I2784/60)/60)/24)+DATE(1970,1,1)</f>
        <v>41796.549791666665</v>
      </c>
      <c r="T2784" s="10">
        <f>(((J2784/60)/60)/24)+DATE(1970,1,1)</f>
        <v>41736.549791666665</v>
      </c>
    </row>
    <row r="2785" spans="1:20" ht="60" hidden="1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>(E2785/D2785)*100</f>
        <v>7.0634920634920633</v>
      </c>
      <c r="P2785">
        <f>E2785/L2785</f>
        <v>44.5</v>
      </c>
      <c r="Q2785" t="s">
        <v>8321</v>
      </c>
      <c r="R2785" t="s">
        <v>8340</v>
      </c>
      <c r="S2785" s="12">
        <f>(((I2785/60)/60)/24)+DATE(1970,1,1)</f>
        <v>42652.456238425926</v>
      </c>
      <c r="T2785" s="10">
        <f>(((J2785/60)/60)/24)+DATE(1970,1,1)</f>
        <v>42622.456238425926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>(E2786/D2786)*100</f>
        <v>7.043333333333333</v>
      </c>
      <c r="P2786">
        <f>E2786/L2786</f>
        <v>75.464285714285708</v>
      </c>
      <c r="Q2786" t="s">
        <v>8316</v>
      </c>
      <c r="R2786" t="s">
        <v>8317</v>
      </c>
      <c r="S2786" s="12">
        <f>(((I2786/60)/60)/24)+DATE(1970,1,1)</f>
        <v>42166.767175925925</v>
      </c>
      <c r="T2786" s="10">
        <f>(((J2786/60)/60)/24)+DATE(1970,1,1)</f>
        <v>42136.767175925925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>(E2787/D2787)*100</f>
        <v>7.0000000000000009</v>
      </c>
      <c r="P2787">
        <f>E2787/L2787</f>
        <v>46.666666666666664</v>
      </c>
      <c r="Q2787" t="s">
        <v>8337</v>
      </c>
      <c r="R2787" t="s">
        <v>8349</v>
      </c>
      <c r="S2787" s="12">
        <f>(((I2787/60)/60)/24)+DATE(1970,1,1)</f>
        <v>42188.89335648148</v>
      </c>
      <c r="T2787" s="10">
        <f>(((J2787/60)/60)/24)+DATE(1970,1,1)</f>
        <v>42167.89335648148</v>
      </c>
    </row>
    <row r="2788" spans="1:20" ht="60" hidden="1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>(E2788/D2788)*100</f>
        <v>6.9696969696969706</v>
      </c>
      <c r="P2788">
        <f>E2788/L2788</f>
        <v>383.33333333333331</v>
      </c>
      <c r="Q2788" t="s">
        <v>8316</v>
      </c>
      <c r="R2788" t="s">
        <v>8317</v>
      </c>
      <c r="S2788" s="12">
        <f>(((I2788/60)/60)/24)+DATE(1970,1,1)</f>
        <v>42730.010520833333</v>
      </c>
      <c r="T2788" s="10">
        <f>(((J2788/60)/60)/24)+DATE(1970,1,1)</f>
        <v>42697.010520833333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>(E2789/D2789)*100</f>
        <v>6.9320000000000004</v>
      </c>
      <c r="P2789">
        <f>E2789/L2789</f>
        <v>115.53333333333333</v>
      </c>
      <c r="Q2789" t="s">
        <v>8335</v>
      </c>
      <c r="R2789" t="s">
        <v>8336</v>
      </c>
      <c r="S2789" s="12">
        <f>(((I2789/60)/60)/24)+DATE(1970,1,1)</f>
        <v>42454.858796296292</v>
      </c>
      <c r="T2789" s="10">
        <f>(((J2789/60)/60)/24)+DATE(1970,1,1)</f>
        <v>42394.900462962964</v>
      </c>
    </row>
    <row r="2790" spans="1:20" ht="60" hidden="1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>(E2790/D2790)*100</f>
        <v>6.8287037037037033</v>
      </c>
      <c r="P2790">
        <f>E2790/L2790</f>
        <v>59</v>
      </c>
      <c r="Q2790" t="s">
        <v>8316</v>
      </c>
      <c r="R2790" t="s">
        <v>8317</v>
      </c>
      <c r="S2790" s="12">
        <f>(((I2790/60)/60)/24)+DATE(1970,1,1)</f>
        <v>42353.85087962963</v>
      </c>
      <c r="T2790" s="10">
        <f>(((J2790/60)/60)/24)+DATE(1970,1,1)</f>
        <v>42293.809212962966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>(E2791/D2791)*100</f>
        <v>6.7966666666666677</v>
      </c>
      <c r="P2791">
        <f>E2791/L2791</f>
        <v>40.78</v>
      </c>
      <c r="Q2791" t="s">
        <v>8309</v>
      </c>
      <c r="R2791" t="s">
        <v>8315</v>
      </c>
      <c r="S2791" s="12">
        <f>(((I2791/60)/60)/24)+DATE(1970,1,1)</f>
        <v>40994.334479166668</v>
      </c>
      <c r="T2791" s="10">
        <f>(((J2791/60)/60)/24)+DATE(1970,1,1)</f>
        <v>40934.376145833332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>(E2792/D2792)*100</f>
        <v>6.708333333333333</v>
      </c>
      <c r="P2792">
        <f>E2792/L2792</f>
        <v>80.5</v>
      </c>
      <c r="Q2792" t="s">
        <v>8321</v>
      </c>
      <c r="R2792" t="s">
        <v>8340</v>
      </c>
      <c r="S2792" s="12">
        <f>(((I2792/60)/60)/24)+DATE(1970,1,1)</f>
        <v>42714.458333333328</v>
      </c>
      <c r="T2792" s="10">
        <f>(((J2792/60)/60)/24)+DATE(1970,1,1)</f>
        <v>42673.625868055555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>(E2793/D2793)*100</f>
        <v>6.7</v>
      </c>
      <c r="P2793">
        <f>E2793/L2793</f>
        <v>83.75</v>
      </c>
      <c r="Q2793" t="s">
        <v>8337</v>
      </c>
      <c r="R2793" t="s">
        <v>8338</v>
      </c>
      <c r="S2793" s="12">
        <f>(((I2793/60)/60)/24)+DATE(1970,1,1)</f>
        <v>41941.95684027778</v>
      </c>
      <c r="T2793" s="10">
        <f>(((J2793/60)/60)/24)+DATE(1970,1,1)</f>
        <v>41905.95684027778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>(E2794/D2794)*100</f>
        <v>6.65</v>
      </c>
      <c r="P2794">
        <f>E2794/L2794</f>
        <v>29.555555555555557</v>
      </c>
      <c r="Q2794" t="s">
        <v>8316</v>
      </c>
      <c r="R2794" t="s">
        <v>8317</v>
      </c>
      <c r="S2794" s="12">
        <f>(((I2794/60)/60)/24)+DATE(1970,1,1)</f>
        <v>42540.800648148142</v>
      </c>
      <c r="T2794" s="10">
        <f>(((J2794/60)/60)/24)+DATE(1970,1,1)</f>
        <v>42480.800648148142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>(E2795/D2795)*100</f>
        <v>6.6339999999999995</v>
      </c>
      <c r="P2795">
        <f>E2795/L2795</f>
        <v>89.648648648648646</v>
      </c>
      <c r="Q2795" t="s">
        <v>8318</v>
      </c>
      <c r="R2795" t="s">
        <v>8320</v>
      </c>
      <c r="S2795" s="12">
        <f>(((I2795/60)/60)/24)+DATE(1970,1,1)</f>
        <v>41981.688831018517</v>
      </c>
      <c r="T2795" s="10">
        <f>(((J2795/60)/60)/24)+DATE(1970,1,1)</f>
        <v>41936.647164351853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>(E2796/D2796)*100</f>
        <v>6.6066666666666665</v>
      </c>
      <c r="P2796">
        <f>E2796/L2796</f>
        <v>82.583333333333329</v>
      </c>
      <c r="Q2796" t="s">
        <v>8324</v>
      </c>
      <c r="R2796" t="s">
        <v>8327</v>
      </c>
      <c r="S2796" s="12">
        <f>(((I2796/60)/60)/24)+DATE(1970,1,1)</f>
        <v>41034.139108796298</v>
      </c>
      <c r="T2796" s="10">
        <f>(((J2796/60)/60)/24)+DATE(1970,1,1)</f>
        <v>41004.139108796298</v>
      </c>
    </row>
    <row r="2797" spans="1:20" ht="45" hidden="1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>(E2797/D2797)*100</f>
        <v>6.6055045871559637</v>
      </c>
      <c r="P2797">
        <f>E2797/L2797</f>
        <v>30</v>
      </c>
      <c r="Q2797" t="s">
        <v>8321</v>
      </c>
      <c r="R2797" t="s">
        <v>8340</v>
      </c>
      <c r="S2797" s="12">
        <f>(((I2797/60)/60)/24)+DATE(1970,1,1)</f>
        <v>42070.829872685179</v>
      </c>
      <c r="T2797" s="10">
        <f>(((J2797/60)/60)/24)+DATE(1970,1,1)</f>
        <v>42040.829872685179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>(E2798/D2798)*100</f>
        <v>6.5900366666666672</v>
      </c>
      <c r="P2798">
        <f>E2798/L2798</f>
        <v>63.569485530546629</v>
      </c>
      <c r="Q2798" t="s">
        <v>8332</v>
      </c>
      <c r="R2798" t="s">
        <v>8333</v>
      </c>
      <c r="S2798" s="12">
        <f>(((I2798/60)/60)/24)+DATE(1970,1,1)</f>
        <v>41309.853865740741</v>
      </c>
      <c r="T2798" s="10">
        <f>(((J2798/60)/60)/24)+DATE(1970,1,1)</f>
        <v>41264.853865740741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>(E2799/D2799)*100</f>
        <v>6.565384615384616</v>
      </c>
      <c r="P2799">
        <f>E2799/L2799</f>
        <v>213.375</v>
      </c>
      <c r="Q2799" t="s">
        <v>8337</v>
      </c>
      <c r="R2799" t="s">
        <v>8338</v>
      </c>
      <c r="S2799" s="12">
        <f>(((I2799/60)/60)/24)+DATE(1970,1,1)</f>
        <v>42095.042708333334</v>
      </c>
      <c r="T2799" s="10">
        <f>(((J2799/60)/60)/24)+DATE(1970,1,1)</f>
        <v>42065.084375000006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>(E2800/D2800)*100</f>
        <v>6.5500000000000007</v>
      </c>
      <c r="P2800">
        <f>E2800/L2800</f>
        <v>18.714285714285715</v>
      </c>
      <c r="Q2800" t="s">
        <v>8324</v>
      </c>
      <c r="R2800" t="s">
        <v>8327</v>
      </c>
      <c r="S2800" s="12">
        <f>(((I2800/60)/60)/24)+DATE(1970,1,1)</f>
        <v>41714.916666666664</v>
      </c>
      <c r="T2800" s="10">
        <f>(((J2800/60)/60)/24)+DATE(1970,1,1)</f>
        <v>41680.359976851854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>(E2801/D2801)*100</f>
        <v>6.5454545454545459</v>
      </c>
      <c r="P2801">
        <f>E2801/L2801</f>
        <v>108</v>
      </c>
      <c r="Q2801" t="s">
        <v>8316</v>
      </c>
      <c r="R2801" t="s">
        <v>8358</v>
      </c>
      <c r="S2801" s="12">
        <f>(((I2801/60)/60)/24)+DATE(1970,1,1)</f>
        <v>42113.631157407406</v>
      </c>
      <c r="T2801" s="10">
        <f>(((J2801/60)/60)/24)+DATE(1970,1,1)</f>
        <v>42053.672824074078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>(E2802/D2802)*100</f>
        <v>6.5299999999999994</v>
      </c>
      <c r="P2802">
        <f>E2802/L2802</f>
        <v>6.4975124378109452</v>
      </c>
      <c r="Q2802" t="s">
        <v>8318</v>
      </c>
      <c r="R2802" t="s">
        <v>8320</v>
      </c>
      <c r="S2802" s="12">
        <f>(((I2802/60)/60)/24)+DATE(1970,1,1)</f>
        <v>42726.37572916667</v>
      </c>
      <c r="T2802" s="10">
        <f>(((J2802/60)/60)/24)+DATE(1970,1,1)</f>
        <v>42696.37572916667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>(E2803/D2803)*100</f>
        <v>6.5</v>
      </c>
      <c r="P2803">
        <f>E2803/L2803</f>
        <v>108.33333333333333</v>
      </c>
      <c r="Q2803" t="s">
        <v>8335</v>
      </c>
      <c r="R2803" t="s">
        <v>8336</v>
      </c>
      <c r="S2803" s="12">
        <f>(((I2803/60)/60)/24)+DATE(1970,1,1)</f>
        <v>42253.108865740738</v>
      </c>
      <c r="T2803" s="10">
        <f>(((J2803/60)/60)/24)+DATE(1970,1,1)</f>
        <v>42223.108865740738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>(E2804/D2804)*100</f>
        <v>6.5</v>
      </c>
      <c r="P2804">
        <f>E2804/L2804</f>
        <v>216.66666666666666</v>
      </c>
      <c r="Q2804" t="s">
        <v>8324</v>
      </c>
      <c r="R2804" t="s">
        <v>8346</v>
      </c>
      <c r="S2804" s="12">
        <f>(((I2804/60)/60)/24)+DATE(1970,1,1)</f>
        <v>42186.25</v>
      </c>
      <c r="T2804" s="10">
        <f>(((J2804/60)/60)/24)+DATE(1970,1,1)</f>
        <v>42129.82540509259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>(E2805/D2805)*100</f>
        <v>6.4850000000000003</v>
      </c>
      <c r="P2805">
        <f>E2805/L2805</f>
        <v>49.884615384615387</v>
      </c>
      <c r="Q2805" t="s">
        <v>8309</v>
      </c>
      <c r="R2805" t="s">
        <v>8313</v>
      </c>
      <c r="S2805" s="12">
        <f>(((I2805/60)/60)/24)+DATE(1970,1,1)</f>
        <v>41880.777905092589</v>
      </c>
      <c r="T2805" s="10">
        <f>(((J2805/60)/60)/24)+DATE(1970,1,1)</f>
        <v>41855.777905092589</v>
      </c>
    </row>
    <row r="2806" spans="1:20" ht="45" hidden="1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>(E2806/D2806)*100</f>
        <v>6.4439140811455857</v>
      </c>
      <c r="P2806">
        <f>E2806/L2806</f>
        <v>45</v>
      </c>
      <c r="Q2806" t="s">
        <v>8332</v>
      </c>
      <c r="R2806" t="s">
        <v>8334</v>
      </c>
      <c r="S2806" s="12">
        <f>(((I2806/60)/60)/24)+DATE(1970,1,1)</f>
        <v>42357.671631944439</v>
      </c>
      <c r="T2806" s="10">
        <f>(((J2806/60)/60)/24)+DATE(1970,1,1)</f>
        <v>42327.671631944439</v>
      </c>
    </row>
    <row r="2807" spans="1:20" ht="60" hidden="1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>(E2807/D2807)*100</f>
        <v>6.4158609339642041</v>
      </c>
      <c r="P2807">
        <f>E2807/L2807</f>
        <v>41.583333333333336</v>
      </c>
      <c r="Q2807" t="s">
        <v>8318</v>
      </c>
      <c r="R2807" t="s">
        <v>8355</v>
      </c>
      <c r="S2807" s="12">
        <f>(((I2807/60)/60)/24)+DATE(1970,1,1)</f>
        <v>41849.020601851851</v>
      </c>
      <c r="T2807" s="10">
        <f>(((J2807/60)/60)/24)+DATE(1970,1,1)</f>
        <v>41821.020601851851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>(E2808/D2808)*100</f>
        <v>6.3333333333333339</v>
      </c>
      <c r="P2808">
        <f>E2808/L2808</f>
        <v>9.5</v>
      </c>
      <c r="Q2808" t="s">
        <v>8316</v>
      </c>
      <c r="R2808" t="s">
        <v>8317</v>
      </c>
      <c r="S2808" s="12">
        <f>(((I2808/60)/60)/24)+DATE(1970,1,1)</f>
        <v>41951</v>
      </c>
      <c r="T2808" s="10">
        <f>(((J2808/60)/60)/24)+DATE(1970,1,1)</f>
        <v>41920.963472222218</v>
      </c>
    </row>
    <row r="2809" spans="1:20" ht="60" hidden="1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>(E2809/D2809)*100</f>
        <v>6.3092592592592585</v>
      </c>
      <c r="P2809">
        <f>E2809/L2809</f>
        <v>113.56666666666666</v>
      </c>
      <c r="Q2809" t="s">
        <v>8332</v>
      </c>
      <c r="R2809" t="s">
        <v>8333</v>
      </c>
      <c r="S2809" s="12">
        <f>(((I2809/60)/60)/24)+DATE(1970,1,1)</f>
        <v>41643.172974537039</v>
      </c>
      <c r="T2809" s="10">
        <f>(((J2809/60)/60)/24)+DATE(1970,1,1)</f>
        <v>41613.172974537039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>(E2810/D2810)*100</f>
        <v>6.3</v>
      </c>
      <c r="P2810">
        <f>E2810/L2810</f>
        <v>42</v>
      </c>
      <c r="Q2810" t="s">
        <v>8316</v>
      </c>
      <c r="R2810" t="s">
        <v>8317</v>
      </c>
      <c r="S2810" s="12">
        <f>(((I2810/60)/60)/24)+DATE(1970,1,1)</f>
        <v>42113.680393518516</v>
      </c>
      <c r="T2810" s="10">
        <f>(((J2810/60)/60)/24)+DATE(1970,1,1)</f>
        <v>42053.722060185188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>(E2811/D2811)*100</f>
        <v>6.293333333333333</v>
      </c>
      <c r="P2811">
        <f>E2811/L2811</f>
        <v>82.086956521739125</v>
      </c>
      <c r="Q2811" t="s">
        <v>8318</v>
      </c>
      <c r="R2811" t="s">
        <v>8320</v>
      </c>
      <c r="S2811" s="12">
        <f>(((I2811/60)/60)/24)+DATE(1970,1,1)</f>
        <v>42369.958333333328</v>
      </c>
      <c r="T2811" s="10">
        <f>(((J2811/60)/60)/24)+DATE(1970,1,1)</f>
        <v>42339.967708333337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>(E2812/D2812)*100</f>
        <v>6.2566666666666677</v>
      </c>
      <c r="P2812">
        <f>E2812/L2812</f>
        <v>98.78947368421052</v>
      </c>
      <c r="Q2812" t="s">
        <v>8337</v>
      </c>
      <c r="R2812" t="s">
        <v>8338</v>
      </c>
      <c r="S2812" s="12">
        <f>(((I2812/60)/60)/24)+DATE(1970,1,1)</f>
        <v>42023.760393518518</v>
      </c>
      <c r="T2812" s="10">
        <f>(((J2812/60)/60)/24)+DATE(1970,1,1)</f>
        <v>41978.760393518518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>(E2813/D2813)*100</f>
        <v>6.1</v>
      </c>
      <c r="P2813">
        <f>E2813/L2813</f>
        <v>87.142857142857139</v>
      </c>
      <c r="Q2813" t="s">
        <v>8309</v>
      </c>
      <c r="R2813" t="s">
        <v>8315</v>
      </c>
      <c r="S2813" s="12">
        <f>(((I2813/60)/60)/24)+DATE(1970,1,1)</f>
        <v>41192.672326388885</v>
      </c>
      <c r="T2813" s="10">
        <f>(((J2813/60)/60)/24)+DATE(1970,1,1)</f>
        <v>41162.672326388885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>(E2814/D2814)*100</f>
        <v>6.0263157894736841</v>
      </c>
      <c r="P2814">
        <f>E2814/L2814</f>
        <v>163.57142857142858</v>
      </c>
      <c r="Q2814" t="s">
        <v>8316</v>
      </c>
      <c r="R2814" t="s">
        <v>8356</v>
      </c>
      <c r="S2814" s="12">
        <f>(((I2814/60)/60)/24)+DATE(1970,1,1)</f>
        <v>42830.820763888885</v>
      </c>
      <c r="T2814" s="10">
        <f>(((J2814/60)/60)/24)+DATE(1970,1,1)</f>
        <v>42787.862430555557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>(E2815/D2815)*100</f>
        <v>6</v>
      </c>
      <c r="P2815">
        <f>E2815/L2815</f>
        <v>60</v>
      </c>
      <c r="Q2815" t="s">
        <v>8324</v>
      </c>
      <c r="R2815" t="s">
        <v>8327</v>
      </c>
      <c r="S2815" s="12">
        <f>(((I2815/60)/60)/24)+DATE(1970,1,1)</f>
        <v>41771.169085648151</v>
      </c>
      <c r="T2815" s="10">
        <f>(((J2815/60)/60)/24)+DATE(1970,1,1)</f>
        <v>41711.169085648151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>(E2816/D2816)*100</f>
        <v>6</v>
      </c>
      <c r="P2816">
        <f>E2816/L2816</f>
        <v>15</v>
      </c>
      <c r="Q2816" t="s">
        <v>8316</v>
      </c>
      <c r="R2816" t="s">
        <v>8358</v>
      </c>
      <c r="S2816" s="12">
        <f>(((I2816/60)/60)/24)+DATE(1970,1,1)</f>
        <v>42643.749155092592</v>
      </c>
      <c r="T2816" s="10">
        <f>(((J2816/60)/60)/24)+DATE(1970,1,1)</f>
        <v>42598.749155092592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>(E2817/D2817)*100</f>
        <v>6</v>
      </c>
      <c r="P2817">
        <f>E2817/L2817</f>
        <v>15</v>
      </c>
      <c r="Q2817" t="s">
        <v>8316</v>
      </c>
      <c r="R2817" t="s">
        <v>8317</v>
      </c>
      <c r="S2817" s="12">
        <f>(((I2817/60)/60)/24)+DATE(1970,1,1)</f>
        <v>42207.964201388888</v>
      </c>
      <c r="T2817" s="10">
        <f>(((J2817/60)/60)/24)+DATE(1970,1,1)</f>
        <v>42177.964201388888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>(E2818/D2818)*100</f>
        <v>5.9066666666666672</v>
      </c>
      <c r="P2818">
        <f>E2818/L2818</f>
        <v>46.631578947368418</v>
      </c>
      <c r="Q2818" t="s">
        <v>8335</v>
      </c>
      <c r="R2818" t="s">
        <v>8336</v>
      </c>
      <c r="S2818" s="12">
        <f>(((I2818/60)/60)/24)+DATE(1970,1,1)</f>
        <v>42498.84174768519</v>
      </c>
      <c r="T2818" s="10">
        <f>(((J2818/60)/60)/24)+DATE(1970,1,1)</f>
        <v>42468.84174768519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>(E2819/D2819)*100</f>
        <v>5.8500000000000005</v>
      </c>
      <c r="P2819">
        <f>E2819/L2819</f>
        <v>29.25</v>
      </c>
      <c r="Q2819" t="s">
        <v>8318</v>
      </c>
      <c r="R2819" t="s">
        <v>8320</v>
      </c>
      <c r="S2819" s="12">
        <f>(((I2819/60)/60)/24)+DATE(1970,1,1)</f>
        <v>41985.299305555556</v>
      </c>
      <c r="T2819" s="10">
        <f>(((J2819/60)/60)/24)+DATE(1970,1,1)</f>
        <v>41977.040185185186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>(E2820/D2820)*100</f>
        <v>5.7692307692307692</v>
      </c>
      <c r="P2820">
        <f>E2820/L2820</f>
        <v>41.666666666666664</v>
      </c>
      <c r="Q2820" t="s">
        <v>8324</v>
      </c>
      <c r="R2820" t="s">
        <v>8327</v>
      </c>
      <c r="S2820" s="12">
        <f>(((I2820/60)/60)/24)+DATE(1970,1,1)</f>
        <v>40969.207638888889</v>
      </c>
      <c r="T2820" s="10">
        <f>(((J2820/60)/60)/24)+DATE(1970,1,1)</f>
        <v>40937.679560185185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>(E2821/D2821)*100</f>
        <v>5.7334999999999994</v>
      </c>
      <c r="P2821">
        <f>E2821/L2821</f>
        <v>603.52631578947364</v>
      </c>
      <c r="Q2821" t="s">
        <v>8318</v>
      </c>
      <c r="R2821" t="s">
        <v>8320</v>
      </c>
      <c r="S2821" s="12">
        <f>(((I2821/60)/60)/24)+DATE(1970,1,1)</f>
        <v>42572.583333333328</v>
      </c>
      <c r="T2821" s="10">
        <f>(((J2821/60)/60)/24)+DATE(1970,1,1)</f>
        <v>42520.235486111109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>(E2822/D2822)*100</f>
        <v>5.7238095238095239</v>
      </c>
      <c r="P2822">
        <f>E2822/L2822</f>
        <v>50.083333333333336</v>
      </c>
      <c r="Q2822" t="s">
        <v>8332</v>
      </c>
      <c r="R2822" t="s">
        <v>8333</v>
      </c>
      <c r="S2822" s="12">
        <f>(((I2822/60)/60)/24)+DATE(1970,1,1)</f>
        <v>42368.701504629629</v>
      </c>
      <c r="T2822" s="10">
        <f>(((J2822/60)/60)/24)+DATE(1970,1,1)</f>
        <v>42340.701504629629</v>
      </c>
    </row>
    <row r="2823" spans="1:20" ht="15.75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>(E2823/D2823)*100</f>
        <v>5.6937500000000005</v>
      </c>
      <c r="P2823">
        <f>E2823/L2823</f>
        <v>60.733333333333334</v>
      </c>
      <c r="Q2823" t="s">
        <v>8335</v>
      </c>
      <c r="R2823" t="s">
        <v>8336</v>
      </c>
      <c r="S2823" s="12">
        <f>(((I2823/60)/60)/24)+DATE(1970,1,1)</f>
        <v>42139.709629629629</v>
      </c>
      <c r="T2823" s="10">
        <f>(((J2823/60)/60)/24)+DATE(1970,1,1)</f>
        <v>42109.709629629629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>(E2824/D2824)*100</f>
        <v>5.6833333333333336</v>
      </c>
      <c r="P2824">
        <f>E2824/L2824</f>
        <v>37.888888888888886</v>
      </c>
      <c r="Q2824" t="s">
        <v>8318</v>
      </c>
      <c r="R2824" t="s">
        <v>8319</v>
      </c>
      <c r="S2824" s="12">
        <f>(((I2824/60)/60)/24)+DATE(1970,1,1)</f>
        <v>42552.774745370371</v>
      </c>
      <c r="T2824" s="10">
        <f>(((J2824/60)/60)/24)+DATE(1970,1,1)</f>
        <v>42532.774745370371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>(E2825/D2825)*100</f>
        <v>5.6666666666666661</v>
      </c>
      <c r="P2825">
        <f>E2825/L2825</f>
        <v>340</v>
      </c>
      <c r="Q2825" t="s">
        <v>8335</v>
      </c>
      <c r="R2825" t="s">
        <v>8336</v>
      </c>
      <c r="S2825" s="12">
        <f>(((I2825/60)/60)/24)+DATE(1970,1,1)</f>
        <v>42635.053993055553</v>
      </c>
      <c r="T2825" s="10">
        <f>(((J2825/60)/60)/24)+DATE(1970,1,1)</f>
        <v>42605.053993055553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(E2826/D2826)*100</f>
        <v>5.6666666666666661</v>
      </c>
      <c r="P2826">
        <f>E2826/L2826</f>
        <v>12.142857142857142</v>
      </c>
      <c r="Q2826" t="s">
        <v>8335</v>
      </c>
      <c r="R2826" t="s">
        <v>8336</v>
      </c>
      <c r="S2826" s="12">
        <f>(((I2826/60)/60)/24)+DATE(1970,1,1)</f>
        <v>42540.341631944444</v>
      </c>
      <c r="T2826" s="10">
        <f>(((J2826/60)/60)/24)+DATE(1970,1,1)</f>
        <v>42510.341631944444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>(E2827/D2827)*100</f>
        <v>5.6613333333333333</v>
      </c>
      <c r="P2827">
        <f>E2827/L2827</f>
        <v>182.6236559139785</v>
      </c>
      <c r="Q2827" t="s">
        <v>8318</v>
      </c>
      <c r="R2827" t="s">
        <v>8320</v>
      </c>
      <c r="S2827" s="12">
        <f>(((I2827/60)/60)/24)+DATE(1970,1,1)</f>
        <v>42626.295138888891</v>
      </c>
      <c r="T2827" s="10">
        <f>(((J2827/60)/60)/24)+DATE(1970,1,1)</f>
        <v>42586.295138888891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(E2828/D2828)*100</f>
        <v>5.65</v>
      </c>
      <c r="P2828">
        <f>E2828/L2828</f>
        <v>89.21052631578948</v>
      </c>
      <c r="Q2828" t="s">
        <v>8335</v>
      </c>
      <c r="R2828" t="s">
        <v>8336</v>
      </c>
      <c r="S2828" s="12">
        <f>(((I2828/60)/60)/24)+DATE(1970,1,1)</f>
        <v>41998.844444444447</v>
      </c>
      <c r="T2828" s="10">
        <f>(((J2828/60)/60)/24)+DATE(1970,1,1)</f>
        <v>41964.844444444447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>(E2829/D2829)*100</f>
        <v>5.6333333333333329</v>
      </c>
      <c r="P2829">
        <f>E2829/L2829</f>
        <v>52</v>
      </c>
      <c r="Q2829" t="s">
        <v>8309</v>
      </c>
      <c r="R2829" t="s">
        <v>8315</v>
      </c>
      <c r="S2829" s="12">
        <f>(((I2829/60)/60)/24)+DATE(1970,1,1)</f>
        <v>41806.916666666664</v>
      </c>
      <c r="T2829" s="10">
        <f>(((J2829/60)/60)/24)+DATE(1970,1,1)</f>
        <v>41778.766724537039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>(E2830/D2830)*100</f>
        <v>5.625</v>
      </c>
      <c r="P2830">
        <f>E2830/L2830</f>
        <v>28.125</v>
      </c>
      <c r="Q2830" t="s">
        <v>8324</v>
      </c>
      <c r="R2830" t="s">
        <v>8346</v>
      </c>
      <c r="S2830" s="12">
        <f>(((I2830/60)/60)/24)+DATE(1970,1,1)</f>
        <v>41952.824895833335</v>
      </c>
      <c r="T2830" s="10">
        <f>(((J2830/60)/60)/24)+DATE(1970,1,1)</f>
        <v>41922.783229166671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>(E2831/D2831)*100</f>
        <v>5.58</v>
      </c>
      <c r="P2831">
        <f>E2831/L2831</f>
        <v>119.57142857142857</v>
      </c>
      <c r="Q2831" t="s">
        <v>8318</v>
      </c>
      <c r="R2831" t="s">
        <v>8320</v>
      </c>
      <c r="S2831" s="12">
        <f>(((I2831/60)/60)/24)+DATE(1970,1,1)</f>
        <v>42766.98055555555</v>
      </c>
      <c r="T2831" s="10">
        <f>(((J2831/60)/60)/24)+DATE(1970,1,1)</f>
        <v>42711.950798611113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>(E2832/D2832)*100</f>
        <v>5.548</v>
      </c>
      <c r="P2832">
        <f>E2832/L2832</f>
        <v>106.69230769230769</v>
      </c>
      <c r="Q2832" t="s">
        <v>8309</v>
      </c>
      <c r="R2832" t="s">
        <v>8312</v>
      </c>
      <c r="S2832" s="12">
        <f>(((I2832/60)/60)/24)+DATE(1970,1,1)</f>
        <v>42166.083333333328</v>
      </c>
      <c r="T2832" s="10">
        <f>(((J2832/60)/60)/24)+DATE(1970,1,1)</f>
        <v>42135.589548611111</v>
      </c>
    </row>
    <row r="2833" spans="1:20" ht="15.75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>(E2833/D2833)*100</f>
        <v>5.5</v>
      </c>
      <c r="P2833">
        <f>E2833/L2833</f>
        <v>220</v>
      </c>
      <c r="Q2833" t="s">
        <v>8309</v>
      </c>
      <c r="R2833" t="s">
        <v>8313</v>
      </c>
      <c r="S2833" s="12">
        <f>(((I2833/60)/60)/24)+DATE(1970,1,1)</f>
        <v>42600.91133101852</v>
      </c>
      <c r="T2833" s="10">
        <f>(((J2833/60)/60)/24)+DATE(1970,1,1)</f>
        <v>42570.91133101852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>(E2834/D2834)*100</f>
        <v>5.5</v>
      </c>
      <c r="P2834">
        <f>E2834/L2834</f>
        <v>18.333333333333332</v>
      </c>
      <c r="Q2834" t="s">
        <v>8316</v>
      </c>
      <c r="R2834" t="s">
        <v>8358</v>
      </c>
      <c r="S2834" s="12">
        <f>(((I2834/60)/60)/24)+DATE(1970,1,1)</f>
        <v>42134.781597222223</v>
      </c>
      <c r="T2834" s="10">
        <f>(((J2834/60)/60)/24)+DATE(1970,1,1)</f>
        <v>42104.781597222223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>(E2835/D2835)*100</f>
        <v>5.4545454545454541</v>
      </c>
      <c r="P2835">
        <f>E2835/L2835</f>
        <v>30</v>
      </c>
      <c r="Q2835" t="s">
        <v>8316</v>
      </c>
      <c r="R2835" t="s">
        <v>8317</v>
      </c>
      <c r="S2835" s="12">
        <f>(((I2835/60)/60)/24)+DATE(1970,1,1)</f>
        <v>42739.546064814815</v>
      </c>
      <c r="T2835" s="10">
        <f>(((J2835/60)/60)/24)+DATE(1970,1,1)</f>
        <v>42709.546064814815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>(E2836/D2836)*100</f>
        <v>5.42</v>
      </c>
      <c r="P2836">
        <f>E2836/L2836</f>
        <v>29.035714285714285</v>
      </c>
      <c r="Q2836" t="s">
        <v>8332</v>
      </c>
      <c r="R2836" t="s">
        <v>8333</v>
      </c>
      <c r="S2836" s="12">
        <f>(((I2836/60)/60)/24)+DATE(1970,1,1)</f>
        <v>42677.750092592592</v>
      </c>
      <c r="T2836" s="10">
        <f>(((J2836/60)/60)/24)+DATE(1970,1,1)</f>
        <v>42647.750092592592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>(E2837/D2837)*100</f>
        <v>5.42</v>
      </c>
      <c r="P2837">
        <f>E2837/L2837</f>
        <v>90.333333333333329</v>
      </c>
      <c r="Q2837" t="s">
        <v>8316</v>
      </c>
      <c r="R2837" t="s">
        <v>8317</v>
      </c>
      <c r="S2837" s="12">
        <f>(((I2837/60)/60)/24)+DATE(1970,1,1)</f>
        <v>42752.84474537037</v>
      </c>
      <c r="T2837" s="10">
        <f>(((J2837/60)/60)/24)+DATE(1970,1,1)</f>
        <v>42722.84474537037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>(E2838/D2838)*100</f>
        <v>5.416666666666667</v>
      </c>
      <c r="P2838">
        <f>E2838/L2838</f>
        <v>27.083333333333332</v>
      </c>
      <c r="Q2838" t="s">
        <v>8324</v>
      </c>
      <c r="R2838" t="s">
        <v>8327</v>
      </c>
      <c r="S2838" s="12">
        <f>(((I2838/60)/60)/24)+DATE(1970,1,1)</f>
        <v>41607.602951388886</v>
      </c>
      <c r="T2838" s="10">
        <f>(((J2838/60)/60)/24)+DATE(1970,1,1)</f>
        <v>41577.561284722222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>(E2839/D2839)*100</f>
        <v>5.41</v>
      </c>
      <c r="P2839">
        <f>E2839/L2839</f>
        <v>60.111111111111114</v>
      </c>
      <c r="Q2839" t="s">
        <v>8316</v>
      </c>
      <c r="R2839" t="s">
        <v>8317</v>
      </c>
      <c r="S2839" s="12">
        <f>(((I2839/60)/60)/24)+DATE(1970,1,1)</f>
        <v>42349.982164351852</v>
      </c>
      <c r="T2839" s="10">
        <f>(((J2839/60)/60)/24)+DATE(1970,1,1)</f>
        <v>42289.94049768518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>(E2840/D2840)*100</f>
        <v>5.4</v>
      </c>
      <c r="P2840">
        <f>E2840/L2840</f>
        <v>450</v>
      </c>
      <c r="Q2840" t="s">
        <v>8316</v>
      </c>
      <c r="R2840" t="s">
        <v>8317</v>
      </c>
      <c r="S2840" s="12">
        <f>(((I2840/60)/60)/24)+DATE(1970,1,1)</f>
        <v>42819.189583333333</v>
      </c>
      <c r="T2840" s="10">
        <f>(((J2840/60)/60)/24)+DATE(1970,1,1)</f>
        <v>42785.270370370374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>(E2841/D2841)*100</f>
        <v>5.4</v>
      </c>
      <c r="P2841">
        <f>E2841/L2841</f>
        <v>27</v>
      </c>
      <c r="Q2841" t="s">
        <v>8316</v>
      </c>
      <c r="R2841" t="s">
        <v>8317</v>
      </c>
      <c r="S2841" s="12">
        <f>(((I2841/60)/60)/24)+DATE(1970,1,1)</f>
        <v>42166.092488425929</v>
      </c>
      <c r="T2841" s="10">
        <f>(((J2841/60)/60)/24)+DATE(1970,1,1)</f>
        <v>42136.092488425929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>(E2842/D2842)*100</f>
        <v>5.4</v>
      </c>
      <c r="P2842">
        <f>E2842/L2842</f>
        <v>45</v>
      </c>
      <c r="Q2842" t="s">
        <v>8316</v>
      </c>
      <c r="R2842" t="s">
        <v>8317</v>
      </c>
      <c r="S2842" s="12">
        <f>(((I2842/60)/60)/24)+DATE(1970,1,1)</f>
        <v>42687.428935185191</v>
      </c>
      <c r="T2842" s="10">
        <f>(((J2842/60)/60)/24)+DATE(1970,1,1)</f>
        <v>42657.38726851852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>(E2843/D2843)*100</f>
        <v>5.3333333333333339</v>
      </c>
      <c r="P2843">
        <f>E2843/L2843</f>
        <v>640</v>
      </c>
      <c r="Q2843" t="s">
        <v>8335</v>
      </c>
      <c r="R2843" t="s">
        <v>8336</v>
      </c>
      <c r="S2843" s="12">
        <f>(((I2843/60)/60)/24)+DATE(1970,1,1)</f>
        <v>42305.720219907409</v>
      </c>
      <c r="T2843" s="10">
        <f>(((J2843/60)/60)/24)+DATE(1970,1,1)</f>
        <v>42275.720219907409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>(E2844/D2844)*100</f>
        <v>5.3125</v>
      </c>
      <c r="P2844">
        <f>E2844/L2844</f>
        <v>17.708333333333332</v>
      </c>
      <c r="Q2844" t="s">
        <v>8332</v>
      </c>
      <c r="R2844" t="s">
        <v>8333</v>
      </c>
      <c r="S2844" s="12">
        <f>(((I2844/60)/60)/24)+DATE(1970,1,1)</f>
        <v>41617.249305555553</v>
      </c>
      <c r="T2844" s="10">
        <f>(((J2844/60)/60)/24)+DATE(1970,1,1)</f>
        <v>41577.045428240745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>(E2845/D2845)*100</f>
        <v>5.21875</v>
      </c>
      <c r="P2845">
        <f>E2845/L2845</f>
        <v>37.954545454545453</v>
      </c>
      <c r="Q2845" t="s">
        <v>8321</v>
      </c>
      <c r="R2845" t="s">
        <v>8357</v>
      </c>
      <c r="S2845" s="12">
        <f>(((I2845/60)/60)/24)+DATE(1970,1,1)</f>
        <v>40968.062476851854</v>
      </c>
      <c r="T2845" s="10">
        <f>(((J2845/60)/60)/24)+DATE(1970,1,1)</f>
        <v>40938.062476851854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>(E2846/D2846)*100</f>
        <v>5.2</v>
      </c>
      <c r="P2846">
        <f>E2846/L2846</f>
        <v>65</v>
      </c>
      <c r="Q2846" t="s">
        <v>8316</v>
      </c>
      <c r="R2846" t="s">
        <v>8317</v>
      </c>
      <c r="S2846" s="12">
        <f>(((I2846/60)/60)/24)+DATE(1970,1,1)</f>
        <v>41852.716666666667</v>
      </c>
      <c r="T2846" s="10">
        <f>(((J2846/60)/60)/24)+DATE(1970,1,1)</f>
        <v>41829.73715277778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>(E2847/D2847)*100</f>
        <v>5.0999999999999996</v>
      </c>
      <c r="P2847">
        <f>E2847/L2847</f>
        <v>119</v>
      </c>
      <c r="Q2847" t="s">
        <v>8309</v>
      </c>
      <c r="R2847" t="s">
        <v>8312</v>
      </c>
      <c r="S2847" s="12">
        <f>(((I2847/60)/60)/24)+DATE(1970,1,1)</f>
        <v>41854.124953703707</v>
      </c>
      <c r="T2847" s="10">
        <f>(((J2847/60)/60)/24)+DATE(1970,1,1)</f>
        <v>41794.124953703707</v>
      </c>
    </row>
    <row r="2848" spans="1:20" ht="60" hidden="1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>(E2848/D2848)*100</f>
        <v>5.0808888888888886</v>
      </c>
      <c r="P2848">
        <f>E2848/L2848</f>
        <v>1270.2222222222222</v>
      </c>
      <c r="Q2848" t="s">
        <v>8316</v>
      </c>
      <c r="R2848" t="s">
        <v>8356</v>
      </c>
      <c r="S2848" s="12">
        <f>(((I2848/60)/60)/24)+DATE(1970,1,1)</f>
        <v>42125.777141203704</v>
      </c>
      <c r="T2848" s="10">
        <f>(((J2848/60)/60)/24)+DATE(1970,1,1)</f>
        <v>42065.818807870368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>(E2849/D2849)*100</f>
        <v>5.08</v>
      </c>
      <c r="P2849">
        <f>E2849/L2849</f>
        <v>31.75</v>
      </c>
      <c r="Q2849" t="s">
        <v>8337</v>
      </c>
      <c r="R2849" t="s">
        <v>8349</v>
      </c>
      <c r="S2849" s="12">
        <f>(((I2849/60)/60)/24)+DATE(1970,1,1)</f>
        <v>41829.725289351853</v>
      </c>
      <c r="T2849" s="10">
        <f>(((J2849/60)/60)/24)+DATE(1970,1,1)</f>
        <v>41799.725289351853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>(E2850/D2850)*100</f>
        <v>5.0599999999999996</v>
      </c>
      <c r="P2850">
        <f>E2850/L2850</f>
        <v>84.333333333333329</v>
      </c>
      <c r="Q2850" t="s">
        <v>8321</v>
      </c>
      <c r="R2850" t="s">
        <v>8343</v>
      </c>
      <c r="S2850" s="12">
        <f>(((I2850/60)/60)/24)+DATE(1970,1,1)</f>
        <v>42052.927418981482</v>
      </c>
      <c r="T2850" s="10">
        <f>(((J2850/60)/60)/24)+DATE(1970,1,1)</f>
        <v>42017.927418981482</v>
      </c>
    </row>
    <row r="2851" spans="1:20" ht="60" hidden="1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>(E2851/D2851)*100</f>
        <v>5.0509090909090908</v>
      </c>
      <c r="P2851">
        <f>E2851/L2851</f>
        <v>115.75</v>
      </c>
      <c r="Q2851" t="s">
        <v>8318</v>
      </c>
      <c r="R2851" t="s">
        <v>8320</v>
      </c>
      <c r="S2851" s="12">
        <f>(((I2851/60)/60)/24)+DATE(1970,1,1)</f>
        <v>42313.132407407407</v>
      </c>
      <c r="T2851" s="10">
        <f>(((J2851/60)/60)/24)+DATE(1970,1,1)</f>
        <v>42273.090740740736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>(E2852/D2852)*100</f>
        <v>5.0413333333333332</v>
      </c>
      <c r="P2852">
        <f>E2852/L2852</f>
        <v>135.03571428571428</v>
      </c>
      <c r="Q2852" t="s">
        <v>8318</v>
      </c>
      <c r="R2852" t="s">
        <v>8319</v>
      </c>
      <c r="S2852" s="12">
        <f>(((I2852/60)/60)/24)+DATE(1970,1,1)</f>
        <v>42217.745138888888</v>
      </c>
      <c r="T2852" s="10">
        <f>(((J2852/60)/60)/24)+DATE(1970,1,1)</f>
        <v>42173.275740740741</v>
      </c>
    </row>
    <row r="2853" spans="1:20" ht="60" hidden="1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>(E2853/D2853)*100</f>
        <v>5.0347999999999997</v>
      </c>
      <c r="P2853">
        <f>E2853/L2853</f>
        <v>267.80851063829789</v>
      </c>
      <c r="Q2853" t="s">
        <v>8332</v>
      </c>
      <c r="R2853" t="s">
        <v>8333</v>
      </c>
      <c r="S2853" s="12">
        <f>(((I2853/60)/60)/24)+DATE(1970,1,1)</f>
        <v>41516.537268518521</v>
      </c>
      <c r="T2853" s="10">
        <f>(((J2853/60)/60)/24)+DATE(1970,1,1)</f>
        <v>41486.537268518521</v>
      </c>
    </row>
    <row r="2854" spans="1:20" ht="60" hidden="1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>(E2854/D2854)*100</f>
        <v>5.0256410256410255</v>
      </c>
      <c r="P2854">
        <f>E2854/L2854</f>
        <v>19.600000000000001</v>
      </c>
      <c r="Q2854" t="s">
        <v>8324</v>
      </c>
      <c r="R2854" t="s">
        <v>8327</v>
      </c>
      <c r="S2854" s="12">
        <f>(((I2854/60)/60)/24)+DATE(1970,1,1)</f>
        <v>41974.957881944443</v>
      </c>
      <c r="T2854" s="10">
        <f>(((J2854/60)/60)/24)+DATE(1970,1,1)</f>
        <v>41944.916215277779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>(E2855/D2855)*100</f>
        <v>5</v>
      </c>
      <c r="P2855">
        <f>E2855/L2855</f>
        <v>83.333333333333329</v>
      </c>
      <c r="Q2855" t="s">
        <v>8309</v>
      </c>
      <c r="R2855" t="s">
        <v>8313</v>
      </c>
      <c r="S2855" s="12">
        <f>(((I2855/60)/60)/24)+DATE(1970,1,1)</f>
        <v>42279.441412037035</v>
      </c>
      <c r="T2855" s="10">
        <f>(((J2855/60)/60)/24)+DATE(1970,1,1)</f>
        <v>42239.441412037035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>(E2856/D2856)*100</f>
        <v>5</v>
      </c>
      <c r="P2856">
        <f>E2856/L2856</f>
        <v>62.5</v>
      </c>
      <c r="Q2856" t="s">
        <v>8309</v>
      </c>
      <c r="R2856" t="s">
        <v>8315</v>
      </c>
      <c r="S2856" s="12">
        <f>(((I2856/60)/60)/24)+DATE(1970,1,1)</f>
        <v>41609.876180555555</v>
      </c>
      <c r="T2856" s="10">
        <f>(((J2856/60)/60)/24)+DATE(1970,1,1)</f>
        <v>41576.834513888891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>(E2857/D2857)*100</f>
        <v>5</v>
      </c>
      <c r="P2857">
        <f>E2857/L2857</f>
        <v>50</v>
      </c>
      <c r="Q2857" t="s">
        <v>8309</v>
      </c>
      <c r="R2857" t="s">
        <v>8315</v>
      </c>
      <c r="S2857" s="12">
        <f>(((I2857/60)/60)/24)+DATE(1970,1,1)</f>
        <v>40954.906956018516</v>
      </c>
      <c r="T2857" s="10">
        <f>(((J2857/60)/60)/24)+DATE(1970,1,1)</f>
        <v>40894.906956018516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>(E2858/D2858)*100</f>
        <v>5</v>
      </c>
      <c r="P2858">
        <f>E2858/L2858</f>
        <v>50</v>
      </c>
      <c r="Q2858" t="s">
        <v>8332</v>
      </c>
      <c r="R2858" t="s">
        <v>8334</v>
      </c>
      <c r="S2858" s="12">
        <f>(((I2858/60)/60)/24)+DATE(1970,1,1)</f>
        <v>42588.989513888882</v>
      </c>
      <c r="T2858" s="10">
        <f>(((J2858/60)/60)/24)+DATE(1970,1,1)</f>
        <v>42558.989513888882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>(E2859/D2859)*100</f>
        <v>5</v>
      </c>
      <c r="P2859">
        <f>E2859/L2859</f>
        <v>100</v>
      </c>
      <c r="Q2859" t="s">
        <v>8321</v>
      </c>
      <c r="R2859" t="s">
        <v>8340</v>
      </c>
      <c r="S2859" s="12">
        <f>(((I2859/60)/60)/24)+DATE(1970,1,1)</f>
        <v>42420.437152777777</v>
      </c>
      <c r="T2859" s="10">
        <f>(((J2859/60)/60)/24)+DATE(1970,1,1)</f>
        <v>42360.437152777777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>(E2860/D2860)*100</f>
        <v>5</v>
      </c>
      <c r="P2860">
        <f>E2860/L2860</f>
        <v>41.666666666666664</v>
      </c>
      <c r="Q2860" t="s">
        <v>8321</v>
      </c>
      <c r="R2860" t="s">
        <v>8343</v>
      </c>
      <c r="S2860" s="12">
        <f>(((I2860/60)/60)/24)+DATE(1970,1,1)</f>
        <v>42428.999305555553</v>
      </c>
      <c r="T2860" s="10">
        <f>(((J2860/60)/60)/24)+DATE(1970,1,1)</f>
        <v>42404.033090277779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>(E2861/D2861)*100</f>
        <v>5</v>
      </c>
      <c r="P2861">
        <f>E2861/L2861</f>
        <v>8.3333333333333339</v>
      </c>
      <c r="Q2861" t="s">
        <v>8332</v>
      </c>
      <c r="R2861" t="s">
        <v>8333</v>
      </c>
      <c r="S2861" s="12">
        <f>(((I2861/60)/60)/24)+DATE(1970,1,1)</f>
        <v>42197.207071759258</v>
      </c>
      <c r="T2861" s="10">
        <f>(((J2861/60)/60)/24)+DATE(1970,1,1)</f>
        <v>42167.207071759258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>(E2862/D2862)*100</f>
        <v>5</v>
      </c>
      <c r="P2862">
        <f>E2862/L2862</f>
        <v>10</v>
      </c>
      <c r="Q2862" t="s">
        <v>8316</v>
      </c>
      <c r="R2862" t="s">
        <v>8317</v>
      </c>
      <c r="S2862" s="12">
        <f>(((I2862/60)/60)/24)+DATE(1970,1,1)</f>
        <v>42266.165972222225</v>
      </c>
      <c r="T2862" s="10">
        <f>(((J2862/60)/60)/24)+DATE(1970,1,1)</f>
        <v>42261.632916666669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>(E2863/D2863)*100</f>
        <v>5</v>
      </c>
      <c r="P2863">
        <f>E2863/L2863</f>
        <v>18.75</v>
      </c>
      <c r="Q2863" t="s">
        <v>8316</v>
      </c>
      <c r="R2863" t="s">
        <v>8317</v>
      </c>
      <c r="S2863" s="12">
        <f>(((I2863/60)/60)/24)+DATE(1970,1,1)</f>
        <v>41952.5</v>
      </c>
      <c r="T2863" s="10">
        <f>(((J2863/60)/60)/24)+DATE(1970,1,1)</f>
        <v>41940.967951388891</v>
      </c>
    </row>
    <row r="2864" spans="1:20" ht="15.75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>(E2864/D2864)*100</f>
        <v>5</v>
      </c>
      <c r="P2864">
        <f>E2864/L2864</f>
        <v>100</v>
      </c>
      <c r="Q2864" t="s">
        <v>8316</v>
      </c>
      <c r="R2864" t="s">
        <v>8317</v>
      </c>
      <c r="S2864" s="12">
        <f>(((I2864/60)/60)/24)+DATE(1970,1,1)</f>
        <v>41955.907638888893</v>
      </c>
      <c r="T2864" s="10">
        <f>(((J2864/60)/60)/24)+DATE(1970,1,1)</f>
        <v>41914.590011574073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>(E2865/D2865)*100</f>
        <v>5</v>
      </c>
      <c r="P2865">
        <f>E2865/L2865</f>
        <v>25</v>
      </c>
      <c r="Q2865" t="s">
        <v>8316</v>
      </c>
      <c r="R2865" t="s">
        <v>8358</v>
      </c>
      <c r="S2865" s="12">
        <f>(((I2865/60)/60)/24)+DATE(1970,1,1)</f>
        <v>42786.018506944441</v>
      </c>
      <c r="T2865" s="10">
        <f>(((J2865/60)/60)/24)+DATE(1970,1,1)</f>
        <v>42756.018506944441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>(E2866/D2866)*100</f>
        <v>5</v>
      </c>
      <c r="P2866">
        <f>E2866/L2866</f>
        <v>50</v>
      </c>
      <c r="Q2866" t="s">
        <v>8316</v>
      </c>
      <c r="R2866" t="s">
        <v>8317</v>
      </c>
      <c r="S2866" s="12">
        <f>(((I2866/60)/60)/24)+DATE(1970,1,1)</f>
        <v>42063.250208333338</v>
      </c>
      <c r="T2866" s="10">
        <f>(((J2866/60)/60)/24)+DATE(1970,1,1)</f>
        <v>42032.250208333338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>(E2867/D2867)*100</f>
        <v>5</v>
      </c>
      <c r="P2867">
        <f>E2867/L2867</f>
        <v>62.5</v>
      </c>
      <c r="Q2867" t="s">
        <v>8316</v>
      </c>
      <c r="R2867" t="s">
        <v>8317</v>
      </c>
      <c r="S2867" s="12">
        <f>(((I2867/60)/60)/24)+DATE(1970,1,1)</f>
        <v>42211.237685185188</v>
      </c>
      <c r="T2867" s="10">
        <f>(((J2867/60)/60)/24)+DATE(1970,1,1)</f>
        <v>42151.237685185188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>(E2868/D2868)*100</f>
        <v>4.9639999999999995</v>
      </c>
      <c r="P2868">
        <f>E2868/L2868</f>
        <v>88.642857142857139</v>
      </c>
      <c r="Q2868" t="s">
        <v>8316</v>
      </c>
      <c r="R2868" t="s">
        <v>8358</v>
      </c>
      <c r="S2868" s="12">
        <f>(((I2868/60)/60)/24)+DATE(1970,1,1)</f>
        <v>42712.67768518519</v>
      </c>
      <c r="T2868" s="10">
        <f>(((J2868/60)/60)/24)+DATE(1970,1,1)</f>
        <v>42682.67768518519</v>
      </c>
    </row>
    <row r="2869" spans="1:20" ht="45" hidden="1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>(E2869/D2869)*100</f>
        <v>4.957575757575758</v>
      </c>
      <c r="P2869">
        <f>E2869/L2869</f>
        <v>109.06666666666666</v>
      </c>
      <c r="Q2869" t="s">
        <v>8337</v>
      </c>
      <c r="R2869" t="s">
        <v>8338</v>
      </c>
      <c r="S2869" s="12">
        <f>(((I2869/60)/60)/24)+DATE(1970,1,1)</f>
        <v>42040.674513888895</v>
      </c>
      <c r="T2869" s="10">
        <f>(((J2869/60)/60)/24)+DATE(1970,1,1)</f>
        <v>42010.674513888895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>(E2870/D2870)*100</f>
        <v>4.9516666666666671</v>
      </c>
      <c r="P2870">
        <f>E2870/L2870</f>
        <v>80.297297297297291</v>
      </c>
      <c r="Q2870" t="s">
        <v>8332</v>
      </c>
      <c r="R2870" t="s">
        <v>8333</v>
      </c>
      <c r="S2870" s="12">
        <f>(((I2870/60)/60)/24)+DATE(1970,1,1)</f>
        <v>41801.40996527778</v>
      </c>
      <c r="T2870" s="10">
        <f>(((J2870/60)/60)/24)+DATE(1970,1,1)</f>
        <v>41771.40996527778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>(E2871/D2871)*100</f>
        <v>4.8680000000000003</v>
      </c>
      <c r="P2871">
        <f>E2871/L2871</f>
        <v>71.588235294117652</v>
      </c>
      <c r="Q2871" t="s">
        <v>8332</v>
      </c>
      <c r="R2871" t="s">
        <v>8334</v>
      </c>
      <c r="S2871" s="12">
        <f>(((I2871/60)/60)/24)+DATE(1970,1,1)</f>
        <v>42353.332638888889</v>
      </c>
      <c r="T2871" s="10">
        <f>(((J2871/60)/60)/24)+DATE(1970,1,1)</f>
        <v>42328.779224537036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>(E2872/D2872)*100</f>
        <v>4.8666666666666663</v>
      </c>
      <c r="P2872">
        <f>E2872/L2872</f>
        <v>24.333333333333332</v>
      </c>
      <c r="Q2872" t="s">
        <v>8316</v>
      </c>
      <c r="R2872" t="s">
        <v>8317</v>
      </c>
      <c r="S2872" s="12">
        <f>(((I2872/60)/60)/24)+DATE(1970,1,1)</f>
        <v>42224.898611111115</v>
      </c>
      <c r="T2872" s="10">
        <f>(((J2872/60)/60)/24)+DATE(1970,1,1)</f>
        <v>42165.037581018521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>(E2873/D2873)*100</f>
        <v>4.8571428571428568</v>
      </c>
      <c r="P2873">
        <f>E2873/L2873</f>
        <v>21.25</v>
      </c>
      <c r="Q2873" t="s">
        <v>8324</v>
      </c>
      <c r="R2873" t="s">
        <v>8346</v>
      </c>
      <c r="S2873" s="12">
        <f>(((I2873/60)/60)/24)+DATE(1970,1,1)</f>
        <v>41882.818749999999</v>
      </c>
      <c r="T2873" s="10">
        <f>(((J2873/60)/60)/24)+DATE(1970,1,1)</f>
        <v>41841.56381944444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>(E2874/D2874)*100</f>
        <v>4.8099999999999996</v>
      </c>
      <c r="P2874">
        <f>E2874/L2874</f>
        <v>60.125</v>
      </c>
      <c r="Q2874" t="s">
        <v>8316</v>
      </c>
      <c r="R2874" t="s">
        <v>8358</v>
      </c>
      <c r="S2874" s="12">
        <f>(((I2874/60)/60)/24)+DATE(1970,1,1)</f>
        <v>42171.979166666672</v>
      </c>
      <c r="T2874" s="10">
        <f>(((J2874/60)/60)/24)+DATE(1970,1,1)</f>
        <v>42140.421319444446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4.8</v>
      </c>
      <c r="P2875">
        <f>E2875/L2875</f>
        <v>30</v>
      </c>
      <c r="Q2875" t="s">
        <v>8316</v>
      </c>
      <c r="R2875" t="s">
        <v>8317</v>
      </c>
      <c r="S2875" s="12">
        <f>(((I2875/60)/60)/24)+DATE(1970,1,1)</f>
        <v>42155.732638888891</v>
      </c>
      <c r="T2875" s="10">
        <f>(((J2875/60)/60)/24)+DATE(1970,1,1)</f>
        <v>42122.732499999998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>(E2876/D2876)*100</f>
        <v>4.7363636363636363</v>
      </c>
      <c r="P2876">
        <f>E2876/L2876</f>
        <v>57.888888888888886</v>
      </c>
      <c r="Q2876" t="s">
        <v>8316</v>
      </c>
      <c r="R2876" t="s">
        <v>8356</v>
      </c>
      <c r="S2876" s="12">
        <f>(((I2876/60)/60)/24)+DATE(1970,1,1)</f>
        <v>42675.121921296297</v>
      </c>
      <c r="T2876" s="10">
        <f>(((J2876/60)/60)/24)+DATE(1970,1,1)</f>
        <v>42615.121921296297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>(E2877/D2877)*100</f>
        <v>4.7</v>
      </c>
      <c r="P2877">
        <f>E2877/L2877</f>
        <v>39.166666666666664</v>
      </c>
      <c r="Q2877" t="s">
        <v>8321</v>
      </c>
      <c r="R2877" t="s">
        <v>8323</v>
      </c>
      <c r="S2877" s="12">
        <f>(((I2877/60)/60)/24)+DATE(1970,1,1)</f>
        <v>41672.751458333332</v>
      </c>
      <c r="T2877" s="10">
        <f>(((J2877/60)/60)/24)+DATE(1970,1,1)</f>
        <v>41642.751458333332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>(E2878/D2878)*100</f>
        <v>4.7</v>
      </c>
      <c r="P2878">
        <f>E2878/L2878</f>
        <v>9.4</v>
      </c>
      <c r="Q2878" t="s">
        <v>8316</v>
      </c>
      <c r="R2878" t="s">
        <v>8317</v>
      </c>
      <c r="S2878" s="12">
        <f>(((I2878/60)/60)/24)+DATE(1970,1,1)</f>
        <v>42329.166666666672</v>
      </c>
      <c r="T2878" s="10">
        <f>(((J2878/60)/60)/24)+DATE(1970,1,1)</f>
        <v>42304.940960648149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>(E2879/D2879)*100</f>
        <v>4.67</v>
      </c>
      <c r="P2879">
        <f>E2879/L2879</f>
        <v>35.92307692307692</v>
      </c>
      <c r="Q2879" t="s">
        <v>8316</v>
      </c>
      <c r="R2879" t="s">
        <v>8317</v>
      </c>
      <c r="S2879" s="12">
        <f>(((I2879/60)/60)/24)+DATE(1970,1,1)</f>
        <v>41994.738576388889</v>
      </c>
      <c r="T2879" s="10">
        <f>(((J2879/60)/60)/24)+DATE(1970,1,1)</f>
        <v>41974.738576388889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>(E2880/D2880)*100</f>
        <v>4.666666666666667</v>
      </c>
      <c r="P2880">
        <f>E2880/L2880</f>
        <v>11.666666666666666</v>
      </c>
      <c r="Q2880" t="s">
        <v>8337</v>
      </c>
      <c r="R2880" t="s">
        <v>8342</v>
      </c>
      <c r="S2880" s="12">
        <f>(((I2880/60)/60)/24)+DATE(1970,1,1)</f>
        <v>42244.508333333331</v>
      </c>
      <c r="T2880" s="10">
        <f>(((J2880/60)/60)/24)+DATE(1970,1,1)</f>
        <v>42185.397673611107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>(E2881/D2881)*100</f>
        <v>4.5999999999999996</v>
      </c>
      <c r="P2881">
        <f>E2881/L2881</f>
        <v>5.75</v>
      </c>
      <c r="Q2881" t="s">
        <v>8316</v>
      </c>
      <c r="R2881" t="s">
        <v>8317</v>
      </c>
      <c r="S2881" s="12">
        <f>(((I2881/60)/60)/24)+DATE(1970,1,1)</f>
        <v>41812.875</v>
      </c>
      <c r="T2881" s="10">
        <f>(((J2881/60)/60)/24)+DATE(1970,1,1)</f>
        <v>41811.555462962962</v>
      </c>
    </row>
    <row r="2882" spans="1:20" ht="45" hidden="1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>(E2882/D2882)*100</f>
        <v>4.5985132395404564</v>
      </c>
      <c r="P2882">
        <f>E2882/L2882</f>
        <v>136.09090909090909</v>
      </c>
      <c r="Q2882" t="s">
        <v>8309</v>
      </c>
      <c r="R2882" t="s">
        <v>8315</v>
      </c>
      <c r="S2882" s="12">
        <f>(((I2882/60)/60)/24)+DATE(1970,1,1)</f>
        <v>40900.762141203704</v>
      </c>
      <c r="T2882" s="10">
        <f>(((J2882/60)/60)/24)+DATE(1970,1,1)</f>
        <v>40858.762141203704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>(E2883/D2883)*100</f>
        <v>4.583333333333333</v>
      </c>
      <c r="P2883">
        <f>E2883/L2883</f>
        <v>183.33333333333334</v>
      </c>
      <c r="Q2883" t="s">
        <v>8316</v>
      </c>
      <c r="R2883" t="s">
        <v>8317</v>
      </c>
      <c r="S2883" s="12">
        <f>(((I2883/60)/60)/24)+DATE(1970,1,1)</f>
        <v>42288.645196759258</v>
      </c>
      <c r="T2883" s="10">
        <f>(((J2883/60)/60)/24)+DATE(1970,1,1)</f>
        <v>42258.646504629629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>(E2884/D2884)*100</f>
        <v>4.5714285714285712</v>
      </c>
      <c r="P2884">
        <f>E2884/L2884</f>
        <v>24.615384615384617</v>
      </c>
      <c r="Q2884" t="s">
        <v>8321</v>
      </c>
      <c r="R2884" t="s">
        <v>8340</v>
      </c>
      <c r="S2884" s="12">
        <f>(((I2884/60)/60)/24)+DATE(1970,1,1)</f>
        <v>41977.063645833332</v>
      </c>
      <c r="T2884" s="10">
        <f>(((J2884/60)/60)/24)+DATE(1970,1,1)</f>
        <v>41947.063645833332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>(E2885/D2885)*100</f>
        <v>4.5600000000000005</v>
      </c>
      <c r="P2885">
        <f>E2885/L2885</f>
        <v>27.36</v>
      </c>
      <c r="Q2885" t="s">
        <v>8318</v>
      </c>
      <c r="R2885" t="s">
        <v>8320</v>
      </c>
      <c r="S2885" s="12">
        <f>(((I2885/60)/60)/24)+DATE(1970,1,1)</f>
        <v>42135.831273148149</v>
      </c>
      <c r="T2885" s="10">
        <f>(((J2885/60)/60)/24)+DATE(1970,1,1)</f>
        <v>42090.831273148149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>(E2886/D2886)*100</f>
        <v>4.5</v>
      </c>
      <c r="P2886">
        <f>E2886/L2886</f>
        <v>18</v>
      </c>
      <c r="Q2886" t="s">
        <v>8324</v>
      </c>
      <c r="R2886" t="s">
        <v>8327</v>
      </c>
      <c r="S2886" s="12">
        <f>(((I2886/60)/60)/24)+DATE(1970,1,1)</f>
        <v>40951.117662037039</v>
      </c>
      <c r="T2886" s="10">
        <f>(((J2886/60)/60)/24)+DATE(1970,1,1)</f>
        <v>40921.117662037039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>(E2887/D2887)*100</f>
        <v>4.5</v>
      </c>
      <c r="P2887">
        <f>E2887/L2887</f>
        <v>15</v>
      </c>
      <c r="Q2887" t="s">
        <v>8332</v>
      </c>
      <c r="R2887" t="s">
        <v>8333</v>
      </c>
      <c r="S2887" s="12">
        <f>(((I2887/60)/60)/24)+DATE(1970,1,1)</f>
        <v>41035.904120370367</v>
      </c>
      <c r="T2887" s="10">
        <f>(((J2887/60)/60)/24)+DATE(1970,1,1)</f>
        <v>41005.904120370367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>(E2888/D2888)*100</f>
        <v>4.5</v>
      </c>
      <c r="P2888">
        <f>E2888/L2888</f>
        <v>15</v>
      </c>
      <c r="Q2888" t="s">
        <v>8321</v>
      </c>
      <c r="R2888" t="s">
        <v>8340</v>
      </c>
      <c r="S2888" s="12">
        <f>(((I2888/60)/60)/24)+DATE(1970,1,1)</f>
        <v>42462.338159722218</v>
      </c>
      <c r="T2888" s="10">
        <f>(((J2888/60)/60)/24)+DATE(1970,1,1)</f>
        <v>42432.379826388889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>(E2889/D2889)*100</f>
        <v>4.46</v>
      </c>
      <c r="P2889">
        <f>E2889/L2889</f>
        <v>24.777777777777779</v>
      </c>
      <c r="Q2889" t="s">
        <v>8318</v>
      </c>
      <c r="R2889" t="s">
        <v>8319</v>
      </c>
      <c r="S2889" s="12">
        <f>(((I2889/60)/60)/24)+DATE(1970,1,1)</f>
        <v>42408.542361111111</v>
      </c>
      <c r="T2889" s="10">
        <f>(((J2889/60)/60)/24)+DATE(1970,1,1)</f>
        <v>42377.554756944446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>(E2890/D2890)*100</f>
        <v>4.3999999999999995</v>
      </c>
      <c r="P2890">
        <f>E2890/L2890</f>
        <v>44</v>
      </c>
      <c r="Q2890" t="s">
        <v>8324</v>
      </c>
      <c r="R2890" t="s">
        <v>8339</v>
      </c>
      <c r="S2890" s="12">
        <f>(((I2890/60)/60)/24)+DATE(1970,1,1)</f>
        <v>41569.905995370369</v>
      </c>
      <c r="T2890" s="10">
        <f>(((J2890/60)/60)/24)+DATE(1970,1,1)</f>
        <v>41509.905995370369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>(E2891/D2891)*100</f>
        <v>4.3499999999999996</v>
      </c>
      <c r="P2891">
        <f>E2891/L2891</f>
        <v>145</v>
      </c>
      <c r="Q2891" t="s">
        <v>8318</v>
      </c>
      <c r="R2891" t="s">
        <v>8319</v>
      </c>
      <c r="S2891" s="12">
        <f>(((I2891/60)/60)/24)+DATE(1970,1,1)</f>
        <v>42057.056793981479</v>
      </c>
      <c r="T2891" s="10">
        <f>(((J2891/60)/60)/24)+DATE(1970,1,1)</f>
        <v>42027.056793981479</v>
      </c>
    </row>
    <row r="2892" spans="1:20" ht="60" hidden="1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>(E2892/D2892)*100</f>
        <v>4.3</v>
      </c>
      <c r="P2892">
        <f>E2892/L2892</f>
        <v>88.6875</v>
      </c>
      <c r="Q2892" t="s">
        <v>8337</v>
      </c>
      <c r="R2892" t="s">
        <v>8349</v>
      </c>
      <c r="S2892" s="12">
        <f>(((I2892/60)/60)/24)+DATE(1970,1,1)</f>
        <v>42615.291666666672</v>
      </c>
      <c r="T2892" s="10">
        <f>(((J2892/60)/60)/24)+DATE(1970,1,1)</f>
        <v>42593.011782407411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>(E2893/D2893)*100</f>
        <v>4.2880000000000003</v>
      </c>
      <c r="P2893">
        <f>E2893/L2893</f>
        <v>82.461538461538467</v>
      </c>
      <c r="Q2893" t="s">
        <v>8316</v>
      </c>
      <c r="R2893" t="s">
        <v>8356</v>
      </c>
      <c r="S2893" s="12">
        <f>(((I2893/60)/60)/24)+DATE(1970,1,1)</f>
        <v>42698.715972222228</v>
      </c>
      <c r="T2893" s="10">
        <f>(((J2893/60)/60)/24)+DATE(1970,1,1)</f>
        <v>42649.562118055561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>(E2894/D2894)*100</f>
        <v>4.246666666666667</v>
      </c>
      <c r="P2894">
        <f>E2894/L2894</f>
        <v>176.94444444444446</v>
      </c>
      <c r="Q2894" t="s">
        <v>8316</v>
      </c>
      <c r="R2894" t="s">
        <v>8358</v>
      </c>
      <c r="S2894" s="12">
        <f>(((I2894/60)/60)/24)+DATE(1970,1,1)</f>
        <v>42749.165972222225</v>
      </c>
      <c r="T2894" s="10">
        <f>(((J2894/60)/60)/24)+DATE(1970,1,1)</f>
        <v>42701.166365740741</v>
      </c>
    </row>
    <row r="2895" spans="1:20" ht="60" hidden="1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>(E2895/D2895)*100</f>
        <v>4.2435339894712749</v>
      </c>
      <c r="P2895">
        <f>E2895/L2895</f>
        <v>125.27027027027027</v>
      </c>
      <c r="Q2895" t="s">
        <v>8316</v>
      </c>
      <c r="R2895" t="s">
        <v>8356</v>
      </c>
      <c r="S2895" s="12">
        <f>(((I2895/60)/60)/24)+DATE(1970,1,1)</f>
        <v>42111.731273148151</v>
      </c>
      <c r="T2895" s="10">
        <f>(((J2895/60)/60)/24)+DATE(1970,1,1)</f>
        <v>42081.731273148151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(E2896/D2896)*100</f>
        <v>4.24</v>
      </c>
      <c r="P2896">
        <f>E2896/L2896</f>
        <v>30.285714285714285</v>
      </c>
      <c r="Q2896" t="s">
        <v>8318</v>
      </c>
      <c r="R2896" t="s">
        <v>8320</v>
      </c>
      <c r="S2896" s="12">
        <f>(((I2896/60)/60)/24)+DATE(1970,1,1)</f>
        <v>42563.785416666666</v>
      </c>
      <c r="T2896" s="10">
        <f>(((J2896/60)/60)/24)+DATE(1970,1,1)</f>
        <v>42538.75680555556</v>
      </c>
    </row>
    <row r="2897" spans="1:20" ht="60" hidden="1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>(E2897/D2897)*100</f>
        <v>4.2311459353574925</v>
      </c>
      <c r="P2897">
        <f>E2897/L2897</f>
        <v>54</v>
      </c>
      <c r="Q2897" t="s">
        <v>8324</v>
      </c>
      <c r="R2897" t="s">
        <v>8346</v>
      </c>
      <c r="S2897" s="12">
        <f>(((I2897/60)/60)/24)+DATE(1970,1,1)</f>
        <v>42836.863946759258</v>
      </c>
      <c r="T2897" s="10">
        <f>(((J2897/60)/60)/24)+DATE(1970,1,1)</f>
        <v>42806.863946759258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4.2133333333333338</v>
      </c>
      <c r="P2898">
        <f>E2898/L2898</f>
        <v>26.333333333333332</v>
      </c>
      <c r="Q2898" t="s">
        <v>8316</v>
      </c>
      <c r="R2898" t="s">
        <v>8317</v>
      </c>
      <c r="S2898" s="12">
        <f>(((I2898/60)/60)/24)+DATE(1970,1,1)</f>
        <v>42308.664965277778</v>
      </c>
      <c r="T2898" s="10">
        <f>(((J2898/60)/60)/24)+DATE(1970,1,1)</f>
        <v>42278.664965277778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>(E2899/D2899)*100</f>
        <v>4.2</v>
      </c>
      <c r="P2899">
        <f>E2899/L2899</f>
        <v>10.5</v>
      </c>
      <c r="Q2899" t="s">
        <v>8335</v>
      </c>
      <c r="R2899" t="s">
        <v>8336</v>
      </c>
      <c r="S2899" s="12">
        <f>(((I2899/60)/60)/24)+DATE(1970,1,1)</f>
        <v>42747.695833333331</v>
      </c>
      <c r="T2899" s="10">
        <f>(((J2899/60)/60)/24)+DATE(1970,1,1)</f>
        <v>42728.827407407407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>(E2900/D2900)*100</f>
        <v>4.1818181818181817</v>
      </c>
      <c r="P2900">
        <f>E2900/L2900</f>
        <v>23</v>
      </c>
      <c r="Q2900" t="s">
        <v>8316</v>
      </c>
      <c r="R2900" t="s">
        <v>8317</v>
      </c>
      <c r="S2900" s="12">
        <f>(((I2900/60)/60)/24)+DATE(1970,1,1)</f>
        <v>42431.672372685185</v>
      </c>
      <c r="T2900" s="10">
        <f>(((J2900/60)/60)/24)+DATE(1970,1,1)</f>
        <v>42401.672372685185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>(E2901/D2901)*100</f>
        <v>4.1666666666666661</v>
      </c>
      <c r="P2901">
        <f>E2901/L2901</f>
        <v>31.25</v>
      </c>
      <c r="Q2901" t="s">
        <v>8324</v>
      </c>
      <c r="R2901" t="s">
        <v>8328</v>
      </c>
      <c r="S2901" s="12">
        <f>(((I2901/60)/60)/24)+DATE(1970,1,1)</f>
        <v>41599.740497685183</v>
      </c>
      <c r="T2901" s="10">
        <f>(((J2901/60)/60)/24)+DATE(1970,1,1)</f>
        <v>41569.698831018519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>(E2902/D2902)*100</f>
        <v>4.16</v>
      </c>
      <c r="P2902">
        <f>E2902/L2902</f>
        <v>61.176470588235297</v>
      </c>
      <c r="Q2902" t="s">
        <v>8316</v>
      </c>
      <c r="R2902" t="s">
        <v>8356</v>
      </c>
      <c r="S2902" s="12">
        <f>(((I2902/60)/60)/24)+DATE(1970,1,1)</f>
        <v>42456.976412037038</v>
      </c>
      <c r="T2902" s="10">
        <f>(((J2902/60)/60)/24)+DATE(1970,1,1)</f>
        <v>42427.01807870371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>(E2903/D2903)*100</f>
        <v>4.117647058823529</v>
      </c>
      <c r="P2903">
        <f>E2903/L2903</f>
        <v>26.923076923076923</v>
      </c>
      <c r="Q2903" t="s">
        <v>8321</v>
      </c>
      <c r="R2903" t="s">
        <v>8343</v>
      </c>
      <c r="S2903" s="12">
        <f>(((I2903/60)/60)/24)+DATE(1970,1,1)</f>
        <v>41687</v>
      </c>
      <c r="T2903" s="10">
        <f>(((J2903/60)/60)/24)+DATE(1970,1,1)</f>
        <v>41671.936863425923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>(E2904/D2904)*100</f>
        <v>4.1000000000000005</v>
      </c>
      <c r="P2904">
        <f>E2904/L2904</f>
        <v>10.25</v>
      </c>
      <c r="Q2904" t="s">
        <v>8316</v>
      </c>
      <c r="R2904" t="s">
        <v>8356</v>
      </c>
      <c r="S2904" s="12">
        <f>(((I2904/60)/60)/24)+DATE(1970,1,1)</f>
        <v>42263.916666666672</v>
      </c>
      <c r="T2904" s="10">
        <f>(((J2904/60)/60)/24)+DATE(1970,1,1)</f>
        <v>42241.429120370376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>(E2905/D2905)*100</f>
        <v>4.083333333333333</v>
      </c>
      <c r="P2905">
        <f>E2905/L2905</f>
        <v>175</v>
      </c>
      <c r="Q2905" t="s">
        <v>8316</v>
      </c>
      <c r="R2905" t="s">
        <v>8317</v>
      </c>
      <c r="S2905" s="12">
        <f>(((I2905/60)/60)/24)+DATE(1970,1,1)</f>
        <v>42568.179965277777</v>
      </c>
      <c r="T2905" s="10">
        <f>(((J2905/60)/60)/24)+DATE(1970,1,1)</f>
        <v>42508.179965277777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>(E2906/D2906)*100</f>
        <v>4.0625</v>
      </c>
      <c r="P2906">
        <f>E2906/L2906</f>
        <v>108.33333333333333</v>
      </c>
      <c r="Q2906" t="s">
        <v>8309</v>
      </c>
      <c r="R2906" t="s">
        <v>8313</v>
      </c>
      <c r="S2906" s="12">
        <f>(((I2906/60)/60)/24)+DATE(1970,1,1)</f>
        <v>42082.793634259258</v>
      </c>
      <c r="T2906" s="10">
        <f>(((J2906/60)/60)/24)+DATE(1970,1,1)</f>
        <v>42052.83530092593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>(E2907/D2907)*100</f>
        <v>4.0266666666666664</v>
      </c>
      <c r="P2907">
        <f>E2907/L2907</f>
        <v>37.75</v>
      </c>
      <c r="Q2907" t="s">
        <v>8316</v>
      </c>
      <c r="R2907" t="s">
        <v>8358</v>
      </c>
      <c r="S2907" s="12">
        <f>(((I2907/60)/60)/24)+DATE(1970,1,1)</f>
        <v>42598.755428240736</v>
      </c>
      <c r="T2907" s="10">
        <f>(((J2907/60)/60)/24)+DATE(1970,1,1)</f>
        <v>42538.755428240736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>(E2908/D2908)*100</f>
        <v>4.0199999999999996</v>
      </c>
      <c r="P2908">
        <f>E2908/L2908</f>
        <v>100.5</v>
      </c>
      <c r="Q2908" t="s">
        <v>8316</v>
      </c>
      <c r="R2908" t="s">
        <v>8358</v>
      </c>
      <c r="S2908" s="12">
        <f>(((I2908/60)/60)/24)+DATE(1970,1,1)</f>
        <v>42440.93105324074</v>
      </c>
      <c r="T2908" s="10">
        <f>(((J2908/60)/60)/24)+DATE(1970,1,1)</f>
        <v>42410.93105324074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>(E2909/D2909)*100</f>
        <v>4.004545454545454</v>
      </c>
      <c r="P2909">
        <f>E2909/L2909</f>
        <v>55.0625</v>
      </c>
      <c r="Q2909" t="s">
        <v>8316</v>
      </c>
      <c r="R2909" t="s">
        <v>8358</v>
      </c>
      <c r="S2909" s="12">
        <f>(((I2909/60)/60)/24)+DATE(1970,1,1)</f>
        <v>42015.207638888889</v>
      </c>
      <c r="T2909" s="10">
        <f>(((J2909/60)/60)/24)+DATE(1970,1,1)</f>
        <v>41982.737071759257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>(E2910/D2910)*100</f>
        <v>4</v>
      </c>
      <c r="P2910">
        <f>E2910/L2910</f>
        <v>33.333333333333336</v>
      </c>
      <c r="Q2910" t="s">
        <v>8335</v>
      </c>
      <c r="R2910" t="s">
        <v>8336</v>
      </c>
      <c r="S2910" s="12">
        <f>(((I2910/60)/60)/24)+DATE(1970,1,1)</f>
        <v>42676.165972222225</v>
      </c>
      <c r="T2910" s="10">
        <f>(((J2910/60)/60)/24)+DATE(1970,1,1)</f>
        <v>42656.86137731481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>(E2911/D2911)*100</f>
        <v>4</v>
      </c>
      <c r="P2911">
        <f>E2911/L2911</f>
        <v>20</v>
      </c>
      <c r="Q2911" t="s">
        <v>8337</v>
      </c>
      <c r="R2911" t="s">
        <v>8342</v>
      </c>
      <c r="S2911" s="12">
        <f>(((I2911/60)/60)/24)+DATE(1970,1,1)</f>
        <v>42185.996527777781</v>
      </c>
      <c r="T2911" s="10">
        <f>(((J2911/60)/60)/24)+DATE(1970,1,1)</f>
        <v>42170.996527777781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>(E2912/D2912)*100</f>
        <v>4</v>
      </c>
      <c r="P2912">
        <f>E2912/L2912</f>
        <v>100</v>
      </c>
      <c r="Q2912" t="s">
        <v>8337</v>
      </c>
      <c r="R2912" t="s">
        <v>8342</v>
      </c>
      <c r="S2912" s="12">
        <f>(((I2912/60)/60)/24)+DATE(1970,1,1)</f>
        <v>41902.65315972222</v>
      </c>
      <c r="T2912" s="10">
        <f>(((J2912/60)/60)/24)+DATE(1970,1,1)</f>
        <v>41871.65315972222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>(E2913/D2913)*100</f>
        <v>3.9750000000000001</v>
      </c>
      <c r="P2913">
        <f>E2913/L2913</f>
        <v>56.785714285714285</v>
      </c>
      <c r="Q2913" t="s">
        <v>8316</v>
      </c>
      <c r="R2913" t="s">
        <v>8356</v>
      </c>
      <c r="S2913" s="12">
        <f>(((I2913/60)/60)/24)+DATE(1970,1,1)</f>
        <v>42144.825532407413</v>
      </c>
      <c r="T2913" s="10">
        <f>(((J2913/60)/60)/24)+DATE(1970,1,1)</f>
        <v>42114.825532407413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>(E2914/D2914)*100</f>
        <v>3.9334666666666664</v>
      </c>
      <c r="P2914">
        <f>E2914/L2914</f>
        <v>45.386153846153846</v>
      </c>
      <c r="Q2914" t="s">
        <v>8318</v>
      </c>
      <c r="R2914" t="s">
        <v>8319</v>
      </c>
      <c r="S2914" s="12">
        <f>(((I2914/60)/60)/24)+DATE(1970,1,1)</f>
        <v>41865.639155092591</v>
      </c>
      <c r="T2914" s="10">
        <f>(((J2914/60)/60)/24)+DATE(1970,1,1)</f>
        <v>41835.639155092591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>(E2915/D2915)*100</f>
        <v>3.8875000000000002</v>
      </c>
      <c r="P2915">
        <f>E2915/L2915</f>
        <v>23.923076923076923</v>
      </c>
      <c r="Q2915" t="s">
        <v>8316</v>
      </c>
      <c r="R2915" t="s">
        <v>8317</v>
      </c>
      <c r="S2915" s="12">
        <f>(((I2915/60)/60)/24)+DATE(1970,1,1)</f>
        <v>41888.007071759261</v>
      </c>
      <c r="T2915" s="10">
        <f>(((J2915/60)/60)/24)+DATE(1970,1,1)</f>
        <v>41858.007071759261</v>
      </c>
    </row>
    <row r="2916" spans="1:20" ht="45" hidden="1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>(E2916/D2916)*100</f>
        <v>3.8860103626943006</v>
      </c>
      <c r="P2916">
        <f>E2916/L2916</f>
        <v>25</v>
      </c>
      <c r="Q2916" t="s">
        <v>8316</v>
      </c>
      <c r="R2916" t="s">
        <v>8317</v>
      </c>
      <c r="S2916" s="12">
        <f>(((I2916/60)/60)/24)+DATE(1970,1,1)</f>
        <v>41891.700925925928</v>
      </c>
      <c r="T2916" s="10">
        <f>(((J2916/60)/60)/24)+DATE(1970,1,1)</f>
        <v>41851.700925925928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>(E2917/D2917)*100</f>
        <v>3.8833333333333329</v>
      </c>
      <c r="P2917">
        <f>E2917/L2917</f>
        <v>29.125</v>
      </c>
      <c r="Q2917" t="s">
        <v>8335</v>
      </c>
      <c r="R2917" t="s">
        <v>8336</v>
      </c>
      <c r="S2917" s="12">
        <f>(((I2917/60)/60)/24)+DATE(1970,1,1)</f>
        <v>42094.551388888889</v>
      </c>
      <c r="T2917" s="10">
        <f>(((J2917/60)/60)/24)+DATE(1970,1,1)</f>
        <v>42042.676226851851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>(E2918/D2918)*100</f>
        <v>3.8739999999999997</v>
      </c>
      <c r="P2918">
        <f>E2918/L2918</f>
        <v>48.424999999999997</v>
      </c>
      <c r="Q2918" t="s">
        <v>8324</v>
      </c>
      <c r="R2918" t="s">
        <v>8339</v>
      </c>
      <c r="S2918" s="12">
        <f>(((I2918/60)/60)/24)+DATE(1970,1,1)</f>
        <v>41750.041666666664</v>
      </c>
      <c r="T2918" s="10">
        <f>(((J2918/60)/60)/24)+DATE(1970,1,1)</f>
        <v>41715.874780092592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>(E2919/D2919)*100</f>
        <v>3.85</v>
      </c>
      <c r="P2919">
        <f>E2919/L2919</f>
        <v>60.789473684210527</v>
      </c>
      <c r="Q2919" t="s">
        <v>8335</v>
      </c>
      <c r="R2919" t="s">
        <v>8336</v>
      </c>
      <c r="S2919" s="12">
        <f>(((I2919/60)/60)/24)+DATE(1970,1,1)</f>
        <v>42091.113263888896</v>
      </c>
      <c r="T2919" s="10">
        <f>(((J2919/60)/60)/24)+DATE(1970,1,1)</f>
        <v>42061.154930555553</v>
      </c>
    </row>
    <row r="2920" spans="1:20" ht="60" hidden="1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>(E2920/D2920)*100</f>
        <v>3.8206896551724134</v>
      </c>
      <c r="P2920">
        <f>E2920/L2920</f>
        <v>65.17647058823529</v>
      </c>
      <c r="Q2920" t="s">
        <v>8318</v>
      </c>
      <c r="R2920" t="s">
        <v>8320</v>
      </c>
      <c r="S2920" s="12">
        <f>(((I2920/60)/60)/24)+DATE(1970,1,1)</f>
        <v>42511.376597222217</v>
      </c>
      <c r="T2920" s="10">
        <f>(((J2920/60)/60)/24)+DATE(1970,1,1)</f>
        <v>42481.376597222217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>(E2921/D2921)*100</f>
        <v>3.8</v>
      </c>
      <c r="P2921">
        <f>E2921/L2921</f>
        <v>9.5</v>
      </c>
      <c r="Q2921" t="s">
        <v>8316</v>
      </c>
      <c r="R2921" t="s">
        <v>8317</v>
      </c>
      <c r="S2921" s="12">
        <f>(((I2921/60)/60)/24)+DATE(1970,1,1)</f>
        <v>42005.124340277776</v>
      </c>
      <c r="T2921" s="10">
        <f>(((J2921/60)/60)/24)+DATE(1970,1,1)</f>
        <v>41975.124340277776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>(E2922/D2922)*100</f>
        <v>3.7600000000000002</v>
      </c>
      <c r="P2922">
        <f>E2922/L2922</f>
        <v>23.5</v>
      </c>
      <c r="Q2922" t="s">
        <v>8337</v>
      </c>
      <c r="R2922" t="s">
        <v>8342</v>
      </c>
      <c r="S2922" s="12">
        <f>(((I2922/60)/60)/24)+DATE(1970,1,1)</f>
        <v>41956.062418981484</v>
      </c>
      <c r="T2922" s="10">
        <f>(((J2922/60)/60)/24)+DATE(1970,1,1)</f>
        <v>41936.020752314813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>(E2923/D2923)*100</f>
        <v>3.75</v>
      </c>
      <c r="P2923">
        <f>E2923/L2923</f>
        <v>93.75</v>
      </c>
      <c r="Q2923" t="s">
        <v>8316</v>
      </c>
      <c r="R2923" t="s">
        <v>8317</v>
      </c>
      <c r="S2923" s="12">
        <f>(((I2923/60)/60)/24)+DATE(1970,1,1)</f>
        <v>42839.207638888889</v>
      </c>
      <c r="T2923" s="10">
        <f>(((J2923/60)/60)/24)+DATE(1970,1,1)</f>
        <v>42808.640231481477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>(E2924/D2924)*100</f>
        <v>3.74</v>
      </c>
      <c r="P2924">
        <f>E2924/L2924</f>
        <v>12.466666666666667</v>
      </c>
      <c r="Q2924" t="s">
        <v>8337</v>
      </c>
      <c r="R2924" t="s">
        <v>8338</v>
      </c>
      <c r="S2924" s="12">
        <f>(((I2924/60)/60)/24)+DATE(1970,1,1)</f>
        <v>41909.560694444444</v>
      </c>
      <c r="T2924" s="10">
        <f>(((J2924/60)/60)/24)+DATE(1970,1,1)</f>
        <v>41849.560694444444</v>
      </c>
    </row>
    <row r="2925" spans="1:20" ht="60" hidden="1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>(E2925/D2925)*100</f>
        <v>3.6080041046690612</v>
      </c>
      <c r="P2925">
        <f>E2925/L2925</f>
        <v>65.111111111111114</v>
      </c>
      <c r="Q2925" t="s">
        <v>8316</v>
      </c>
      <c r="R2925" t="s">
        <v>8356</v>
      </c>
      <c r="S2925" s="12">
        <f>(((I2925/60)/60)/24)+DATE(1970,1,1)</f>
        <v>42408.01180555555</v>
      </c>
      <c r="T2925" s="10">
        <f>(((J2925/60)/60)/24)+DATE(1970,1,1)</f>
        <v>42359.792233796295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>(E2926/D2926)*100</f>
        <v>3.5666666666666664</v>
      </c>
      <c r="P2926">
        <f>E2926/L2926</f>
        <v>26.75</v>
      </c>
      <c r="Q2926" t="s">
        <v>8337</v>
      </c>
      <c r="R2926" t="s">
        <v>8338</v>
      </c>
      <c r="S2926" s="12">
        <f>(((I2926/60)/60)/24)+DATE(1970,1,1)</f>
        <v>42033.740335648152</v>
      </c>
      <c r="T2926" s="10">
        <f>(((J2926/60)/60)/24)+DATE(1970,1,1)</f>
        <v>41973.740335648152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>(E2927/D2927)*100</f>
        <v>3.5520833333333335</v>
      </c>
      <c r="P2927">
        <f>E2927/L2927</f>
        <v>41.585365853658537</v>
      </c>
      <c r="Q2927" t="s">
        <v>8318</v>
      </c>
      <c r="R2927" t="s">
        <v>8320</v>
      </c>
      <c r="S2927" s="12">
        <f>(((I2927/60)/60)/24)+DATE(1970,1,1)</f>
        <v>42153.678645833337</v>
      </c>
      <c r="T2927" s="10">
        <f>(((J2927/60)/60)/24)+DATE(1970,1,1)</f>
        <v>42123.678645833337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>(E2928/D2928)*100</f>
        <v>3.55</v>
      </c>
      <c r="P2928">
        <f>E2928/L2928</f>
        <v>591.66666666666663</v>
      </c>
      <c r="Q2928" t="s">
        <v>8318</v>
      </c>
      <c r="R2928" t="s">
        <v>8320</v>
      </c>
      <c r="S2928" s="12">
        <f>(((I2928/60)/60)/24)+DATE(1970,1,1)</f>
        <v>42771.750613425931</v>
      </c>
      <c r="T2928" s="10">
        <f>(((J2928/60)/60)/24)+DATE(1970,1,1)</f>
        <v>42711.750613425931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>(E2929/D2929)*100</f>
        <v>3.54</v>
      </c>
      <c r="P2929">
        <f>E2929/L2929</f>
        <v>59</v>
      </c>
      <c r="Q2929" t="s">
        <v>8321</v>
      </c>
      <c r="R2929" t="s">
        <v>8323</v>
      </c>
      <c r="S2929" s="12">
        <f>(((I2929/60)/60)/24)+DATE(1970,1,1)</f>
        <v>42145.143634259264</v>
      </c>
      <c r="T2929" s="10">
        <f>(((J2929/60)/60)/24)+DATE(1970,1,1)</f>
        <v>42115.143634259264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>(E2930/D2930)*100</f>
        <v>3.4666666666666663</v>
      </c>
      <c r="P2930">
        <f>E2930/L2930</f>
        <v>47.272727272727273</v>
      </c>
      <c r="Q2930" t="s">
        <v>8316</v>
      </c>
      <c r="R2930" t="s">
        <v>8317</v>
      </c>
      <c r="S2930" s="12">
        <f>(((I2930/60)/60)/24)+DATE(1970,1,1)</f>
        <v>42710.207638888889</v>
      </c>
      <c r="T2930" s="10">
        <f>(((J2930/60)/60)/24)+DATE(1970,1,1)</f>
        <v>42679.958472222221</v>
      </c>
    </row>
    <row r="2931" spans="1:20" ht="30" hidden="1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>(E2931/D2931)*100</f>
        <v>3.4474868431088401</v>
      </c>
      <c r="P2931">
        <f>E2931/L2931</f>
        <v>30.133333333333333</v>
      </c>
      <c r="Q2931" t="s">
        <v>8316</v>
      </c>
      <c r="R2931" t="s">
        <v>8358</v>
      </c>
      <c r="S2931" s="12">
        <f>(((I2931/60)/60)/24)+DATE(1970,1,1)</f>
        <v>42077.132638888885</v>
      </c>
      <c r="T2931" s="10">
        <f>(((J2931/60)/60)/24)+DATE(1970,1,1)</f>
        <v>42047.724444444444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>(E2932/D2932)*100</f>
        <v>3.42</v>
      </c>
      <c r="P2932">
        <f>E2932/L2932</f>
        <v>114</v>
      </c>
      <c r="Q2932" t="s">
        <v>8332</v>
      </c>
      <c r="R2932" t="s">
        <v>8333</v>
      </c>
      <c r="S2932" s="12">
        <f>(((I2932/60)/60)/24)+DATE(1970,1,1)</f>
        <v>42443.629340277781</v>
      </c>
      <c r="T2932" s="10">
        <f>(((J2932/60)/60)/24)+DATE(1970,1,1)</f>
        <v>42413.671006944445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>(E2933/D2933)*100</f>
        <v>3.4125000000000001</v>
      </c>
      <c r="P2933">
        <f>E2933/L2933</f>
        <v>22.75</v>
      </c>
      <c r="Q2933" t="s">
        <v>8316</v>
      </c>
      <c r="R2933" t="s">
        <v>8358</v>
      </c>
      <c r="S2933" s="12">
        <f>(((I2933/60)/60)/24)+DATE(1970,1,1)</f>
        <v>42125.374675925923</v>
      </c>
      <c r="T2933" s="10">
        <f>(((J2933/60)/60)/24)+DATE(1970,1,1)</f>
        <v>42095.374675925923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>(E2934/D2934)*100</f>
        <v>3.4000000000000004</v>
      </c>
      <c r="P2934">
        <f>E2934/L2934</f>
        <v>25.5</v>
      </c>
      <c r="Q2934" t="s">
        <v>8309</v>
      </c>
      <c r="R2934" t="s">
        <v>8313</v>
      </c>
      <c r="S2934" s="12">
        <f>(((I2934/60)/60)/24)+DATE(1970,1,1)</f>
        <v>41883.165972222225</v>
      </c>
      <c r="T2934" s="10">
        <f>(((J2934/60)/60)/24)+DATE(1970,1,1)</f>
        <v>41825.791226851856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>(E2935/D2935)*100</f>
        <v>3.3673333333333333</v>
      </c>
      <c r="P2935">
        <f>E2935/L2935</f>
        <v>34.128378378378379</v>
      </c>
      <c r="Q2935" t="s">
        <v>8332</v>
      </c>
      <c r="R2935" t="s">
        <v>8333</v>
      </c>
      <c r="S2935" s="12">
        <f>(((I2935/60)/60)/24)+DATE(1970,1,1)</f>
        <v>41490.962754629632</v>
      </c>
      <c r="T2935" s="10">
        <f>(((J2935/60)/60)/24)+DATE(1970,1,1)</f>
        <v>41445.962754629632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>(E2936/D2936)*100</f>
        <v>3.3666666666666663</v>
      </c>
      <c r="P2936">
        <f>E2936/L2936</f>
        <v>50.5</v>
      </c>
      <c r="Q2936" t="s">
        <v>8316</v>
      </c>
      <c r="R2936" t="s">
        <v>8317</v>
      </c>
      <c r="S2936" s="12">
        <f>(((I2936/60)/60)/24)+DATE(1970,1,1)</f>
        <v>42645.142870370371</v>
      </c>
      <c r="T2936" s="10">
        <f>(((J2936/60)/60)/24)+DATE(1970,1,1)</f>
        <v>42615.142870370371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>(E2937/D2937)*100</f>
        <v>3.3444444444444441</v>
      </c>
      <c r="P2937">
        <f>E2937/L2937</f>
        <v>150.5</v>
      </c>
      <c r="Q2937" t="s">
        <v>8318</v>
      </c>
      <c r="R2937" t="s">
        <v>8319</v>
      </c>
      <c r="S2937" s="12">
        <f>(((I2937/60)/60)/24)+DATE(1970,1,1)</f>
        <v>42691.811180555553</v>
      </c>
      <c r="T2937" s="10">
        <f>(((J2937/60)/60)/24)+DATE(1970,1,1)</f>
        <v>42631.769513888896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>(E2938/D2938)*100</f>
        <v>3.34</v>
      </c>
      <c r="P2938">
        <f>E2938/L2938</f>
        <v>20.875</v>
      </c>
      <c r="Q2938" t="s">
        <v>8316</v>
      </c>
      <c r="R2938" t="s">
        <v>8356</v>
      </c>
      <c r="S2938" s="12">
        <f>(((I2938/60)/60)/24)+DATE(1970,1,1)</f>
        <v>42711.733437499999</v>
      </c>
      <c r="T2938" s="10">
        <f>(((J2938/60)/60)/24)+DATE(1970,1,1)</f>
        <v>42690.733437499999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>(E2939/D2939)*100</f>
        <v>3.3333333333333335</v>
      </c>
      <c r="P2939">
        <f>E2939/L2939</f>
        <v>16.666666666666668</v>
      </c>
      <c r="Q2939" t="s">
        <v>8309</v>
      </c>
      <c r="R2939" t="s">
        <v>8315</v>
      </c>
      <c r="S2939" s="12">
        <f>(((I2939/60)/60)/24)+DATE(1970,1,1)</f>
        <v>41860.613969907405</v>
      </c>
      <c r="T2939" s="10">
        <f>(((J2939/60)/60)/24)+DATE(1970,1,1)</f>
        <v>41830.613969907405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>(E2940/D2940)*100</f>
        <v>3.3333333333333335</v>
      </c>
      <c r="P2940">
        <f>E2940/L2940</f>
        <v>250</v>
      </c>
      <c r="Q2940" t="s">
        <v>8318</v>
      </c>
      <c r="R2940" t="s">
        <v>8319</v>
      </c>
      <c r="S2940" s="12">
        <f>(((I2940/60)/60)/24)+DATE(1970,1,1)</f>
        <v>41976.232175925921</v>
      </c>
      <c r="T2940" s="10">
        <f>(((J2940/60)/60)/24)+DATE(1970,1,1)</f>
        <v>41946.232175925928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>(E2941/D2941)*100</f>
        <v>3.3333333333333335</v>
      </c>
      <c r="P2941">
        <f>E2941/L2941</f>
        <v>50</v>
      </c>
      <c r="Q2941" t="s">
        <v>8321</v>
      </c>
      <c r="R2941" t="s">
        <v>8323</v>
      </c>
      <c r="S2941" s="12">
        <f>(((I2941/60)/60)/24)+DATE(1970,1,1)</f>
        <v>40118.165972222225</v>
      </c>
      <c r="T2941" s="10">
        <f>(((J2941/60)/60)/24)+DATE(1970,1,1)</f>
        <v>40068.056932870371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>(E2942/D2942)*100</f>
        <v>3.3333333333333335</v>
      </c>
      <c r="P2942">
        <f>E2942/L2942</f>
        <v>7.5</v>
      </c>
      <c r="Q2942" t="s">
        <v>8337</v>
      </c>
      <c r="R2942" t="s">
        <v>8338</v>
      </c>
      <c r="S2942" s="12">
        <f>(((I2942/60)/60)/24)+DATE(1970,1,1)</f>
        <v>41872.91002314815</v>
      </c>
      <c r="T2942" s="10">
        <f>(((J2942/60)/60)/24)+DATE(1970,1,1)</f>
        <v>41860.91002314815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>(E2943/D2943)*100</f>
        <v>3.3333333333333335</v>
      </c>
      <c r="P2943">
        <f>E2943/L2943</f>
        <v>50</v>
      </c>
      <c r="Q2943" t="s">
        <v>8316</v>
      </c>
      <c r="R2943" t="s">
        <v>8317</v>
      </c>
      <c r="S2943" s="12">
        <f>(((I2943/60)/60)/24)+DATE(1970,1,1)</f>
        <v>42858.8</v>
      </c>
      <c r="T2943" s="10">
        <f>(((J2943/60)/60)/24)+DATE(1970,1,1)</f>
        <v>42807.885057870371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>(E2944/D2944)*100</f>
        <v>3.3076923076923079</v>
      </c>
      <c r="P2944">
        <f>E2944/L2944</f>
        <v>53.75</v>
      </c>
      <c r="Q2944" t="s">
        <v>8309</v>
      </c>
      <c r="R2944" t="s">
        <v>8315</v>
      </c>
      <c r="S2944" s="12">
        <f>(((I2944/60)/60)/24)+DATE(1970,1,1)</f>
        <v>40306.927777777775</v>
      </c>
      <c r="T2944" s="10">
        <f>(((J2944/60)/60)/24)+DATE(1970,1,1)</f>
        <v>40247.886006944449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>(E2945/D2945)*100</f>
        <v>3.3033333333333332</v>
      </c>
      <c r="P2945">
        <f>E2945/L2945</f>
        <v>66.066666666666663</v>
      </c>
      <c r="Q2945" t="s">
        <v>8318</v>
      </c>
      <c r="R2945" t="s">
        <v>8320</v>
      </c>
      <c r="S2945" s="12">
        <f>(((I2945/60)/60)/24)+DATE(1970,1,1)</f>
        <v>42218.803622685184</v>
      </c>
      <c r="T2945" s="10">
        <f>(((J2945/60)/60)/24)+DATE(1970,1,1)</f>
        <v>42188.803622685184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>(E2946/D2946)*100</f>
        <v>3.2804000000000002</v>
      </c>
      <c r="P2946">
        <f>E2946/L2946</f>
        <v>20.502500000000001</v>
      </c>
      <c r="Q2946" t="s">
        <v>8309</v>
      </c>
      <c r="R2946" t="s">
        <v>8315</v>
      </c>
      <c r="S2946" s="12">
        <f>(((I2946/60)/60)/24)+DATE(1970,1,1)</f>
        <v>41773.758043981477</v>
      </c>
      <c r="T2946" s="10">
        <f>(((J2946/60)/60)/24)+DATE(1970,1,1)</f>
        <v>41753.758043981477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>(E2947/D2947)*100</f>
        <v>3.2727272727272729</v>
      </c>
      <c r="P2947">
        <f>E2947/L2947</f>
        <v>30</v>
      </c>
      <c r="Q2947" t="s">
        <v>8318</v>
      </c>
      <c r="R2947" t="s">
        <v>8319</v>
      </c>
      <c r="S2947" s="12">
        <f>(((I2947/60)/60)/24)+DATE(1970,1,1)</f>
        <v>42118.069108796291</v>
      </c>
      <c r="T2947" s="10">
        <f>(((J2947/60)/60)/24)+DATE(1970,1,1)</f>
        <v>42088.069108796291</v>
      </c>
    </row>
    <row r="2948" spans="1:20" ht="45" hidden="1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>(E2948/D2948)*100</f>
        <v>3.267605633802817</v>
      </c>
      <c r="P2948">
        <f>E2948/L2948</f>
        <v>29</v>
      </c>
      <c r="Q2948" t="s">
        <v>8316</v>
      </c>
      <c r="R2948" t="s">
        <v>8358</v>
      </c>
      <c r="S2948" s="12">
        <f>(((I2948/60)/60)/24)+DATE(1970,1,1)</f>
        <v>42170.798819444448</v>
      </c>
      <c r="T2948" s="10">
        <f>(((J2948/60)/60)/24)+DATE(1970,1,1)</f>
        <v>42138.798819444448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>(E2949/D2949)*100</f>
        <v>3.25</v>
      </c>
      <c r="P2949">
        <f>E2949/L2949</f>
        <v>32.5</v>
      </c>
      <c r="Q2949" t="s">
        <v>8309</v>
      </c>
      <c r="R2949" t="s">
        <v>8313</v>
      </c>
      <c r="S2949" s="12">
        <f>(((I2949/60)/60)/24)+DATE(1970,1,1)</f>
        <v>42246.227777777778</v>
      </c>
      <c r="T2949" s="10">
        <f>(((J2949/60)/60)/24)+DATE(1970,1,1)</f>
        <v>42216.977812500001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>(E2950/D2950)*100</f>
        <v>3.25</v>
      </c>
      <c r="P2950">
        <f>E2950/L2950</f>
        <v>28.888888888888889</v>
      </c>
      <c r="Q2950" t="s">
        <v>8324</v>
      </c>
      <c r="R2950" t="s">
        <v>8328</v>
      </c>
      <c r="S2950" s="12">
        <f>(((I2950/60)/60)/24)+DATE(1970,1,1)</f>
        <v>41872.031597222223</v>
      </c>
      <c r="T2950" s="10">
        <f>(((J2950/60)/60)/24)+DATE(1970,1,1)</f>
        <v>41842.031597222223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>(E2951/D2951)*100</f>
        <v>3.25</v>
      </c>
      <c r="P2951">
        <f>E2951/L2951</f>
        <v>65</v>
      </c>
      <c r="Q2951" t="s">
        <v>8324</v>
      </c>
      <c r="R2951" t="s">
        <v>8327</v>
      </c>
      <c r="S2951" s="12">
        <f>(((I2951/60)/60)/24)+DATE(1970,1,1)</f>
        <v>41113.166666666664</v>
      </c>
      <c r="T2951" s="10">
        <f>(((J2951/60)/60)/24)+DATE(1970,1,1)</f>
        <v>41081.69027777778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>(E2952/D2952)*100</f>
        <v>3.25</v>
      </c>
      <c r="P2952">
        <f>E2952/L2952</f>
        <v>39</v>
      </c>
      <c r="Q2952" t="s">
        <v>8316</v>
      </c>
      <c r="R2952" t="s">
        <v>8317</v>
      </c>
      <c r="S2952" s="12">
        <f>(((I2952/60)/60)/24)+DATE(1970,1,1)</f>
        <v>42063.333333333328</v>
      </c>
      <c r="T2952" s="10">
        <f>(((J2952/60)/60)/24)+DATE(1970,1,1)</f>
        <v>42031.833587962959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>(E2953/D2953)*100</f>
        <v>3.214285714285714</v>
      </c>
      <c r="P2953">
        <f>E2953/L2953</f>
        <v>15</v>
      </c>
      <c r="Q2953" t="s">
        <v>8316</v>
      </c>
      <c r="R2953" t="s">
        <v>8317</v>
      </c>
      <c r="S2953" s="12">
        <f>(((I2953/60)/60)/24)+DATE(1970,1,1)</f>
        <v>42336.621458333335</v>
      </c>
      <c r="T2953" s="10">
        <f>(((J2953/60)/60)/24)+DATE(1970,1,1)</f>
        <v>42311.621458333335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>(E2954/D2954)*100</f>
        <v>3.2</v>
      </c>
      <c r="P2954">
        <f>E2954/L2954</f>
        <v>64</v>
      </c>
      <c r="Q2954" t="s">
        <v>8309</v>
      </c>
      <c r="R2954" t="s">
        <v>8315</v>
      </c>
      <c r="S2954" s="12">
        <f>(((I2954/60)/60)/24)+DATE(1970,1,1)</f>
        <v>41201.958993055552</v>
      </c>
      <c r="T2954" s="10">
        <f>(((J2954/60)/60)/24)+DATE(1970,1,1)</f>
        <v>41156.958993055552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>(E2955/D2955)*100</f>
        <v>3.2</v>
      </c>
      <c r="P2955">
        <f>E2955/L2955</f>
        <v>40</v>
      </c>
      <c r="Q2955" t="s">
        <v>8324</v>
      </c>
      <c r="R2955" t="s">
        <v>8327</v>
      </c>
      <c r="S2955" s="12">
        <f>(((I2955/60)/60)/24)+DATE(1970,1,1)</f>
        <v>41175.100694444445</v>
      </c>
      <c r="T2955" s="10">
        <f>(((J2955/60)/60)/24)+DATE(1970,1,1)</f>
        <v>41149.796064814815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>(E2956/D2956)*100</f>
        <v>3.2</v>
      </c>
      <c r="P2956">
        <f>E2956/L2956</f>
        <v>10.666666666666666</v>
      </c>
      <c r="Q2956" t="s">
        <v>8316</v>
      </c>
      <c r="R2956" t="s">
        <v>8317</v>
      </c>
      <c r="S2956" s="12">
        <f>(((I2956/60)/60)/24)+DATE(1970,1,1)</f>
        <v>42223.625</v>
      </c>
      <c r="T2956" s="10">
        <f>(((J2956/60)/60)/24)+DATE(1970,1,1)</f>
        <v>42209.67288194444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>(E2957/D2957)*100</f>
        <v>3.1875</v>
      </c>
      <c r="P2957">
        <f>E2957/L2957</f>
        <v>12.75</v>
      </c>
      <c r="Q2957" t="s">
        <v>8337</v>
      </c>
      <c r="R2957" t="s">
        <v>8349</v>
      </c>
      <c r="S2957" s="12">
        <f>(((I2957/60)/60)/24)+DATE(1970,1,1)</f>
        <v>42584.958333333328</v>
      </c>
      <c r="T2957" s="10">
        <f>(((J2957/60)/60)/24)+DATE(1970,1,1)</f>
        <v>42555.698738425926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>(E2958/D2958)*100</f>
        <v>3.1481481481481479</v>
      </c>
      <c r="P2958">
        <f>E2958/L2958</f>
        <v>21.25</v>
      </c>
      <c r="Q2958" t="s">
        <v>8335</v>
      </c>
      <c r="R2958" t="s">
        <v>8351</v>
      </c>
      <c r="S2958" s="12">
        <f>(((I2958/60)/60)/24)+DATE(1970,1,1)</f>
        <v>42834.853807870371</v>
      </c>
      <c r="T2958" s="10">
        <f>(((J2958/60)/60)/24)+DATE(1970,1,1)</f>
        <v>42804.895474537043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>(E2959/D2959)*100</f>
        <v>3.1413333333333333</v>
      </c>
      <c r="P2959">
        <f>E2959/L2959</f>
        <v>81.241379310344826</v>
      </c>
      <c r="Q2959" t="s">
        <v>8309</v>
      </c>
      <c r="R2959" t="s">
        <v>8312</v>
      </c>
      <c r="S2959" s="12">
        <f>(((I2959/60)/60)/24)+DATE(1970,1,1)</f>
        <v>42217.207638888889</v>
      </c>
      <c r="T2959" s="10">
        <f>(((J2959/60)/60)/24)+DATE(1970,1,1)</f>
        <v>42186.257418981477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>(E2960/D2960)*100</f>
        <v>3.1333333333333333</v>
      </c>
      <c r="P2960">
        <f>E2960/L2960</f>
        <v>15.666666666666666</v>
      </c>
      <c r="Q2960" t="s">
        <v>8316</v>
      </c>
      <c r="R2960" t="s">
        <v>8317</v>
      </c>
      <c r="S2960" s="12">
        <f>(((I2960/60)/60)/24)+DATE(1970,1,1)</f>
        <v>42059.135879629626</v>
      </c>
      <c r="T2960" s="10">
        <f>(((J2960/60)/60)/24)+DATE(1970,1,1)</f>
        <v>42029.135879629626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>(E2961/D2961)*100</f>
        <v>3.105</v>
      </c>
      <c r="P2961">
        <f>E2961/L2961</f>
        <v>88.714285714285708</v>
      </c>
      <c r="Q2961" t="s">
        <v>8318</v>
      </c>
      <c r="R2961" t="s">
        <v>8320</v>
      </c>
      <c r="S2961" s="12">
        <f>(((I2961/60)/60)/24)+DATE(1970,1,1)</f>
        <v>42565.492280092592</v>
      </c>
      <c r="T2961" s="10">
        <f>(((J2961/60)/60)/24)+DATE(1970,1,1)</f>
        <v>42535.492280092592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>(E2962/D2962)*100</f>
        <v>3.0833333333333335</v>
      </c>
      <c r="P2962">
        <f>E2962/L2962</f>
        <v>61.666666666666664</v>
      </c>
      <c r="Q2962" t="s">
        <v>8316</v>
      </c>
      <c r="R2962" t="s">
        <v>8317</v>
      </c>
      <c r="S2962" s="12">
        <f>(((I2962/60)/60)/24)+DATE(1970,1,1)</f>
        <v>42254.756909722222</v>
      </c>
      <c r="T2962" s="10">
        <f>(((J2962/60)/60)/24)+DATE(1970,1,1)</f>
        <v>42224.756909722222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>(E2963/D2963)*100</f>
        <v>3.0666666666666664</v>
      </c>
      <c r="P2963">
        <f>E2963/L2963</f>
        <v>35.384615384615387</v>
      </c>
      <c r="Q2963" t="s">
        <v>8335</v>
      </c>
      <c r="R2963" t="s">
        <v>8336</v>
      </c>
      <c r="S2963" s="12">
        <f>(((I2963/60)/60)/24)+DATE(1970,1,1)</f>
        <v>42238.165972222225</v>
      </c>
      <c r="T2963" s="10">
        <f>(((J2963/60)/60)/24)+DATE(1970,1,1)</f>
        <v>42198.695138888885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>(E2964/D2964)*100</f>
        <v>3.0579999999999998</v>
      </c>
      <c r="P2964">
        <f>E2964/L2964</f>
        <v>84.944444444444443</v>
      </c>
      <c r="Q2964" t="s">
        <v>8318</v>
      </c>
      <c r="R2964" t="s">
        <v>8320</v>
      </c>
      <c r="S2964" s="12">
        <f>(((I2964/60)/60)/24)+DATE(1970,1,1)</f>
        <v>41952.783321759263</v>
      </c>
      <c r="T2964" s="10">
        <f>(((J2964/60)/60)/24)+DATE(1970,1,1)</f>
        <v>41922.741655092592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>(E2965/D2965)*100</f>
        <v>3.0153846153846153</v>
      </c>
      <c r="P2965">
        <f>E2965/L2965</f>
        <v>32.666666666666664</v>
      </c>
      <c r="Q2965" t="s">
        <v>8324</v>
      </c>
      <c r="R2965" t="s">
        <v>8327</v>
      </c>
      <c r="S2965" s="12">
        <f>(((I2965/60)/60)/24)+DATE(1970,1,1)</f>
        <v>40567.239884259259</v>
      </c>
      <c r="T2965" s="10">
        <f>(((J2965/60)/60)/24)+DATE(1970,1,1)</f>
        <v>40507.239884259259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>(E2966/D2966)*100</f>
        <v>3.0124999999999997</v>
      </c>
      <c r="P2966">
        <f>E2966/L2966</f>
        <v>30.125</v>
      </c>
      <c r="Q2966" t="s">
        <v>8324</v>
      </c>
      <c r="R2966" t="s">
        <v>8339</v>
      </c>
      <c r="S2966" s="12">
        <f>(((I2966/60)/60)/24)+DATE(1970,1,1)</f>
        <v>41467.910416666666</v>
      </c>
      <c r="T2966" s="10">
        <f>(((J2966/60)/60)/24)+DATE(1970,1,1)</f>
        <v>41409.040011574078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>(E2967/D2967)*100</f>
        <v>3.0066666666666664</v>
      </c>
      <c r="P2967">
        <f>E2967/L2967</f>
        <v>41</v>
      </c>
      <c r="Q2967" t="s">
        <v>8316</v>
      </c>
      <c r="R2967" t="s">
        <v>8356</v>
      </c>
      <c r="S2967" s="12">
        <f>(((I2967/60)/60)/24)+DATE(1970,1,1)</f>
        <v>41859.935717592591</v>
      </c>
      <c r="T2967" s="10">
        <f>(((J2967/60)/60)/24)+DATE(1970,1,1)</f>
        <v>41829.935717592591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>(E2968/D2968)*100</f>
        <v>3</v>
      </c>
      <c r="P2968">
        <f>E2968/L2968</f>
        <v>30</v>
      </c>
      <c r="Q2968" t="s">
        <v>8309</v>
      </c>
      <c r="R2968" t="s">
        <v>8315</v>
      </c>
      <c r="S2968" s="12">
        <f>(((I2968/60)/60)/24)+DATE(1970,1,1)</f>
        <v>41370.261365740742</v>
      </c>
      <c r="T2968" s="10">
        <f>(((J2968/60)/60)/24)+DATE(1970,1,1)</f>
        <v>41340.303032407406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>(E2969/D2969)*100</f>
        <v>3</v>
      </c>
      <c r="P2969">
        <f>E2969/L2969</f>
        <v>20</v>
      </c>
      <c r="Q2969" t="s">
        <v>8318</v>
      </c>
      <c r="R2969" t="s">
        <v>8319</v>
      </c>
      <c r="S2969" s="12">
        <f>(((I2969/60)/60)/24)+DATE(1970,1,1)</f>
        <v>42132.343090277776</v>
      </c>
      <c r="T2969" s="10">
        <f>(((J2969/60)/60)/24)+DATE(1970,1,1)</f>
        <v>42087.343090277776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>(E2970/D2970)*100</f>
        <v>3</v>
      </c>
      <c r="P2970">
        <f>E2970/L2970</f>
        <v>75</v>
      </c>
      <c r="Q2970" t="s">
        <v>8321</v>
      </c>
      <c r="R2970" t="s">
        <v>8340</v>
      </c>
      <c r="S2970" s="12">
        <f>(((I2970/60)/60)/24)+DATE(1970,1,1)</f>
        <v>42487.579861111109</v>
      </c>
      <c r="T2970" s="10">
        <f>(((J2970/60)/60)/24)+DATE(1970,1,1)</f>
        <v>42457.871516203704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>(E2971/D2971)*100</f>
        <v>3</v>
      </c>
      <c r="P2971">
        <f>E2971/L2971</f>
        <v>300</v>
      </c>
      <c r="Q2971" t="s">
        <v>8318</v>
      </c>
      <c r="R2971" t="s">
        <v>8319</v>
      </c>
      <c r="S2971" s="12">
        <f>(((I2971/60)/60)/24)+DATE(1970,1,1)</f>
        <v>42377.82430555555</v>
      </c>
      <c r="T2971" s="10">
        <f>(((J2971/60)/60)/24)+DATE(1970,1,1)</f>
        <v>42327.825289351851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>(E2972/D2972)*100</f>
        <v>3</v>
      </c>
      <c r="P2972">
        <f>E2972/L2972</f>
        <v>75</v>
      </c>
      <c r="Q2972" t="s">
        <v>8321</v>
      </c>
      <c r="R2972" t="s">
        <v>8357</v>
      </c>
      <c r="S2972" s="12">
        <f>(((I2972/60)/60)/24)+DATE(1970,1,1)</f>
        <v>40893.013356481482</v>
      </c>
      <c r="T2972" s="10">
        <f>(((J2972/60)/60)/24)+DATE(1970,1,1)</f>
        <v>40863.013356481482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>(E2973/D2973)*100</f>
        <v>3</v>
      </c>
      <c r="P2973">
        <f>E2973/L2973</f>
        <v>300</v>
      </c>
      <c r="Q2973" t="s">
        <v>8316</v>
      </c>
      <c r="R2973" t="s">
        <v>8356</v>
      </c>
      <c r="S2973" s="12">
        <f>(((I2973/60)/60)/24)+DATE(1970,1,1)</f>
        <v>42526.447071759263</v>
      </c>
      <c r="T2973" s="10">
        <f>(((J2973/60)/60)/24)+DATE(1970,1,1)</f>
        <v>42496.447071759263</v>
      </c>
    </row>
    <row r="2974" spans="1:20" ht="60" hidden="1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>(E2974/D2974)*100</f>
        <v>2.9894179894179893</v>
      </c>
      <c r="P2974">
        <f>E2974/L2974</f>
        <v>14.125</v>
      </c>
      <c r="Q2974" t="s">
        <v>8324</v>
      </c>
      <c r="R2974" t="s">
        <v>8328</v>
      </c>
      <c r="S2974" s="12">
        <f>(((I2974/60)/60)/24)+DATE(1970,1,1)</f>
        <v>41212.32104166667</v>
      </c>
      <c r="T2974" s="10">
        <f>(((J2974/60)/60)/24)+DATE(1970,1,1)</f>
        <v>41179.32104166667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>(E2975/D2975)*100</f>
        <v>2.9550000000000001</v>
      </c>
      <c r="P2975">
        <f>E2975/L2975</f>
        <v>73.875</v>
      </c>
      <c r="Q2975" t="s">
        <v>8337</v>
      </c>
      <c r="R2975" t="s">
        <v>8338</v>
      </c>
      <c r="S2975" s="12">
        <f>(((I2975/60)/60)/24)+DATE(1970,1,1)</f>
        <v>41912.638298611113</v>
      </c>
      <c r="T2975" s="10">
        <f>(((J2975/60)/60)/24)+DATE(1970,1,1)</f>
        <v>41877.638298611113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>(E2976/D2976)*100</f>
        <v>2.93</v>
      </c>
      <c r="P2976">
        <f>E2976/L2976</f>
        <v>34.88095238095238</v>
      </c>
      <c r="Q2976" t="s">
        <v>8332</v>
      </c>
      <c r="R2976" t="s">
        <v>8333</v>
      </c>
      <c r="S2976" s="12">
        <f>(((I2976/60)/60)/24)+DATE(1970,1,1)</f>
        <v>41012.595312500001</v>
      </c>
      <c r="T2976" s="10">
        <f>(((J2976/60)/60)/24)+DATE(1970,1,1)</f>
        <v>40952.636979166666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>(E2977/D2977)*100</f>
        <v>2.9250000000000003</v>
      </c>
      <c r="P2977">
        <f>E2977/L2977</f>
        <v>65</v>
      </c>
      <c r="Q2977" t="s">
        <v>8335</v>
      </c>
      <c r="R2977" t="s">
        <v>8336</v>
      </c>
      <c r="S2977" s="12">
        <f>(((I2977/60)/60)/24)+DATE(1970,1,1)</f>
        <v>42200.728460648148</v>
      </c>
      <c r="T2977" s="10">
        <f>(((J2977/60)/60)/24)+DATE(1970,1,1)</f>
        <v>42170.728460648148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>(E2978/D2978)*100</f>
        <v>2.9000000000000004</v>
      </c>
      <c r="P2978">
        <f>E2978/L2978</f>
        <v>48.333333333333336</v>
      </c>
      <c r="Q2978" t="s">
        <v>8321</v>
      </c>
      <c r="R2978" t="s">
        <v>8340</v>
      </c>
      <c r="S2978" s="12">
        <f>(((I2978/60)/60)/24)+DATE(1970,1,1)</f>
        <v>42738.668576388889</v>
      </c>
      <c r="T2978" s="10">
        <f>(((J2978/60)/60)/24)+DATE(1970,1,1)</f>
        <v>42708.668576388889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>(E2979/D2979)*100</f>
        <v>2.87</v>
      </c>
      <c r="P2979">
        <f>E2979/L2979</f>
        <v>61.5</v>
      </c>
      <c r="Q2979" t="s">
        <v>8309</v>
      </c>
      <c r="R2979" t="s">
        <v>8315</v>
      </c>
      <c r="S2979" s="12">
        <f>(((I2979/60)/60)/24)+DATE(1970,1,1)</f>
        <v>41899.698136574072</v>
      </c>
      <c r="T2979" s="10">
        <f>(((J2979/60)/60)/24)+DATE(1970,1,1)</f>
        <v>41869.698136574072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>(E2980/D2980)*100</f>
        <v>2.85</v>
      </c>
      <c r="P2980">
        <f>E2980/L2980</f>
        <v>57</v>
      </c>
      <c r="Q2980" t="s">
        <v>8316</v>
      </c>
      <c r="R2980" t="s">
        <v>8317</v>
      </c>
      <c r="S2980" s="12">
        <f>(((I2980/60)/60)/24)+DATE(1970,1,1)</f>
        <v>41813.666666666664</v>
      </c>
      <c r="T2980" s="10">
        <f>(((J2980/60)/60)/24)+DATE(1970,1,1)</f>
        <v>41779.695092592592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>(E2981/D2981)*100</f>
        <v>2.8420000000000001</v>
      </c>
      <c r="P2981">
        <f>E2981/L2981</f>
        <v>74.78947368421052</v>
      </c>
      <c r="Q2981" t="s">
        <v>8318</v>
      </c>
      <c r="R2981" t="s">
        <v>8320</v>
      </c>
      <c r="S2981" s="12">
        <f>(((I2981/60)/60)/24)+DATE(1970,1,1)</f>
        <v>42467.065462962957</v>
      </c>
      <c r="T2981" s="10">
        <f>(((J2981/60)/60)/24)+DATE(1970,1,1)</f>
        <v>42422.107129629629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>(E2982/D2982)*100</f>
        <v>2.8000000000000003</v>
      </c>
      <c r="P2982">
        <f>E2982/L2982</f>
        <v>35</v>
      </c>
      <c r="Q2982" t="s">
        <v>8324</v>
      </c>
      <c r="R2982" t="s">
        <v>8328</v>
      </c>
      <c r="S2982" s="12">
        <f>(((I2982/60)/60)/24)+DATE(1970,1,1)</f>
        <v>40923.758217592593</v>
      </c>
      <c r="T2982" s="10">
        <f>(((J2982/60)/60)/24)+DATE(1970,1,1)</f>
        <v>40878.758217592593</v>
      </c>
    </row>
    <row r="2983" spans="1:20" ht="60" hidden="1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>(E2983/D2983)*100</f>
        <v>2.7873639500929119</v>
      </c>
      <c r="P2983">
        <f>E2983/L2983</f>
        <v>35</v>
      </c>
      <c r="Q2983" t="s">
        <v>8324</v>
      </c>
      <c r="R2983" t="s">
        <v>8339</v>
      </c>
      <c r="S2983" s="12">
        <f>(((I2983/60)/60)/24)+DATE(1970,1,1)</f>
        <v>41623.135405092595</v>
      </c>
      <c r="T2983" s="10">
        <f>(((J2983/60)/60)/24)+DATE(1970,1,1)</f>
        <v>41583.135405092595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>(E2984/D2984)*100</f>
        <v>2.75</v>
      </c>
      <c r="P2984">
        <f>E2984/L2984</f>
        <v>15.714285714285714</v>
      </c>
      <c r="Q2984" t="s">
        <v>8309</v>
      </c>
      <c r="R2984" t="s">
        <v>8313</v>
      </c>
      <c r="S2984" s="12">
        <f>(((I2984/60)/60)/24)+DATE(1970,1,1)</f>
        <v>42062.82576388889</v>
      </c>
      <c r="T2984" s="10">
        <f>(((J2984/60)/60)/24)+DATE(1970,1,1)</f>
        <v>42032.82576388889</v>
      </c>
    </row>
    <row r="2985" spans="1:20" ht="60" hidden="1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>(E2985/D2985)*100</f>
        <v>2.75</v>
      </c>
      <c r="P2985">
        <f>E2985/L2985</f>
        <v>52.8</v>
      </c>
      <c r="Q2985" t="s">
        <v>8316</v>
      </c>
      <c r="R2985" t="s">
        <v>8317</v>
      </c>
      <c r="S2985" s="12">
        <f>(((I2985/60)/60)/24)+DATE(1970,1,1)</f>
        <v>42529.731701388882</v>
      </c>
      <c r="T2985" s="10">
        <f>(((J2985/60)/60)/24)+DATE(1970,1,1)</f>
        <v>42499.731701388882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>(E2986/D2986)*100</f>
        <v>2.73</v>
      </c>
      <c r="P2986">
        <f>E2986/L2986</f>
        <v>27.3</v>
      </c>
      <c r="Q2986" t="s">
        <v>8316</v>
      </c>
      <c r="R2986" t="s">
        <v>8317</v>
      </c>
      <c r="S2986" s="12">
        <f>(((I2986/60)/60)/24)+DATE(1970,1,1)</f>
        <v>42475.84175925926</v>
      </c>
      <c r="T2986" s="10">
        <f>(((J2986/60)/60)/24)+DATE(1970,1,1)</f>
        <v>42415.883425925931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>(E2987/D2987)*100</f>
        <v>2.7272727272727271</v>
      </c>
      <c r="P2987">
        <f>E2987/L2987</f>
        <v>1</v>
      </c>
      <c r="Q2987" t="s">
        <v>8321</v>
      </c>
      <c r="R2987" t="s">
        <v>8340</v>
      </c>
      <c r="S2987" s="12">
        <f>(((I2987/60)/60)/24)+DATE(1970,1,1)</f>
        <v>42549.667662037042</v>
      </c>
      <c r="T2987" s="10">
        <f>(((J2987/60)/60)/24)+DATE(1970,1,1)</f>
        <v>42524.667662037042</v>
      </c>
    </row>
    <row r="2988" spans="1:20" ht="15.75" hidden="1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>(E2988/D2988)*100</f>
        <v>2.7204081632653061</v>
      </c>
      <c r="P2988">
        <f>E2988/L2988</f>
        <v>133.30000000000001</v>
      </c>
      <c r="Q2988" t="s">
        <v>8318</v>
      </c>
      <c r="R2988" t="s">
        <v>8354</v>
      </c>
      <c r="S2988" s="12">
        <f>(((I2988/60)/60)/24)+DATE(1970,1,1)</f>
        <v>42112.069560185191</v>
      </c>
      <c r="T2988" s="10">
        <f>(((J2988/60)/60)/24)+DATE(1970,1,1)</f>
        <v>42082.069560185191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>(E2989/D2989)*100</f>
        <v>2.7199999999999998</v>
      </c>
      <c r="P2989">
        <f>E2989/L2989</f>
        <v>8.5</v>
      </c>
      <c r="Q2989" t="s">
        <v>8318</v>
      </c>
      <c r="R2989" t="s">
        <v>8319</v>
      </c>
      <c r="S2989" s="12">
        <f>(((I2989/60)/60)/24)+DATE(1970,1,1)</f>
        <v>42193.636828703704</v>
      </c>
      <c r="T2989" s="10">
        <f>(((J2989/60)/60)/24)+DATE(1970,1,1)</f>
        <v>42163.636828703704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>(E2990/D2990)*100</f>
        <v>2.7025000000000001</v>
      </c>
      <c r="P2990">
        <f>E2990/L2990</f>
        <v>49.136363636363633</v>
      </c>
      <c r="Q2990" t="s">
        <v>8337</v>
      </c>
      <c r="R2990" t="s">
        <v>8338</v>
      </c>
      <c r="S2990" s="12">
        <f>(((I2990/60)/60)/24)+DATE(1970,1,1)</f>
        <v>42017.818969907406</v>
      </c>
      <c r="T2990" s="10">
        <f>(((J2990/60)/60)/24)+DATE(1970,1,1)</f>
        <v>41987.818969907406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>(E2991/D2991)*100</f>
        <v>2.7</v>
      </c>
      <c r="P2991">
        <f>E2991/L2991</f>
        <v>16.2</v>
      </c>
      <c r="Q2991" t="s">
        <v>8332</v>
      </c>
      <c r="R2991" t="s">
        <v>8333</v>
      </c>
      <c r="S2991" s="12">
        <f>(((I2991/60)/60)/24)+DATE(1970,1,1)</f>
        <v>41689.381041666667</v>
      </c>
      <c r="T2991" s="10">
        <f>(((J2991/60)/60)/24)+DATE(1970,1,1)</f>
        <v>41661.381041666667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>(E2992/D2992)*100</f>
        <v>2.7</v>
      </c>
      <c r="P2992">
        <f>E2992/L2992</f>
        <v>23.625</v>
      </c>
      <c r="Q2992" t="s">
        <v>8316</v>
      </c>
      <c r="R2992" t="s">
        <v>8317</v>
      </c>
      <c r="S2992" s="12">
        <f>(((I2992/60)/60)/24)+DATE(1970,1,1)</f>
        <v>41916.290972222225</v>
      </c>
      <c r="T2992" s="10">
        <f>(((J2992/60)/60)/24)+DATE(1970,1,1)</f>
        <v>41885.221550925926</v>
      </c>
    </row>
    <row r="2993" spans="1:20" ht="60" hidden="1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>(E2993/D2993)*100</f>
        <v>2.6969696969696968</v>
      </c>
      <c r="P2993">
        <f>E2993/L2993</f>
        <v>106.8</v>
      </c>
      <c r="Q2993" t="s">
        <v>8318</v>
      </c>
      <c r="R2993" t="s">
        <v>8347</v>
      </c>
      <c r="S2993" s="12">
        <f>(((I2993/60)/60)/24)+DATE(1970,1,1)</f>
        <v>42146.541666666672</v>
      </c>
      <c r="T2993" s="10">
        <f>(((J2993/60)/60)/24)+DATE(1970,1,1)</f>
        <v>42116.54315972222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(E2994/D2994)*100</f>
        <v>2.6866666666666665</v>
      </c>
      <c r="P2994">
        <f>E2994/L2994</f>
        <v>13</v>
      </c>
      <c r="Q2994" t="s">
        <v>8318</v>
      </c>
      <c r="R2994" t="s">
        <v>8320</v>
      </c>
      <c r="S2994" s="12">
        <f>(((I2994/60)/60)/24)+DATE(1970,1,1)</f>
        <v>42745.688437500001</v>
      </c>
      <c r="T2994" s="10">
        <f>(((J2994/60)/60)/24)+DATE(1970,1,1)</f>
        <v>42715.688437500001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>(E2995/D2995)*100</f>
        <v>2.666666666666667</v>
      </c>
      <c r="P2995">
        <f>E2995/L2995</f>
        <v>13.333333333333334</v>
      </c>
      <c r="Q2995" t="s">
        <v>8309</v>
      </c>
      <c r="R2995" t="s">
        <v>8312</v>
      </c>
      <c r="S2995" s="12">
        <f>(((I2995/60)/60)/24)+DATE(1970,1,1)</f>
        <v>42158.547395833331</v>
      </c>
      <c r="T2995" s="10">
        <f>(((J2995/60)/60)/24)+DATE(1970,1,1)</f>
        <v>42115.547395833331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>(E2996/D2996)*100</f>
        <v>2.666666666666667</v>
      </c>
      <c r="P2996">
        <f>E2996/L2996</f>
        <v>66.666666666666671</v>
      </c>
      <c r="Q2996" t="s">
        <v>8321</v>
      </c>
      <c r="R2996" t="s">
        <v>8323</v>
      </c>
      <c r="S2996" s="12">
        <f>(((I2996/60)/60)/24)+DATE(1970,1,1)</f>
        <v>40466.166666666664</v>
      </c>
      <c r="T2996" s="10">
        <f>(((J2996/60)/60)/24)+DATE(1970,1,1)</f>
        <v>40436.68408564815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>(E2997/D2997)*100</f>
        <v>2.666666666666667</v>
      </c>
      <c r="P2997">
        <f>E2997/L2997</f>
        <v>32</v>
      </c>
      <c r="Q2997" t="s">
        <v>8324</v>
      </c>
      <c r="R2997" t="s">
        <v>8327</v>
      </c>
      <c r="S2997" s="12">
        <f>(((I2997/60)/60)/24)+DATE(1970,1,1)</f>
        <v>41605.922581018516</v>
      </c>
      <c r="T2997" s="10">
        <f>(((J2997/60)/60)/24)+DATE(1970,1,1)</f>
        <v>41575.880914351852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>(E2998/D2998)*100</f>
        <v>2.666666666666667</v>
      </c>
      <c r="P2998">
        <f>E2998/L2998</f>
        <v>40</v>
      </c>
      <c r="Q2998" t="s">
        <v>8318</v>
      </c>
      <c r="R2998" t="s">
        <v>8320</v>
      </c>
      <c r="S2998" s="12">
        <f>(((I2998/60)/60)/24)+DATE(1970,1,1)</f>
        <v>42333.920081018514</v>
      </c>
      <c r="T2998" s="10">
        <f>(((J2998/60)/60)/24)+DATE(1970,1,1)</f>
        <v>42303.878414351857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>(E2999/D2999)*100</f>
        <v>2.666666666666667</v>
      </c>
      <c r="P2999">
        <f>E2999/L2999</f>
        <v>13.333333333333334</v>
      </c>
      <c r="Q2999" t="s">
        <v>8316</v>
      </c>
      <c r="R2999" t="s">
        <v>8358</v>
      </c>
      <c r="S2999" s="12">
        <f>(((I2999/60)/60)/24)+DATE(1970,1,1)</f>
        <v>42823.739004629635</v>
      </c>
      <c r="T2999" s="10">
        <f>(((J2999/60)/60)/24)+DATE(1970,1,1)</f>
        <v>42763.780671296292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>(E3000/D3000)*100</f>
        <v>2.666666666666667</v>
      </c>
      <c r="P3000">
        <f>E3000/L3000</f>
        <v>800</v>
      </c>
      <c r="Q3000" t="s">
        <v>8316</v>
      </c>
      <c r="R3000" t="s">
        <v>8317</v>
      </c>
      <c r="S3000" s="12">
        <f>(((I3000/60)/60)/24)+DATE(1970,1,1)</f>
        <v>42723.031828703708</v>
      </c>
      <c r="T3000" s="10">
        <f>(((J3000/60)/60)/24)+DATE(1970,1,1)</f>
        <v>42693.031828703708</v>
      </c>
    </row>
    <row r="3001" spans="1:20" ht="45" hidden="1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>(E3001/D3001)*100</f>
        <v>2.6660714285714282</v>
      </c>
      <c r="P3001">
        <f>E3001/L3001</f>
        <v>17.987951807228917</v>
      </c>
      <c r="Q3001" t="s">
        <v>8332</v>
      </c>
      <c r="R3001" t="s">
        <v>8333</v>
      </c>
      <c r="S3001" s="12">
        <f>(((I3001/60)/60)/24)+DATE(1970,1,1)</f>
        <v>41533.85423611111</v>
      </c>
      <c r="T3001" s="10">
        <f>(((J3001/60)/60)/24)+DATE(1970,1,1)</f>
        <v>41488.85423611111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>(E3002/D3002)*100</f>
        <v>2.6599999999999997</v>
      </c>
      <c r="P3002">
        <f>E3002/L3002</f>
        <v>33.25</v>
      </c>
      <c r="Q3002" t="s">
        <v>8330</v>
      </c>
      <c r="R3002" t="s">
        <v>8331</v>
      </c>
      <c r="S3002" s="12">
        <f>(((I3002/60)/60)/24)+DATE(1970,1,1)</f>
        <v>41874.874421296299</v>
      </c>
      <c r="T3002" s="10">
        <f>(((J3002/60)/60)/24)+DATE(1970,1,1)</f>
        <v>41844.874421296299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>(E3003/D3003)*100</f>
        <v>2.62</v>
      </c>
      <c r="P3003">
        <f>E3003/L3003</f>
        <v>16.375</v>
      </c>
      <c r="Q3003" t="s">
        <v>8318</v>
      </c>
      <c r="R3003" t="s">
        <v>8319</v>
      </c>
      <c r="S3003" s="12">
        <f>(((I3003/60)/60)/24)+DATE(1970,1,1)</f>
        <v>42239.357731481476</v>
      </c>
      <c r="T3003" s="10">
        <f>(((J3003/60)/60)/24)+DATE(1970,1,1)</f>
        <v>42194.357731481476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>(E3004/D3004)*100</f>
        <v>2.6076923076923078</v>
      </c>
      <c r="P3004">
        <f>E3004/L3004</f>
        <v>37.666666666666664</v>
      </c>
      <c r="Q3004" t="s">
        <v>8332</v>
      </c>
      <c r="R3004" t="s">
        <v>8333</v>
      </c>
      <c r="S3004" s="12">
        <f>(((I3004/60)/60)/24)+DATE(1970,1,1)</f>
        <v>42504.566388888896</v>
      </c>
      <c r="T3004" s="10">
        <f>(((J3004/60)/60)/24)+DATE(1970,1,1)</f>
        <v>42479.566388888896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>(E3005/D3005)*100</f>
        <v>2.6069999999999998</v>
      </c>
      <c r="P3005">
        <f>E3005/L3005</f>
        <v>108.625</v>
      </c>
      <c r="Q3005" t="s">
        <v>8318</v>
      </c>
      <c r="R3005" t="s">
        <v>8320</v>
      </c>
      <c r="S3005" s="12">
        <f>(((I3005/60)/60)/24)+DATE(1970,1,1)</f>
        <v>42549.696585648147</v>
      </c>
      <c r="T3005" s="10">
        <f>(((J3005/60)/60)/24)+DATE(1970,1,1)</f>
        <v>42489.696585648147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>(E3006/D3006)*100</f>
        <v>2.5545454545454547</v>
      </c>
      <c r="P3006">
        <f>E3006/L3006</f>
        <v>40.142857142857146</v>
      </c>
      <c r="Q3006" t="s">
        <v>8335</v>
      </c>
      <c r="R3006" t="s">
        <v>8352</v>
      </c>
      <c r="S3006" s="12">
        <f>(((I3006/60)/60)/24)+DATE(1970,1,1)</f>
        <v>42274.776666666665</v>
      </c>
      <c r="T3006" s="10">
        <f>(((J3006/60)/60)/24)+DATE(1970,1,1)</f>
        <v>42244.776666666665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>(E3007/D3007)*100</f>
        <v>2.5333333333333332</v>
      </c>
      <c r="P3007">
        <f>E3007/L3007</f>
        <v>23.75</v>
      </c>
      <c r="Q3007" t="s">
        <v>8316</v>
      </c>
      <c r="R3007" t="s">
        <v>8317</v>
      </c>
      <c r="S3007" s="12">
        <f>(((I3007/60)/60)/24)+DATE(1970,1,1)</f>
        <v>42461.165972222225</v>
      </c>
      <c r="T3007" s="10">
        <f>(((J3007/60)/60)/24)+DATE(1970,1,1)</f>
        <v>42446.060694444444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>(E3008/D3008)*100</f>
        <v>2.5</v>
      </c>
      <c r="P3008">
        <f>E3008/L3008</f>
        <v>200</v>
      </c>
      <c r="Q3008" t="s">
        <v>8318</v>
      </c>
      <c r="R3008" t="s">
        <v>8319</v>
      </c>
      <c r="S3008" s="12">
        <f>(((I3008/60)/60)/24)+DATE(1970,1,1)</f>
        <v>42375.860150462962</v>
      </c>
      <c r="T3008" s="10">
        <f>(((J3008/60)/60)/24)+DATE(1970,1,1)</f>
        <v>42345.860150462962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>(E3009/D3009)*100</f>
        <v>2.5</v>
      </c>
      <c r="P3009">
        <f>E3009/L3009</f>
        <v>10</v>
      </c>
      <c r="Q3009" t="s">
        <v>8332</v>
      </c>
      <c r="R3009" t="s">
        <v>8333</v>
      </c>
      <c r="S3009" s="12">
        <f>(((I3009/60)/60)/24)+DATE(1970,1,1)</f>
        <v>42414.110775462963</v>
      </c>
      <c r="T3009" s="10">
        <f>(((J3009/60)/60)/24)+DATE(1970,1,1)</f>
        <v>42384.110775462963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>(E3010/D3010)*100</f>
        <v>2.5</v>
      </c>
      <c r="P3010">
        <f>E3010/L3010</f>
        <v>100</v>
      </c>
      <c r="Q3010" t="s">
        <v>8321</v>
      </c>
      <c r="R3010" t="s">
        <v>8343</v>
      </c>
      <c r="S3010" s="12">
        <f>(((I3010/60)/60)/24)+DATE(1970,1,1)</f>
        <v>40702.729872685188</v>
      </c>
      <c r="T3010" s="10">
        <f>(((J3010/60)/60)/24)+DATE(1970,1,1)</f>
        <v>40672.729872685188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>(E3011/D3011)*100</f>
        <v>2.5</v>
      </c>
      <c r="P3011">
        <f>E3011/L3011</f>
        <v>37.5</v>
      </c>
      <c r="Q3011" t="s">
        <v>8318</v>
      </c>
      <c r="R3011" t="s">
        <v>8319</v>
      </c>
      <c r="S3011" s="12">
        <f>(((I3011/60)/60)/24)+DATE(1970,1,1)</f>
        <v>42220.187534722223</v>
      </c>
      <c r="T3011" s="10">
        <f>(((J3011/60)/60)/24)+DATE(1970,1,1)</f>
        <v>42195.187534722223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>(E3012/D3012)*100</f>
        <v>2.5</v>
      </c>
      <c r="P3012">
        <f>E3012/L3012</f>
        <v>12.5</v>
      </c>
      <c r="Q3012" t="s">
        <v>8316</v>
      </c>
      <c r="R3012" t="s">
        <v>8356</v>
      </c>
      <c r="S3012" s="12">
        <f>(((I3012/60)/60)/24)+DATE(1970,1,1)</f>
        <v>42327.864780092597</v>
      </c>
      <c r="T3012" s="10">
        <f>(((J3012/60)/60)/24)+DATE(1970,1,1)</f>
        <v>42297.823113425926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>(E3013/D3013)*100</f>
        <v>2.5</v>
      </c>
      <c r="P3013">
        <f>E3013/L3013</f>
        <v>200</v>
      </c>
      <c r="Q3013" t="s">
        <v>8316</v>
      </c>
      <c r="R3013" t="s">
        <v>8356</v>
      </c>
      <c r="S3013" s="12">
        <f>(((I3013/60)/60)/24)+DATE(1970,1,1)</f>
        <v>42256.938414351855</v>
      </c>
      <c r="T3013" s="10">
        <f>(((J3013/60)/60)/24)+DATE(1970,1,1)</f>
        <v>42226.938414351855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>(E3014/D3014)*100</f>
        <v>2.5</v>
      </c>
      <c r="P3014">
        <f>E3014/L3014</f>
        <v>25</v>
      </c>
      <c r="Q3014" t="s">
        <v>8316</v>
      </c>
      <c r="R3014" t="s">
        <v>8317</v>
      </c>
      <c r="S3014" s="12">
        <f>(((I3014/60)/60)/24)+DATE(1970,1,1)</f>
        <v>42089.929062499999</v>
      </c>
      <c r="T3014" s="10">
        <f>(((J3014/60)/60)/24)+DATE(1970,1,1)</f>
        <v>42059.970729166671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>(E3015/D3015)*100</f>
        <v>2.5</v>
      </c>
      <c r="P3015">
        <f>E3015/L3015</f>
        <v>35.714285714285715</v>
      </c>
      <c r="Q3015" t="s">
        <v>8316</v>
      </c>
      <c r="R3015" t="s">
        <v>8317</v>
      </c>
      <c r="S3015" s="12">
        <f>(((I3015/60)/60)/24)+DATE(1970,1,1)</f>
        <v>41898.125</v>
      </c>
      <c r="T3015" s="10">
        <f>(((J3015/60)/60)/24)+DATE(1970,1,1)</f>
        <v>41866.640648148146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>(E3016/D3016)*100</f>
        <v>2.484</v>
      </c>
      <c r="P3016">
        <f>E3016/L3016</f>
        <v>155.25</v>
      </c>
      <c r="Q3016" t="s">
        <v>8318</v>
      </c>
      <c r="R3016" t="s">
        <v>8320</v>
      </c>
      <c r="S3016" s="12">
        <f>(((I3016/60)/60)/24)+DATE(1970,1,1)</f>
        <v>42784.999305555553</v>
      </c>
      <c r="T3016" s="10">
        <f>(((J3016/60)/60)/24)+DATE(1970,1,1)</f>
        <v>42732.872986111113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>(E3017/D3017)*100</f>
        <v>2.4777777777777779</v>
      </c>
      <c r="P3017">
        <f>E3017/L3017</f>
        <v>74.333333333333329</v>
      </c>
      <c r="Q3017" t="s">
        <v>8321</v>
      </c>
      <c r="R3017" t="s">
        <v>8343</v>
      </c>
      <c r="S3017" s="12">
        <f>(((I3017/60)/60)/24)+DATE(1970,1,1)</f>
        <v>42826.165972222225</v>
      </c>
      <c r="T3017" s="10">
        <f>(((J3017/60)/60)/24)+DATE(1970,1,1)</f>
        <v>42786.000023148154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>(E3018/D3018)*100</f>
        <v>2.4500000000000002</v>
      </c>
      <c r="P3018">
        <f>E3018/L3018</f>
        <v>163.33333333333334</v>
      </c>
      <c r="Q3018" t="s">
        <v>8316</v>
      </c>
      <c r="R3018" t="s">
        <v>8317</v>
      </c>
      <c r="S3018" s="12">
        <f>(((I3018/60)/60)/24)+DATE(1970,1,1)</f>
        <v>42553.739212962959</v>
      </c>
      <c r="T3018" s="10">
        <f>(((J3018/60)/60)/24)+DATE(1970,1,1)</f>
        <v>42523.739212962959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>(E3019/D3019)*100</f>
        <v>2.44</v>
      </c>
      <c r="P3019">
        <f>E3019/L3019</f>
        <v>67.777777777777771</v>
      </c>
      <c r="Q3019" t="s">
        <v>8316</v>
      </c>
      <c r="R3019" t="s">
        <v>8356</v>
      </c>
      <c r="S3019" s="12">
        <f>(((I3019/60)/60)/24)+DATE(1970,1,1)</f>
        <v>42276.883784722217</v>
      </c>
      <c r="T3019" s="10">
        <f>(((J3019/60)/60)/24)+DATE(1970,1,1)</f>
        <v>42246.883784722217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>(E3020/D3020)*100</f>
        <v>2.4375</v>
      </c>
      <c r="P3020">
        <f>E3020/L3020</f>
        <v>27.857142857142858</v>
      </c>
      <c r="Q3020" t="s">
        <v>8324</v>
      </c>
      <c r="R3020" t="s">
        <v>8328</v>
      </c>
      <c r="S3020" s="12">
        <f>(((I3020/60)/60)/24)+DATE(1970,1,1)</f>
        <v>40476.127650462964</v>
      </c>
      <c r="T3020" s="10">
        <f>(((J3020/60)/60)/24)+DATE(1970,1,1)</f>
        <v>40431.127650462964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>(E3021/D3021)*100</f>
        <v>2.4340000000000002</v>
      </c>
      <c r="P3021">
        <f>E3021/L3021</f>
        <v>202.83333333333334</v>
      </c>
      <c r="Q3021" t="s">
        <v>8335</v>
      </c>
      <c r="R3021" t="s">
        <v>8336</v>
      </c>
      <c r="S3021" s="12">
        <f>(((I3021/60)/60)/24)+DATE(1970,1,1)</f>
        <v>42368.675381944442</v>
      </c>
      <c r="T3021" s="10">
        <f>(((J3021/60)/60)/24)+DATE(1970,1,1)</f>
        <v>42338.675381944442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>(E3022/D3022)*100</f>
        <v>2.4299999999999997</v>
      </c>
      <c r="P3022">
        <f>E3022/L3022</f>
        <v>60.75</v>
      </c>
      <c r="Q3022" t="s">
        <v>8318</v>
      </c>
      <c r="R3022" t="s">
        <v>8320</v>
      </c>
      <c r="S3022" s="12">
        <f>(((I3022/60)/60)/24)+DATE(1970,1,1)</f>
        <v>42734.086053240739</v>
      </c>
      <c r="T3022" s="10">
        <f>(((J3022/60)/60)/24)+DATE(1970,1,1)</f>
        <v>42704.086053240739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>(E3023/D3023)*100</f>
        <v>2.4222222222222221</v>
      </c>
      <c r="P3023">
        <f>E3023/L3023</f>
        <v>36.333333333333336</v>
      </c>
      <c r="Q3023" t="s">
        <v>8332</v>
      </c>
      <c r="R3023" t="s">
        <v>8333</v>
      </c>
      <c r="S3023" s="12">
        <f>(((I3023/60)/60)/24)+DATE(1970,1,1)</f>
        <v>41734.124756944446</v>
      </c>
      <c r="T3023" s="10">
        <f>(((J3023/60)/60)/24)+DATE(1970,1,1)</f>
        <v>41704.16642361111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>(E3024/D3024)*100</f>
        <v>2.4</v>
      </c>
      <c r="P3024">
        <f>E3024/L3024</f>
        <v>4.8</v>
      </c>
      <c r="Q3024" t="s">
        <v>8309</v>
      </c>
      <c r="R3024" t="s">
        <v>8315</v>
      </c>
      <c r="S3024" s="12">
        <f>(((I3024/60)/60)/24)+DATE(1970,1,1)</f>
        <v>41528.107256944444</v>
      </c>
      <c r="T3024" s="10">
        <f>(((J3024/60)/60)/24)+DATE(1970,1,1)</f>
        <v>41513.107256944444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>(E3025/D3025)*100</f>
        <v>2.4</v>
      </c>
      <c r="P3025">
        <f>E3025/L3025</f>
        <v>60</v>
      </c>
      <c r="Q3025" t="s">
        <v>8321</v>
      </c>
      <c r="R3025" t="s">
        <v>8323</v>
      </c>
      <c r="S3025" s="12">
        <f>(((I3025/60)/60)/24)+DATE(1970,1,1)</f>
        <v>41644.563194444447</v>
      </c>
      <c r="T3025" s="10">
        <f>(((J3025/60)/60)/24)+DATE(1970,1,1)</f>
        <v>41614.563194444447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>(E3026/D3026)*100</f>
        <v>2.4</v>
      </c>
      <c r="P3026">
        <f>E3026/L3026</f>
        <v>15</v>
      </c>
      <c r="Q3026" t="s">
        <v>8316</v>
      </c>
      <c r="R3026" t="s">
        <v>8317</v>
      </c>
      <c r="S3026" s="12">
        <f>(((I3026/60)/60)/24)+DATE(1970,1,1)</f>
        <v>42238.815891203703</v>
      </c>
      <c r="T3026" s="10">
        <f>(((J3026/60)/60)/24)+DATE(1970,1,1)</f>
        <v>42178.815891203703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>(E3027/D3027)*100</f>
        <v>2.3764705882352941</v>
      </c>
      <c r="P3027">
        <f>E3027/L3027</f>
        <v>202</v>
      </c>
      <c r="Q3027" t="s">
        <v>8316</v>
      </c>
      <c r="R3027" t="s">
        <v>8317</v>
      </c>
      <c r="S3027" s="12">
        <f>(((I3027/60)/60)/24)+DATE(1970,1,1)</f>
        <v>42651.389340277776</v>
      </c>
      <c r="T3027" s="10">
        <f>(((J3027/60)/60)/24)+DATE(1970,1,1)</f>
        <v>42621.389340277776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>(E3028/D3028)*100</f>
        <v>2.375</v>
      </c>
      <c r="P3028">
        <f>E3028/L3028</f>
        <v>47.5</v>
      </c>
      <c r="Q3028" t="s">
        <v>8309</v>
      </c>
      <c r="R3028" t="s">
        <v>8312</v>
      </c>
      <c r="S3028" s="12">
        <f>(((I3028/60)/60)/24)+DATE(1970,1,1)</f>
        <v>42097.582650462966</v>
      </c>
      <c r="T3028" s="10">
        <f>(((J3028/60)/60)/24)+DATE(1970,1,1)</f>
        <v>42067.62431712963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>(E3029/D3029)*100</f>
        <v>2.3345000000000002</v>
      </c>
      <c r="P3029">
        <f>E3029/L3029</f>
        <v>424.45454545454544</v>
      </c>
      <c r="Q3029" t="s">
        <v>8318</v>
      </c>
      <c r="R3029" t="s">
        <v>8320</v>
      </c>
      <c r="S3029" s="12">
        <f>(((I3029/60)/60)/24)+DATE(1970,1,1)</f>
        <v>41973.957638888889</v>
      </c>
      <c r="T3029" s="10">
        <f>(((J3029/60)/60)/24)+DATE(1970,1,1)</f>
        <v>41921.263078703705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>(E3030/D3030)*100</f>
        <v>2.3306666666666667</v>
      </c>
      <c r="P3030">
        <f>E3030/L3030</f>
        <v>116.53333333333333</v>
      </c>
      <c r="Q3030" t="s">
        <v>8318</v>
      </c>
      <c r="R3030" t="s">
        <v>8320</v>
      </c>
      <c r="S3030" s="12">
        <f>(((I3030/60)/60)/24)+DATE(1970,1,1)</f>
        <v>42657.642754629633</v>
      </c>
      <c r="T3030" s="10">
        <f>(((J3030/60)/60)/24)+DATE(1970,1,1)</f>
        <v>42612.642754629633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(E3031/D3031)*100</f>
        <v>2.3220000000000001</v>
      </c>
      <c r="P3031">
        <f>E3031/L3031</f>
        <v>37.451612903225808</v>
      </c>
      <c r="Q3031" t="s">
        <v>8318</v>
      </c>
      <c r="R3031" t="s">
        <v>8320</v>
      </c>
      <c r="S3031" s="12">
        <f>(((I3031/60)/60)/24)+DATE(1970,1,1)</f>
        <v>42776.096585648149</v>
      </c>
      <c r="T3031" s="10">
        <f>(((J3031/60)/60)/24)+DATE(1970,1,1)</f>
        <v>42746.096585648149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>(E3032/D3032)*100</f>
        <v>2.3076923076923079</v>
      </c>
      <c r="P3032">
        <f>E3032/L3032</f>
        <v>25</v>
      </c>
      <c r="Q3032" t="s">
        <v>8337</v>
      </c>
      <c r="R3032" t="s">
        <v>8344</v>
      </c>
      <c r="S3032" s="12">
        <f>(((I3032/60)/60)/24)+DATE(1970,1,1)</f>
        <v>41986.471863425926</v>
      </c>
      <c r="T3032" s="10">
        <f>(((J3032/60)/60)/24)+DATE(1970,1,1)</f>
        <v>41941.430196759262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>(E3033/D3033)*100</f>
        <v>2.2999999999999998</v>
      </c>
      <c r="P3033">
        <f>E3033/L3033</f>
        <v>23</v>
      </c>
      <c r="Q3033" t="s">
        <v>8332</v>
      </c>
      <c r="R3033" t="s">
        <v>8333</v>
      </c>
      <c r="S3033" s="12">
        <f>(((I3033/60)/60)/24)+DATE(1970,1,1)</f>
        <v>42460.70584490741</v>
      </c>
      <c r="T3033" s="10">
        <f>(((J3033/60)/60)/24)+DATE(1970,1,1)</f>
        <v>42430.747511574074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>(E3034/D3034)*100</f>
        <v>2.2727272727272729</v>
      </c>
      <c r="P3034">
        <f>E3034/L3034</f>
        <v>113.63636363636364</v>
      </c>
      <c r="Q3034" t="s">
        <v>8309</v>
      </c>
      <c r="R3034" t="s">
        <v>8315</v>
      </c>
      <c r="S3034" s="12">
        <f>(((I3034/60)/60)/24)+DATE(1970,1,1)</f>
        <v>40810.710104166668</v>
      </c>
      <c r="T3034" s="10">
        <f>(((J3034/60)/60)/24)+DATE(1970,1,1)</f>
        <v>40750.710104166668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>(E3035/D3035)*100</f>
        <v>2.2650000000000001</v>
      </c>
      <c r="P3035">
        <f>E3035/L3035</f>
        <v>32.357142857142854</v>
      </c>
      <c r="Q3035" t="s">
        <v>8316</v>
      </c>
      <c r="R3035" t="s">
        <v>8317</v>
      </c>
      <c r="S3035" s="12">
        <f>(((I3035/60)/60)/24)+DATE(1970,1,1)</f>
        <v>42631.827141203699</v>
      </c>
      <c r="T3035" s="10">
        <f>(((J3035/60)/60)/24)+DATE(1970,1,1)</f>
        <v>42601.827141203699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>(E3036/D3036)*100</f>
        <v>2.25</v>
      </c>
      <c r="P3036">
        <f>E3036/L3036</f>
        <v>9</v>
      </c>
      <c r="Q3036" t="s">
        <v>8309</v>
      </c>
      <c r="R3036" t="s">
        <v>8315</v>
      </c>
      <c r="S3036" s="12">
        <f>(((I3036/60)/60)/24)+DATE(1970,1,1)</f>
        <v>41564.568113425928</v>
      </c>
      <c r="T3036" s="10">
        <f>(((J3036/60)/60)/24)+DATE(1970,1,1)</f>
        <v>41534.568113425928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>(E3037/D3037)*100</f>
        <v>2.2444444444444445</v>
      </c>
      <c r="P3037">
        <f>E3037/L3037</f>
        <v>50.5</v>
      </c>
      <c r="Q3037" t="s">
        <v>8324</v>
      </c>
      <c r="R3037" t="s">
        <v>8327</v>
      </c>
      <c r="S3037" s="12">
        <f>(((I3037/60)/60)/24)+DATE(1970,1,1)</f>
        <v>42629.965324074074</v>
      </c>
      <c r="T3037" s="10">
        <f>(((J3037/60)/60)/24)+DATE(1970,1,1)</f>
        <v>42599.965324074074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>(E3038/D3038)*100</f>
        <v>2.2388059701492535</v>
      </c>
      <c r="P3038">
        <f>E3038/L3038</f>
        <v>50</v>
      </c>
      <c r="Q3038" t="s">
        <v>8321</v>
      </c>
      <c r="R3038" t="s">
        <v>8323</v>
      </c>
      <c r="S3038" s="12">
        <f>(((I3038/60)/60)/24)+DATE(1970,1,1)</f>
        <v>42175.795983796299</v>
      </c>
      <c r="T3038" s="10">
        <f>(((J3038/60)/60)/24)+DATE(1970,1,1)</f>
        <v>42130.795983796299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>(E3039/D3039)*100</f>
        <v>2.2307692307692308</v>
      </c>
      <c r="P3039">
        <f>E3039/L3039</f>
        <v>72.5</v>
      </c>
      <c r="Q3039" t="s">
        <v>8335</v>
      </c>
      <c r="R3039" t="s">
        <v>8336</v>
      </c>
      <c r="S3039" s="12">
        <f>(((I3039/60)/60)/24)+DATE(1970,1,1)</f>
        <v>42264.105462962965</v>
      </c>
      <c r="T3039" s="10">
        <f>(((J3039/60)/60)/24)+DATE(1970,1,1)</f>
        <v>42234.105462962965</v>
      </c>
    </row>
    <row r="3040" spans="1:20" ht="30" hidden="1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>(E3040/D3040)*100</f>
        <v>2.230268181818182</v>
      </c>
      <c r="P3040">
        <f>E3040/L3040</f>
        <v>39.569274193548388</v>
      </c>
      <c r="Q3040" t="s">
        <v>8309</v>
      </c>
      <c r="R3040" t="s">
        <v>8315</v>
      </c>
      <c r="S3040" s="12">
        <f>(((I3040/60)/60)/24)+DATE(1970,1,1)</f>
        <v>41793.165972222225</v>
      </c>
      <c r="T3040" s="10">
        <f>(((J3040/60)/60)/24)+DATE(1970,1,1)</f>
        <v>41757.975011574075</v>
      </c>
    </row>
    <row r="3041" spans="1:20" ht="45" hidden="1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>(E3041/D3041)*100</f>
        <v>2.2157147647256061</v>
      </c>
      <c r="P3041">
        <f>E3041/L3041</f>
        <v>3304</v>
      </c>
      <c r="Q3041" t="s">
        <v>8318</v>
      </c>
      <c r="R3041" t="s">
        <v>8320</v>
      </c>
      <c r="S3041" s="12">
        <f>(((I3041/60)/60)/24)+DATE(1970,1,1)</f>
        <v>42809.018055555556</v>
      </c>
      <c r="T3041" s="10">
        <f>(((J3041/60)/60)/24)+DATE(1970,1,1)</f>
        <v>42749.059722222228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>(E3042/D3042)*100</f>
        <v>2.1999999999999997</v>
      </c>
      <c r="P3042">
        <f>E3042/L3042</f>
        <v>55</v>
      </c>
      <c r="Q3042" t="s">
        <v>8324</v>
      </c>
      <c r="R3042" t="s">
        <v>8327</v>
      </c>
      <c r="S3042" s="12">
        <f>(((I3042/60)/60)/24)+DATE(1970,1,1)</f>
        <v>41965.001423611116</v>
      </c>
      <c r="T3042" s="10">
        <f>(((J3042/60)/60)/24)+DATE(1970,1,1)</f>
        <v>41934.959756944445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>(E3043/D3043)*100</f>
        <v>2.1999999999999997</v>
      </c>
      <c r="P3043">
        <f>E3043/L3043</f>
        <v>27.5</v>
      </c>
      <c r="Q3043" t="s">
        <v>8316</v>
      </c>
      <c r="R3043" t="s">
        <v>8317</v>
      </c>
      <c r="S3043" s="12">
        <f>(((I3043/60)/60)/24)+DATE(1970,1,1)</f>
        <v>42015.041666666672</v>
      </c>
      <c r="T3043" s="10">
        <f>(((J3043/60)/60)/24)+DATE(1970,1,1)</f>
        <v>41991.022488425922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>(E3044/D3044)*100</f>
        <v>2.1919999999999997</v>
      </c>
      <c r="P3044">
        <f>E3044/L3044</f>
        <v>18.896551724137932</v>
      </c>
      <c r="Q3044" t="s">
        <v>8316</v>
      </c>
      <c r="R3044" t="s">
        <v>8356</v>
      </c>
      <c r="S3044" s="12">
        <f>(((I3044/60)/60)/24)+DATE(1970,1,1)</f>
        <v>41917.802928240737</v>
      </c>
      <c r="T3044" s="10">
        <f>(((J3044/60)/60)/24)+DATE(1970,1,1)</f>
        <v>41872.802928240737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>(E3045/D3045)*100</f>
        <v>2.1428571428571428</v>
      </c>
      <c r="P3045">
        <f>E3045/L3045</f>
        <v>7.5</v>
      </c>
      <c r="Q3045" t="s">
        <v>8316</v>
      </c>
      <c r="R3045" t="s">
        <v>8358</v>
      </c>
      <c r="S3045" s="12">
        <f>(((I3045/60)/60)/24)+DATE(1970,1,1)</f>
        <v>42338.708333333328</v>
      </c>
      <c r="T3045" s="10">
        <f>(((J3045/60)/60)/24)+DATE(1970,1,1)</f>
        <v>42297.816284722227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>(E3046/D3046)*100</f>
        <v>2.1333333333333333</v>
      </c>
      <c r="P3046">
        <f>E3046/L3046</f>
        <v>8</v>
      </c>
      <c r="Q3046" t="s">
        <v>8316</v>
      </c>
      <c r="R3046" t="s">
        <v>8317</v>
      </c>
      <c r="S3046" s="12">
        <f>(((I3046/60)/60)/24)+DATE(1970,1,1)</f>
        <v>42245.08116898148</v>
      </c>
      <c r="T3046" s="10">
        <f>(((J3046/60)/60)/24)+DATE(1970,1,1)</f>
        <v>42230.08116898148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>(E3047/D3047)*100</f>
        <v>2.12</v>
      </c>
      <c r="P3047">
        <f>E3047/L3047</f>
        <v>53</v>
      </c>
      <c r="Q3047" t="s">
        <v>8321</v>
      </c>
      <c r="R3047" t="s">
        <v>8357</v>
      </c>
      <c r="S3047" s="12">
        <f>(((I3047/60)/60)/24)+DATE(1970,1,1)</f>
        <v>42330.627557870372</v>
      </c>
      <c r="T3047" s="10">
        <f>(((J3047/60)/60)/24)+DATE(1970,1,1)</f>
        <v>42300.585891203707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>(E3048/D3048)*100</f>
        <v>2.1129899999999995</v>
      </c>
      <c r="P3048">
        <f>E3048/L3048</f>
        <v>21.34333333333333</v>
      </c>
      <c r="Q3048" t="s">
        <v>8332</v>
      </c>
      <c r="R3048" t="s">
        <v>8333</v>
      </c>
      <c r="S3048" s="12">
        <f>(((I3048/60)/60)/24)+DATE(1970,1,1)</f>
        <v>41673.487175925926</v>
      </c>
      <c r="T3048" s="10">
        <f>(((J3048/60)/60)/24)+DATE(1970,1,1)</f>
        <v>41643.487175925926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>(E3049/D3049)*100</f>
        <v>2.105</v>
      </c>
      <c r="P3049">
        <f>E3049/L3049</f>
        <v>70.166666666666671</v>
      </c>
      <c r="Q3049" t="s">
        <v>8316</v>
      </c>
      <c r="R3049" t="s">
        <v>8317</v>
      </c>
      <c r="S3049" s="12">
        <f>(((I3049/60)/60)/24)+DATE(1970,1,1)</f>
        <v>42278.627013888887</v>
      </c>
      <c r="T3049" s="10">
        <f>(((J3049/60)/60)/24)+DATE(1970,1,1)</f>
        <v>42248.627013888887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(E3050/D3050)*100</f>
        <v>2.1</v>
      </c>
      <c r="P3050">
        <f>E3050/L3050</f>
        <v>17.5</v>
      </c>
      <c r="Q3050" t="s">
        <v>8321</v>
      </c>
      <c r="R3050" t="s">
        <v>8323</v>
      </c>
      <c r="S3050" s="12">
        <f>(((I3050/60)/60)/24)+DATE(1970,1,1)</f>
        <v>41580.922974537039</v>
      </c>
      <c r="T3050" s="10">
        <f>(((J3050/60)/60)/24)+DATE(1970,1,1)</f>
        <v>41550.922974537039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>(E3051/D3051)*100</f>
        <v>2.1</v>
      </c>
      <c r="P3051">
        <f>E3051/L3051</f>
        <v>15.75</v>
      </c>
      <c r="Q3051" t="s">
        <v>8316</v>
      </c>
      <c r="R3051" t="s">
        <v>8317</v>
      </c>
      <c r="S3051" s="12">
        <f>(((I3051/60)/60)/24)+DATE(1970,1,1)</f>
        <v>42188.615682870368</v>
      </c>
      <c r="T3051" s="10">
        <f>(((J3051/60)/60)/24)+DATE(1970,1,1)</f>
        <v>42128.615682870368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>(E3052/D3052)*100</f>
        <v>2.083333333333333</v>
      </c>
      <c r="P3052">
        <f>E3052/L3052</f>
        <v>6.25</v>
      </c>
      <c r="Q3052" t="s">
        <v>8337</v>
      </c>
      <c r="R3052" t="s">
        <v>8338</v>
      </c>
      <c r="S3052" s="12">
        <f>(((I3052/60)/60)/24)+DATE(1970,1,1)</f>
        <v>41850.752268518518</v>
      </c>
      <c r="T3052" s="10">
        <f>(((J3052/60)/60)/24)+DATE(1970,1,1)</f>
        <v>41820.752268518518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>(E3053/D3053)*100</f>
        <v>2.0549999999999997</v>
      </c>
      <c r="P3053">
        <f>E3053/L3053</f>
        <v>51.375</v>
      </c>
      <c r="Q3053" t="s">
        <v>8318</v>
      </c>
      <c r="R3053" t="s">
        <v>8320</v>
      </c>
      <c r="S3053" s="12">
        <f>(((I3053/60)/60)/24)+DATE(1970,1,1)</f>
        <v>42317.056631944448</v>
      </c>
      <c r="T3053" s="10">
        <f>(((J3053/60)/60)/24)+DATE(1970,1,1)</f>
        <v>42257.014965277776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>(E3054/D3054)*100</f>
        <v>2.0529999999999999</v>
      </c>
      <c r="P3054">
        <f>E3054/L3054</f>
        <v>39.480769230769234</v>
      </c>
      <c r="Q3054" t="s">
        <v>8318</v>
      </c>
      <c r="R3054" t="s">
        <v>8354</v>
      </c>
      <c r="S3054" s="12">
        <f>(((I3054/60)/60)/24)+DATE(1970,1,1)</f>
        <v>42804.792071759264</v>
      </c>
      <c r="T3054" s="10">
        <f>(((J3054/60)/60)/24)+DATE(1970,1,1)</f>
        <v>42774.792071759264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>(E3055/D3055)*100</f>
        <v>2.0500000000000003</v>
      </c>
      <c r="P3055">
        <f>E3055/L3055</f>
        <v>10.25</v>
      </c>
      <c r="Q3055" t="s">
        <v>8316</v>
      </c>
      <c r="R3055" t="s">
        <v>8317</v>
      </c>
      <c r="S3055" s="12">
        <f>(((I3055/60)/60)/24)+DATE(1970,1,1)</f>
        <v>41906.916678240741</v>
      </c>
      <c r="T3055" s="10">
        <f>(((J3055/60)/60)/24)+DATE(1970,1,1)</f>
        <v>41883.916678240741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>(E3056/D3056)*100</f>
        <v>2.0454545454545454</v>
      </c>
      <c r="P3056">
        <f>E3056/L3056</f>
        <v>22.5</v>
      </c>
      <c r="Q3056" t="s">
        <v>8324</v>
      </c>
      <c r="R3056" t="s">
        <v>8327</v>
      </c>
      <c r="S3056" s="12">
        <f>(((I3056/60)/60)/24)+DATE(1970,1,1)</f>
        <v>41290.77311342593</v>
      </c>
      <c r="T3056" s="10">
        <f>(((J3056/60)/60)/24)+DATE(1970,1,1)</f>
        <v>41230.77311342593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>(E3057/D3057)*100</f>
        <v>2.036</v>
      </c>
      <c r="P3057">
        <f>E3057/L3057</f>
        <v>84.833333333333329</v>
      </c>
      <c r="Q3057" t="s">
        <v>8337</v>
      </c>
      <c r="R3057" t="s">
        <v>8338</v>
      </c>
      <c r="S3057" s="12">
        <f>(((I3057/60)/60)/24)+DATE(1970,1,1)</f>
        <v>42576.791666666672</v>
      </c>
      <c r="T3057" s="10">
        <f>(((J3057/60)/60)/24)+DATE(1970,1,1)</f>
        <v>42548.876192129625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>(E3058/D3058)*100</f>
        <v>2.0066666666666668</v>
      </c>
      <c r="P3058">
        <f>E3058/L3058</f>
        <v>50.166666666666664</v>
      </c>
      <c r="Q3058" t="s">
        <v>8309</v>
      </c>
      <c r="R3058" t="s">
        <v>8315</v>
      </c>
      <c r="S3058" s="12">
        <f>(((I3058/60)/60)/24)+DATE(1970,1,1)</f>
        <v>42237.491388888884</v>
      </c>
      <c r="T3058" s="10">
        <f>(((J3058/60)/60)/24)+DATE(1970,1,1)</f>
        <v>42177.491388888884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>(E3059/D3059)*100</f>
        <v>2</v>
      </c>
      <c r="P3059">
        <f>E3059/L3059</f>
        <v>100</v>
      </c>
      <c r="Q3059" t="s">
        <v>8309</v>
      </c>
      <c r="R3059" t="s">
        <v>8313</v>
      </c>
      <c r="S3059" s="12">
        <f>(((I3059/60)/60)/24)+DATE(1970,1,1)</f>
        <v>42139.628344907411</v>
      </c>
      <c r="T3059" s="10">
        <f>(((J3059/60)/60)/24)+DATE(1970,1,1)</f>
        <v>42079.628344907411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>(E3060/D3060)*100</f>
        <v>2</v>
      </c>
      <c r="P3060">
        <f>E3060/L3060</f>
        <v>100</v>
      </c>
      <c r="Q3060" t="s">
        <v>8318</v>
      </c>
      <c r="R3060" t="s">
        <v>8319</v>
      </c>
      <c r="S3060" s="12">
        <f>(((I3060/60)/60)/24)+DATE(1970,1,1)</f>
        <v>42133.798171296294</v>
      </c>
      <c r="T3060" s="10">
        <f>(((J3060/60)/60)/24)+DATE(1970,1,1)</f>
        <v>42073.798171296294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>(E3061/D3061)*100</f>
        <v>2</v>
      </c>
      <c r="P3061">
        <f>E3061/L3061</f>
        <v>1</v>
      </c>
      <c r="Q3061" t="s">
        <v>8332</v>
      </c>
      <c r="R3061" t="s">
        <v>8333</v>
      </c>
      <c r="S3061" s="12">
        <f>(((I3061/60)/60)/24)+DATE(1970,1,1)</f>
        <v>42096.691921296297</v>
      </c>
      <c r="T3061" s="10">
        <f>(((J3061/60)/60)/24)+DATE(1970,1,1)</f>
        <v>42066.733587962968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>(E3062/D3062)*100</f>
        <v>2</v>
      </c>
      <c r="P3062">
        <f>E3062/L3062</f>
        <v>25</v>
      </c>
      <c r="Q3062" t="s">
        <v>8321</v>
      </c>
      <c r="R3062" t="s">
        <v>8357</v>
      </c>
      <c r="S3062" s="12">
        <f>(((I3062/60)/60)/24)+DATE(1970,1,1)</f>
        <v>40766.668032407404</v>
      </c>
      <c r="T3062" s="10">
        <f>(((J3062/60)/60)/24)+DATE(1970,1,1)</f>
        <v>40736.668032407404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>(E3063/D3063)*100</f>
        <v>2</v>
      </c>
      <c r="P3063">
        <f>E3063/L3063</f>
        <v>25</v>
      </c>
      <c r="Q3063" t="s">
        <v>8316</v>
      </c>
      <c r="R3063" t="s">
        <v>8317</v>
      </c>
      <c r="S3063" s="12">
        <f>(((I3063/60)/60)/24)+DATE(1970,1,1)</f>
        <v>41888.214629629627</v>
      </c>
      <c r="T3063" s="10">
        <f>(((J3063/60)/60)/24)+DATE(1970,1,1)</f>
        <v>41858.214629629627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>(E3064/D3064)*100</f>
        <v>2</v>
      </c>
      <c r="P3064">
        <f>E3064/L3064</f>
        <v>10</v>
      </c>
      <c r="Q3064" t="s">
        <v>8316</v>
      </c>
      <c r="R3064" t="s">
        <v>8317</v>
      </c>
      <c r="S3064" s="12">
        <f>(((I3064/60)/60)/24)+DATE(1970,1,1)</f>
        <v>42146.875</v>
      </c>
      <c r="T3064" s="10">
        <f>(((J3064/60)/60)/24)+DATE(1970,1,1)</f>
        <v>42128.431064814817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>(E3065/D3065)*100</f>
        <v>2</v>
      </c>
      <c r="P3065">
        <f>E3065/L3065</f>
        <v>1.5</v>
      </c>
      <c r="Q3065" t="s">
        <v>8316</v>
      </c>
      <c r="R3065" t="s">
        <v>8317</v>
      </c>
      <c r="S3065" s="12">
        <f>(((I3065/60)/60)/24)+DATE(1970,1,1)</f>
        <v>42322.958333333328</v>
      </c>
      <c r="T3065" s="10">
        <f>(((J3065/60)/60)/24)+DATE(1970,1,1)</f>
        <v>42307.189270833333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>(E3066/D3066)*100</f>
        <v>1.9900000000000002</v>
      </c>
      <c r="P3066">
        <f>E3066/L3066</f>
        <v>66.333333333333329</v>
      </c>
      <c r="Q3066" t="s">
        <v>8337</v>
      </c>
      <c r="R3066" t="s">
        <v>8338</v>
      </c>
      <c r="S3066" s="12">
        <f>(((I3066/60)/60)/24)+DATE(1970,1,1)</f>
        <v>42090.821701388893</v>
      </c>
      <c r="T3066" s="10">
        <f>(((J3066/60)/60)/24)+DATE(1970,1,1)</f>
        <v>42045.86336805555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>(E3067/D3067)*100</f>
        <v>1.9666666666666666</v>
      </c>
      <c r="P3067">
        <f>E3067/L3067</f>
        <v>59</v>
      </c>
      <c r="Q3067" t="s">
        <v>8316</v>
      </c>
      <c r="R3067" t="s">
        <v>8317</v>
      </c>
      <c r="S3067" s="12">
        <f>(((I3067/60)/60)/24)+DATE(1970,1,1)</f>
        <v>42797.208333333328</v>
      </c>
      <c r="T3067" s="10">
        <f>(((J3067/60)/60)/24)+DATE(1970,1,1)</f>
        <v>42767.031678240746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>(E3068/D3068)*100</f>
        <v>1.9416666666666664</v>
      </c>
      <c r="P3068">
        <f>E3068/L3068</f>
        <v>33.285714285714285</v>
      </c>
      <c r="Q3068" t="s">
        <v>8318</v>
      </c>
      <c r="R3068" t="s">
        <v>8320</v>
      </c>
      <c r="S3068" s="12">
        <f>(((I3068/60)/60)/24)+DATE(1970,1,1)</f>
        <v>42691.594131944439</v>
      </c>
      <c r="T3068" s="10">
        <f>(((J3068/60)/60)/24)+DATE(1970,1,1)</f>
        <v>42660.552465277782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>(E3069/D3069)*100</f>
        <v>1.9259999999999999</v>
      </c>
      <c r="P3069">
        <f>E3069/L3069</f>
        <v>160.5</v>
      </c>
      <c r="Q3069" t="s">
        <v>8318</v>
      </c>
      <c r="R3069" t="s">
        <v>8320</v>
      </c>
      <c r="S3069" s="12">
        <f>(((I3069/60)/60)/24)+DATE(1970,1,1)</f>
        <v>42230.058993055558</v>
      </c>
      <c r="T3069" s="10">
        <f>(((J3069/60)/60)/24)+DATE(1970,1,1)</f>
        <v>42185.058993055558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>(E3070/D3070)*100</f>
        <v>1.9066666666666665</v>
      </c>
      <c r="P3070">
        <f>E3070/L3070</f>
        <v>57.2</v>
      </c>
      <c r="Q3070" t="s">
        <v>8318</v>
      </c>
      <c r="R3070" t="s">
        <v>8320</v>
      </c>
      <c r="S3070" s="12">
        <f>(((I3070/60)/60)/24)+DATE(1970,1,1)</f>
        <v>42622.750555555554</v>
      </c>
      <c r="T3070" s="10">
        <f>(((J3070/60)/60)/24)+DATE(1970,1,1)</f>
        <v>42592.750555555554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>(E3071/D3071)*100</f>
        <v>1.9</v>
      </c>
      <c r="P3071">
        <f>E3071/L3071</f>
        <v>19</v>
      </c>
      <c r="Q3071" t="s">
        <v>8321</v>
      </c>
      <c r="R3071" t="s">
        <v>8323</v>
      </c>
      <c r="S3071" s="12">
        <f>(((I3071/60)/60)/24)+DATE(1970,1,1)</f>
        <v>41885.983541666668</v>
      </c>
      <c r="T3071" s="10">
        <f>(((J3071/60)/60)/24)+DATE(1970,1,1)</f>
        <v>41840.983541666668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>(E3072/D3072)*100</f>
        <v>1.9</v>
      </c>
      <c r="P3072">
        <f>E3072/L3072</f>
        <v>15.833333333333334</v>
      </c>
      <c r="Q3072" t="s">
        <v>8316</v>
      </c>
      <c r="R3072" t="s">
        <v>8317</v>
      </c>
      <c r="S3072" s="12">
        <f>(((I3072/60)/60)/24)+DATE(1970,1,1)</f>
        <v>41811.045173611114</v>
      </c>
      <c r="T3072" s="10">
        <f>(((J3072/60)/60)/24)+DATE(1970,1,1)</f>
        <v>41781.045173611114</v>
      </c>
    </row>
    <row r="3073" spans="1:20" ht="60" hidden="1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>(E3073/D3073)*100</f>
        <v>1.8689285714285715</v>
      </c>
      <c r="P3073">
        <f>E3073/L3073</f>
        <v>307.8235294117647</v>
      </c>
      <c r="Q3073" t="s">
        <v>8318</v>
      </c>
      <c r="R3073" t="s">
        <v>8354</v>
      </c>
      <c r="S3073" s="12">
        <f>(((I3073/60)/60)/24)+DATE(1970,1,1)</f>
        <v>42355.805659722217</v>
      </c>
      <c r="T3073" s="10">
        <f>(((J3073/60)/60)/24)+DATE(1970,1,1)</f>
        <v>42327.805659722217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>(E3074/D3074)*100</f>
        <v>1.867</v>
      </c>
      <c r="P3074">
        <f>E3074/L3074</f>
        <v>311.16666666666669</v>
      </c>
      <c r="Q3074" t="s">
        <v>8309</v>
      </c>
      <c r="R3074" t="s">
        <v>8312</v>
      </c>
      <c r="S3074" s="12">
        <f>(((I3074/60)/60)/24)+DATE(1970,1,1)</f>
        <v>42663.22792824074</v>
      </c>
      <c r="T3074" s="10">
        <f>(((J3074/60)/60)/24)+DATE(1970,1,1)</f>
        <v>42628.22792824074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>(E3075/D3075)*100</f>
        <v>1.8666666666666669</v>
      </c>
      <c r="P3075">
        <f>E3075/L3075</f>
        <v>93.333333333333329</v>
      </c>
      <c r="Q3075" t="s">
        <v>8316</v>
      </c>
      <c r="R3075" t="s">
        <v>8356</v>
      </c>
      <c r="S3075" s="12">
        <f>(((I3075/60)/60)/24)+DATE(1970,1,1)</f>
        <v>42090.969583333332</v>
      </c>
      <c r="T3075" s="10">
        <f>(((J3075/60)/60)/24)+DATE(1970,1,1)</f>
        <v>42031.011249999996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>(E3076/D3076)*100</f>
        <v>1.8399999999999999</v>
      </c>
      <c r="P3076">
        <f>E3076/L3076</f>
        <v>76.666666666666671</v>
      </c>
      <c r="Q3076" t="s">
        <v>8335</v>
      </c>
      <c r="R3076" t="s">
        <v>8336</v>
      </c>
      <c r="S3076" s="12">
        <f>(((I3076/60)/60)/24)+DATE(1970,1,1)</f>
        <v>42234.875868055555</v>
      </c>
      <c r="T3076" s="10">
        <f>(((J3076/60)/60)/24)+DATE(1970,1,1)</f>
        <v>42204.875868055555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>(E3077/D3077)*100</f>
        <v>1.8399999999999999</v>
      </c>
      <c r="P3077">
        <f>E3077/L3077</f>
        <v>5.75</v>
      </c>
      <c r="Q3077" t="s">
        <v>8316</v>
      </c>
      <c r="R3077" t="s">
        <v>8317</v>
      </c>
      <c r="S3077" s="12">
        <f>(((I3077/60)/60)/24)+DATE(1970,1,1)</f>
        <v>41909.043530092589</v>
      </c>
      <c r="T3077" s="10">
        <f>(((J3077/60)/60)/24)+DATE(1970,1,1)</f>
        <v>41879.043530092589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>(E3078/D3078)*100</f>
        <v>1.8333333333333333</v>
      </c>
      <c r="P3078">
        <f>E3078/L3078</f>
        <v>18.333333333333332</v>
      </c>
      <c r="Q3078" t="s">
        <v>8316</v>
      </c>
      <c r="R3078" t="s">
        <v>8317</v>
      </c>
      <c r="S3078" s="12">
        <f>(((I3078/60)/60)/24)+DATE(1970,1,1)</f>
        <v>42092.833333333328</v>
      </c>
      <c r="T3078" s="10">
        <f>(((J3078/60)/60)/24)+DATE(1970,1,1)</f>
        <v>42069.903437500005</v>
      </c>
    </row>
    <row r="3079" spans="1:20" ht="45" hidden="1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>(E3079/D3079)*100</f>
        <v>1.8193398957730169</v>
      </c>
      <c r="P3079">
        <f>E3079/L3079</f>
        <v>224.42857142857142</v>
      </c>
      <c r="Q3079" t="s">
        <v>8318</v>
      </c>
      <c r="R3079" t="s">
        <v>8319</v>
      </c>
      <c r="S3079" s="12">
        <f>(((I3079/60)/60)/24)+DATE(1970,1,1)</f>
        <v>42104.935740740737</v>
      </c>
      <c r="T3079" s="10">
        <f>(((J3079/60)/60)/24)+DATE(1970,1,1)</f>
        <v>42074.935740740737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>(E3080/D3080)*100</f>
        <v>1.7999999999999998</v>
      </c>
      <c r="P3080">
        <f>E3080/L3080</f>
        <v>30</v>
      </c>
      <c r="Q3080" t="s">
        <v>8316</v>
      </c>
      <c r="R3080" t="s">
        <v>8317</v>
      </c>
      <c r="S3080" s="12">
        <f>(((I3080/60)/60)/24)+DATE(1970,1,1)</f>
        <v>42387</v>
      </c>
      <c r="T3080" s="10">
        <f>(((J3080/60)/60)/24)+DATE(1970,1,1)</f>
        <v>42358.684872685189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>(E3081/D3081)*100</f>
        <v>1.7538461538461538</v>
      </c>
      <c r="P3081">
        <f>E3081/L3081</f>
        <v>12.666666666666666</v>
      </c>
      <c r="Q3081" t="s">
        <v>8309</v>
      </c>
      <c r="R3081" t="s">
        <v>8315</v>
      </c>
      <c r="S3081" s="12">
        <f>(((I3081/60)/60)/24)+DATE(1970,1,1)</f>
        <v>42021.526655092588</v>
      </c>
      <c r="T3081" s="10">
        <f>(((J3081/60)/60)/24)+DATE(1970,1,1)</f>
        <v>41991.526655092588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>(E3082/D3082)*100</f>
        <v>1.7500000000000002</v>
      </c>
      <c r="P3082">
        <f>E3082/L3082</f>
        <v>52.5</v>
      </c>
      <c r="Q3082" t="s">
        <v>8335</v>
      </c>
      <c r="R3082" t="s">
        <v>8352</v>
      </c>
      <c r="S3082" s="12">
        <f>(((I3082/60)/60)/24)+DATE(1970,1,1)</f>
        <v>41871.389780092592</v>
      </c>
      <c r="T3082" s="10">
        <f>(((J3082/60)/60)/24)+DATE(1970,1,1)</f>
        <v>41854.389780092592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>(E3083/D3083)*100</f>
        <v>1.7500000000000002</v>
      </c>
      <c r="P3083">
        <f>E3083/L3083</f>
        <v>35</v>
      </c>
      <c r="Q3083" t="s">
        <v>8316</v>
      </c>
      <c r="R3083" t="s">
        <v>8317</v>
      </c>
      <c r="S3083" s="12">
        <f>(((I3083/60)/60)/24)+DATE(1970,1,1)</f>
        <v>42293.362314814818</v>
      </c>
      <c r="T3083" s="10">
        <f>(((J3083/60)/60)/24)+DATE(1970,1,1)</f>
        <v>42233.362314814818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>(E3084/D3084)*100</f>
        <v>1.7500000000000002</v>
      </c>
      <c r="P3084">
        <f>E3084/L3084</f>
        <v>17.5</v>
      </c>
      <c r="Q3084" t="s">
        <v>8316</v>
      </c>
      <c r="R3084" t="s">
        <v>8358</v>
      </c>
      <c r="S3084" s="12">
        <f>(((I3084/60)/60)/24)+DATE(1970,1,1)</f>
        <v>42125.916666666672</v>
      </c>
      <c r="T3084" s="10">
        <f>(((J3084/60)/60)/24)+DATE(1970,1,1)</f>
        <v>42079.857974537037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>(E3085/D3085)*100</f>
        <v>1.7457500000000001</v>
      </c>
      <c r="P3085">
        <f>E3085/L3085</f>
        <v>11.638333333333334</v>
      </c>
      <c r="Q3085" t="s">
        <v>8337</v>
      </c>
      <c r="R3085" t="s">
        <v>8338</v>
      </c>
      <c r="S3085" s="12">
        <f>(((I3085/60)/60)/24)+DATE(1970,1,1)</f>
        <v>41954.884351851855</v>
      </c>
      <c r="T3085" s="10">
        <f>(((J3085/60)/60)/24)+DATE(1970,1,1)</f>
        <v>41934.842685185184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>(E3086/D3086)*100</f>
        <v>1.7333333333333332</v>
      </c>
      <c r="P3086">
        <f>E3086/L3086</f>
        <v>34.666666666666664</v>
      </c>
      <c r="Q3086" t="s">
        <v>8332</v>
      </c>
      <c r="R3086" t="s">
        <v>8333</v>
      </c>
      <c r="S3086" s="12">
        <f>(((I3086/60)/60)/24)+DATE(1970,1,1)</f>
        <v>41391.886469907404</v>
      </c>
      <c r="T3086" s="10">
        <f>(((J3086/60)/60)/24)+DATE(1970,1,1)</f>
        <v>41361.886469907404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>(E3087/D3087)*100</f>
        <v>1.7333333333333332</v>
      </c>
      <c r="P3087">
        <f>E3087/L3087</f>
        <v>13</v>
      </c>
      <c r="Q3087" t="s">
        <v>8335</v>
      </c>
      <c r="R3087" t="s">
        <v>8336</v>
      </c>
      <c r="S3087" s="12">
        <f>(((I3087/60)/60)/24)+DATE(1970,1,1)</f>
        <v>42442.864861111113</v>
      </c>
      <c r="T3087" s="10">
        <f>(((J3087/60)/60)/24)+DATE(1970,1,1)</f>
        <v>42382.906527777777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>(E3088/D3088)*100</f>
        <v>1.7319999999999998</v>
      </c>
      <c r="P3088">
        <f>E3088/L3088</f>
        <v>108.25</v>
      </c>
      <c r="Q3088" t="s">
        <v>8318</v>
      </c>
      <c r="R3088" t="s">
        <v>8347</v>
      </c>
      <c r="S3088" s="12">
        <f>(((I3088/60)/60)/24)+DATE(1970,1,1)</f>
        <v>42733.917824074073</v>
      </c>
      <c r="T3088" s="10">
        <f>(((J3088/60)/60)/24)+DATE(1970,1,1)</f>
        <v>42703.917824074073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>(E3089/D3089)*100</f>
        <v>1.722</v>
      </c>
      <c r="P3089">
        <f>E3089/L3089</f>
        <v>50.647058823529413</v>
      </c>
      <c r="Q3089" t="s">
        <v>8318</v>
      </c>
      <c r="R3089" t="s">
        <v>8320</v>
      </c>
      <c r="S3089" s="12">
        <f>(((I3089/60)/60)/24)+DATE(1970,1,1)</f>
        <v>42120.872210648144</v>
      </c>
      <c r="T3089" s="10">
        <f>(((J3089/60)/60)/24)+DATE(1970,1,1)</f>
        <v>42060.913877314815</v>
      </c>
    </row>
    <row r="3090" spans="1:20" ht="45" hidden="1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>(E3090/D3090)*100</f>
        <v>1.7098591549295776</v>
      </c>
      <c r="P3090">
        <f>E3090/L3090</f>
        <v>25.291666666666668</v>
      </c>
      <c r="Q3090" t="s">
        <v>8332</v>
      </c>
      <c r="R3090" t="s">
        <v>8333</v>
      </c>
      <c r="S3090" s="12">
        <f>(((I3090/60)/60)/24)+DATE(1970,1,1)</f>
        <v>41531.546759259261</v>
      </c>
      <c r="T3090" s="10">
        <f>(((J3090/60)/60)/24)+DATE(1970,1,1)</f>
        <v>41499.546759259261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>(E3091/D3091)*100</f>
        <v>1.7000000000000002</v>
      </c>
      <c r="P3091">
        <f>E3091/L3091</f>
        <v>34</v>
      </c>
      <c r="Q3091" t="s">
        <v>8321</v>
      </c>
      <c r="R3091" t="s">
        <v>8323</v>
      </c>
      <c r="S3091" s="12">
        <f>(((I3091/60)/60)/24)+DATE(1970,1,1)</f>
        <v>40893.060127314813</v>
      </c>
      <c r="T3091" s="10">
        <f>(((J3091/60)/60)/24)+DATE(1970,1,1)</f>
        <v>40863.060127314813</v>
      </c>
    </row>
    <row r="3092" spans="1:20" ht="15.75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>(E3092/D3092)*100</f>
        <v>1.7000000000000002</v>
      </c>
      <c r="P3092">
        <f>E3092/L3092</f>
        <v>510</v>
      </c>
      <c r="Q3092" t="s">
        <v>8337</v>
      </c>
      <c r="R3092" t="s">
        <v>8344</v>
      </c>
      <c r="S3092" s="12">
        <f>(((I3092/60)/60)/24)+DATE(1970,1,1)</f>
        <v>42270.857222222221</v>
      </c>
      <c r="T3092" s="10">
        <f>(((J3092/60)/60)/24)+DATE(1970,1,1)</f>
        <v>42240.857222222221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>(E3093/D3093)*100</f>
        <v>1.6714285714285713</v>
      </c>
      <c r="P3093">
        <f>E3093/L3093</f>
        <v>25.434782608695652</v>
      </c>
      <c r="Q3093" t="s">
        <v>8332</v>
      </c>
      <c r="R3093" t="s">
        <v>8334</v>
      </c>
      <c r="S3093" s="12">
        <f>(((I3093/60)/60)/24)+DATE(1970,1,1)</f>
        <v>41957.895833333328</v>
      </c>
      <c r="T3093" s="10">
        <f>(((J3093/60)/60)/24)+DATE(1970,1,1)</f>
        <v>41926.854166666664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>(E3094/D3094)*100</f>
        <v>1.6666666666666667</v>
      </c>
      <c r="P3094">
        <f>E3094/L3094</f>
        <v>50</v>
      </c>
      <c r="Q3094" t="s">
        <v>8324</v>
      </c>
      <c r="R3094" t="s">
        <v>8346</v>
      </c>
      <c r="S3094" s="12">
        <f>(((I3094/60)/60)/24)+DATE(1970,1,1)</f>
        <v>41917.801064814819</v>
      </c>
      <c r="T3094" s="10">
        <f>(((J3094/60)/60)/24)+DATE(1970,1,1)</f>
        <v>41887.801064814819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>(E3095/D3095)*100</f>
        <v>1.6666666666666667</v>
      </c>
      <c r="P3095">
        <f>E3095/L3095</f>
        <v>5</v>
      </c>
      <c r="Q3095" t="s">
        <v>8316</v>
      </c>
      <c r="R3095" t="s">
        <v>8358</v>
      </c>
      <c r="S3095" s="12">
        <f>(((I3095/60)/60)/24)+DATE(1970,1,1)</f>
        <v>42244.9375</v>
      </c>
      <c r="T3095" s="10">
        <f>(((J3095/60)/60)/24)+DATE(1970,1,1)</f>
        <v>42201.436226851853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>(E3096/D3096)*100</f>
        <v>1.6620689655172414</v>
      </c>
      <c r="P3096">
        <f>E3096/L3096</f>
        <v>48.2</v>
      </c>
      <c r="Q3096" t="s">
        <v>8321</v>
      </c>
      <c r="R3096" t="s">
        <v>8340</v>
      </c>
      <c r="S3096" s="12">
        <f>(((I3096/60)/60)/24)+DATE(1970,1,1)</f>
        <v>42057.510243055556</v>
      </c>
      <c r="T3096" s="10">
        <f>(((J3096/60)/60)/24)+DATE(1970,1,1)</f>
        <v>42032.510243055556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>(E3097/D3097)*100</f>
        <v>1.6363636363636365</v>
      </c>
      <c r="P3097">
        <f>E3097/L3097</f>
        <v>15</v>
      </c>
      <c r="Q3097" t="s">
        <v>8316</v>
      </c>
      <c r="R3097" t="s">
        <v>8317</v>
      </c>
      <c r="S3097" s="12">
        <f>(((I3097/60)/60)/24)+DATE(1970,1,1)</f>
        <v>42813.471516203703</v>
      </c>
      <c r="T3097" s="10">
        <f>(((J3097/60)/60)/24)+DATE(1970,1,1)</f>
        <v>42783.513182870374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>(E3098/D3098)*100</f>
        <v>1.6316666666666666</v>
      </c>
      <c r="P3098">
        <f>E3098/L3098</f>
        <v>61.1875</v>
      </c>
      <c r="Q3098" t="s">
        <v>8335</v>
      </c>
      <c r="R3098" t="s">
        <v>8336</v>
      </c>
      <c r="S3098" s="12">
        <f>(((I3098/60)/60)/24)+DATE(1970,1,1)</f>
        <v>41894.734895833331</v>
      </c>
      <c r="T3098" s="10">
        <f>(((J3098/60)/60)/24)+DATE(1970,1,1)</f>
        <v>41863.734895833331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>(E3099/D3099)*100</f>
        <v>1.625</v>
      </c>
      <c r="P3099">
        <f>E3099/L3099</f>
        <v>13</v>
      </c>
      <c r="Q3099" t="s">
        <v>8318</v>
      </c>
      <c r="R3099" t="s">
        <v>8320</v>
      </c>
      <c r="S3099" s="12">
        <f>(((I3099/60)/60)/24)+DATE(1970,1,1)</f>
        <v>41847.643750000003</v>
      </c>
      <c r="T3099" s="10">
        <f>(((J3099/60)/60)/24)+DATE(1970,1,1)</f>
        <v>41817.866435185184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>(E3100/D3100)*100</f>
        <v>1.6199999999999999</v>
      </c>
      <c r="P3100">
        <f>E3100/L3100</f>
        <v>16.2</v>
      </c>
      <c r="Q3100" t="s">
        <v>8332</v>
      </c>
      <c r="R3100" t="s">
        <v>8333</v>
      </c>
      <c r="S3100" s="12">
        <f>(((I3100/60)/60)/24)+DATE(1970,1,1)</f>
        <v>42539.22210648148</v>
      </c>
      <c r="T3100" s="10">
        <f>(((J3100/60)/60)/24)+DATE(1970,1,1)</f>
        <v>42479.22210648148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>(E3101/D3101)*100</f>
        <v>1.6</v>
      </c>
      <c r="P3101">
        <f>E3101/L3101</f>
        <v>2</v>
      </c>
      <c r="Q3101" t="s">
        <v>8318</v>
      </c>
      <c r="R3101" t="s">
        <v>8347</v>
      </c>
      <c r="S3101" s="12">
        <f>(((I3101/60)/60)/24)+DATE(1970,1,1)</f>
        <v>41884.04886574074</v>
      </c>
      <c r="T3101" s="10">
        <f>(((J3101/60)/60)/24)+DATE(1970,1,1)</f>
        <v>41864.04886574074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>(E3102/D3102)*100</f>
        <v>1.6</v>
      </c>
      <c r="P3102">
        <f>E3102/L3102</f>
        <v>5.333333333333333</v>
      </c>
      <c r="Q3102" t="s">
        <v>8332</v>
      </c>
      <c r="R3102" t="s">
        <v>8333</v>
      </c>
      <c r="S3102" s="12">
        <f>(((I3102/60)/60)/24)+DATE(1970,1,1)</f>
        <v>40657.290972222225</v>
      </c>
      <c r="T3102" s="10">
        <f>(((J3102/60)/60)/24)+DATE(1970,1,1)</f>
        <v>40619.097210648149</v>
      </c>
    </row>
    <row r="3103" spans="1:20" ht="15.75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>(E3103/D3103)*100</f>
        <v>1.6</v>
      </c>
      <c r="P3103">
        <f>E3103/L3103</f>
        <v>13.333333333333334</v>
      </c>
      <c r="Q3103" t="s">
        <v>8316</v>
      </c>
      <c r="R3103" t="s">
        <v>8317</v>
      </c>
      <c r="S3103" s="12">
        <f>(((I3103/60)/60)/24)+DATE(1970,1,1)</f>
        <v>42202.554166666669</v>
      </c>
      <c r="T3103" s="10">
        <f>(((J3103/60)/60)/24)+DATE(1970,1,1)</f>
        <v>42172.613506944443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>(E3104/D3104)*100</f>
        <v>1.5384615384615385</v>
      </c>
      <c r="P3104">
        <f>E3104/L3104</f>
        <v>10</v>
      </c>
      <c r="Q3104" t="s">
        <v>8330</v>
      </c>
      <c r="R3104" t="s">
        <v>8331</v>
      </c>
      <c r="S3104" s="12">
        <f>(((I3104/60)/60)/24)+DATE(1970,1,1)</f>
        <v>41894.416666666664</v>
      </c>
      <c r="T3104" s="10">
        <f>(((J3104/60)/60)/24)+DATE(1970,1,1)</f>
        <v>41851.696157407408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>(E3105/D3105)*100</f>
        <v>1.51</v>
      </c>
      <c r="P3105">
        <f>E3105/L3105</f>
        <v>50.333333333333336</v>
      </c>
      <c r="Q3105" t="s">
        <v>8335</v>
      </c>
      <c r="R3105" t="s">
        <v>8336</v>
      </c>
      <c r="S3105" s="12">
        <f>(((I3105/60)/60)/24)+DATE(1970,1,1)</f>
        <v>41978.669907407413</v>
      </c>
      <c r="T3105" s="10">
        <f>(((J3105/60)/60)/24)+DATE(1970,1,1)</f>
        <v>41918.628240740742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>(E3106/D3106)*100</f>
        <v>1.5</v>
      </c>
      <c r="P3106">
        <f>E3106/L3106</f>
        <v>15</v>
      </c>
      <c r="Q3106" t="s">
        <v>8318</v>
      </c>
      <c r="R3106" t="s">
        <v>8319</v>
      </c>
      <c r="S3106" s="12">
        <f>(((I3106/60)/60)/24)+DATE(1970,1,1)</f>
        <v>42607.607361111113</v>
      </c>
      <c r="T3106" s="10">
        <f>(((J3106/60)/60)/24)+DATE(1970,1,1)</f>
        <v>42577.607361111113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>(E3107/D3107)*100</f>
        <v>1.5</v>
      </c>
      <c r="P3107">
        <f>E3107/L3107</f>
        <v>11.25</v>
      </c>
      <c r="Q3107" t="s">
        <v>8316</v>
      </c>
      <c r="R3107" t="s">
        <v>8317</v>
      </c>
      <c r="S3107" s="12">
        <f>(((I3107/60)/60)/24)+DATE(1970,1,1)</f>
        <v>42372.845555555556</v>
      </c>
      <c r="T3107" s="10">
        <f>(((J3107/60)/60)/24)+DATE(1970,1,1)</f>
        <v>42342.845555555556</v>
      </c>
    </row>
    <row r="3108" spans="1:20" ht="60" hidden="1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>(E3108/D3108)*100</f>
        <v>1.4814814814814816</v>
      </c>
      <c r="P3108">
        <f>E3108/L3108</f>
        <v>100</v>
      </c>
      <c r="Q3108" t="s">
        <v>8316</v>
      </c>
      <c r="R3108" t="s">
        <v>8317</v>
      </c>
      <c r="S3108" s="12">
        <f>(((I3108/60)/60)/24)+DATE(1970,1,1)</f>
        <v>42097.905671296292</v>
      </c>
      <c r="T3108" s="10">
        <f>(((J3108/60)/60)/24)+DATE(1970,1,1)</f>
        <v>42067.947337962964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>(E3109/D3109)*100</f>
        <v>1.4749999999999999</v>
      </c>
      <c r="P3109">
        <f>E3109/L3109</f>
        <v>13.111111111111111</v>
      </c>
      <c r="Q3109" t="s">
        <v>8316</v>
      </c>
      <c r="R3109" t="s">
        <v>8317</v>
      </c>
      <c r="S3109" s="12">
        <f>(((I3109/60)/60)/24)+DATE(1970,1,1)</f>
        <v>42008.976388888885</v>
      </c>
      <c r="T3109" s="10">
        <f>(((J3109/60)/60)/24)+DATE(1970,1,1)</f>
        <v>41977.004976851851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>(E3110/D3110)*100</f>
        <v>1.4710000000000001</v>
      </c>
      <c r="P3110">
        <f>E3110/L3110</f>
        <v>61.291666666666664</v>
      </c>
      <c r="Q3110" t="s">
        <v>8318</v>
      </c>
      <c r="R3110" t="s">
        <v>8320</v>
      </c>
      <c r="S3110" s="12">
        <f>(((I3110/60)/60)/24)+DATE(1970,1,1)</f>
        <v>42042.768298611118</v>
      </c>
      <c r="T3110" s="10">
        <f>(((J3110/60)/60)/24)+DATE(1970,1,1)</f>
        <v>42012.768298611118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>(E3111/D3111)*100</f>
        <v>1.4642857142857144</v>
      </c>
      <c r="P3111">
        <f>E3111/L3111</f>
        <v>205</v>
      </c>
      <c r="Q3111" t="s">
        <v>8316</v>
      </c>
      <c r="R3111" t="s">
        <v>8358</v>
      </c>
      <c r="S3111" s="12">
        <f>(((I3111/60)/60)/24)+DATE(1970,1,1)</f>
        <v>41861.722777777781</v>
      </c>
      <c r="T3111" s="10">
        <f>(((J3111/60)/60)/24)+DATE(1970,1,1)</f>
        <v>41831.722777777781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>(E3112/D3112)*100</f>
        <v>1.4583333333333333</v>
      </c>
      <c r="P3112">
        <f>E3112/L3112</f>
        <v>35</v>
      </c>
      <c r="Q3112" t="s">
        <v>8318</v>
      </c>
      <c r="R3112" t="s">
        <v>8319</v>
      </c>
      <c r="S3112" s="12">
        <f>(((I3112/60)/60)/24)+DATE(1970,1,1)</f>
        <v>41998.852118055554</v>
      </c>
      <c r="T3112" s="10">
        <f>(((J3112/60)/60)/24)+DATE(1970,1,1)</f>
        <v>41968.852118055554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>(E3113/D3113)*100</f>
        <v>1.4545454545454546</v>
      </c>
      <c r="P3113">
        <f>E3113/L3113</f>
        <v>20</v>
      </c>
      <c r="Q3113" t="s">
        <v>8324</v>
      </c>
      <c r="R3113" t="s">
        <v>8327</v>
      </c>
      <c r="S3113" s="12">
        <f>(((I3113/60)/60)/24)+DATE(1970,1,1)</f>
        <v>41455.831944444442</v>
      </c>
      <c r="T3113" s="10">
        <f>(((J3113/60)/60)/24)+DATE(1970,1,1)</f>
        <v>41416.763171296298</v>
      </c>
    </row>
    <row r="3114" spans="1:20" ht="60" hidden="1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>(E3114/D3114)*100</f>
        <v>1.4500000000000002</v>
      </c>
      <c r="P3114">
        <f>E3114/L3114</f>
        <v>217.5</v>
      </c>
      <c r="Q3114" t="s">
        <v>8316</v>
      </c>
      <c r="R3114" t="s">
        <v>8317</v>
      </c>
      <c r="S3114" s="12">
        <f>(((I3114/60)/60)/24)+DATE(1970,1,1)</f>
        <v>42573.788564814815</v>
      </c>
      <c r="T3114" s="10">
        <f>(((J3114/60)/60)/24)+DATE(1970,1,1)</f>
        <v>42543.788564814815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>(E3115/D3115)*100</f>
        <v>1.44</v>
      </c>
      <c r="P3115">
        <f>E3115/L3115</f>
        <v>12</v>
      </c>
      <c r="Q3115" t="s">
        <v>8318</v>
      </c>
      <c r="R3115" t="s">
        <v>8354</v>
      </c>
      <c r="S3115" s="12">
        <f>(((I3115/60)/60)/24)+DATE(1970,1,1)</f>
        <v>42230.261793981481</v>
      </c>
      <c r="T3115" s="10">
        <f>(((J3115/60)/60)/24)+DATE(1970,1,1)</f>
        <v>42200.261793981481</v>
      </c>
    </row>
    <row r="3116" spans="1:20" ht="45" hidden="1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>(E3116/D3116)*100</f>
        <v>1.4321428571428572</v>
      </c>
      <c r="P3116">
        <f>E3116/L3116</f>
        <v>501.25</v>
      </c>
      <c r="Q3116" t="s">
        <v>8335</v>
      </c>
      <c r="R3116" t="s">
        <v>8336</v>
      </c>
      <c r="S3116" s="12">
        <f>(((I3116/60)/60)/24)+DATE(1970,1,1)</f>
        <v>42771.697222222225</v>
      </c>
      <c r="T3116" s="10">
        <f>(((J3116/60)/60)/24)+DATE(1970,1,1)</f>
        <v>42734.879236111112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>(E3117/D3117)*100</f>
        <v>1.4285714285714286</v>
      </c>
      <c r="P3117">
        <f>E3117/L3117</f>
        <v>25</v>
      </c>
      <c r="Q3117" t="s">
        <v>8324</v>
      </c>
      <c r="R3117" t="s">
        <v>8327</v>
      </c>
      <c r="S3117" s="12">
        <f>(((I3117/60)/60)/24)+DATE(1970,1,1)</f>
        <v>42398.333668981482</v>
      </c>
      <c r="T3117" s="10">
        <f>(((J3117/60)/60)/24)+DATE(1970,1,1)</f>
        <v>42368.333668981482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>(E3118/D3118)*100</f>
        <v>1.4210526315789473</v>
      </c>
      <c r="P3118">
        <f>E3118/L3118</f>
        <v>15</v>
      </c>
      <c r="Q3118" t="s">
        <v>8316</v>
      </c>
      <c r="R3118" t="s">
        <v>8317</v>
      </c>
      <c r="S3118" s="12">
        <f>(((I3118/60)/60)/24)+DATE(1970,1,1)</f>
        <v>41817.681527777779</v>
      </c>
      <c r="T3118" s="10">
        <f>(((J3118/60)/60)/24)+DATE(1970,1,1)</f>
        <v>41787.681527777779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>(E3119/D3119)*100</f>
        <v>1.4200000000000002</v>
      </c>
      <c r="P3119">
        <f>E3119/L3119</f>
        <v>31.555555555555557</v>
      </c>
      <c r="Q3119" t="s">
        <v>8332</v>
      </c>
      <c r="R3119" t="s">
        <v>8333</v>
      </c>
      <c r="S3119" s="12">
        <f>(((I3119/60)/60)/24)+DATE(1970,1,1)</f>
        <v>42221.023530092592</v>
      </c>
      <c r="T3119" s="10">
        <f>(((J3119/60)/60)/24)+DATE(1970,1,1)</f>
        <v>42191.023530092592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>(E3120/D3120)*100</f>
        <v>1.4166666666666665</v>
      </c>
      <c r="P3120">
        <f>E3120/L3120</f>
        <v>42.5</v>
      </c>
      <c r="Q3120" t="s">
        <v>8321</v>
      </c>
      <c r="R3120" t="s">
        <v>8343</v>
      </c>
      <c r="S3120" s="12">
        <f>(((I3120/60)/60)/24)+DATE(1970,1,1)</f>
        <v>41712.700821759259</v>
      </c>
      <c r="T3120" s="10">
        <f>(((J3120/60)/60)/24)+DATE(1970,1,1)</f>
        <v>41652.742488425924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>(E3121/D3121)*100</f>
        <v>1.4133333333333333</v>
      </c>
      <c r="P3121">
        <f>E3121/L3121</f>
        <v>53</v>
      </c>
      <c r="Q3121" t="s">
        <v>8330</v>
      </c>
      <c r="R3121" t="s">
        <v>8331</v>
      </c>
      <c r="S3121" s="12">
        <f>(((I3121/60)/60)/24)+DATE(1970,1,1)</f>
        <v>42638.053113425922</v>
      </c>
      <c r="T3121" s="10">
        <f>(((J3121/60)/60)/24)+DATE(1970,1,1)</f>
        <v>42598.053113425922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>(E3122/D3122)*100</f>
        <v>1.4000000000000001</v>
      </c>
      <c r="P3122">
        <f>E3122/L3122</f>
        <v>23.333333333333332</v>
      </c>
      <c r="Q3122" t="s">
        <v>8318</v>
      </c>
      <c r="R3122" t="s">
        <v>8319</v>
      </c>
      <c r="S3122" s="12">
        <f>(((I3122/60)/60)/24)+DATE(1970,1,1)</f>
        <v>41999.858090277776</v>
      </c>
      <c r="T3122" s="10">
        <f>(((J3122/60)/60)/24)+DATE(1970,1,1)</f>
        <v>41969.858090277776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>(E3123/D3123)*100</f>
        <v>1.3818181818181818</v>
      </c>
      <c r="P3123">
        <f>E3123/L3123</f>
        <v>19</v>
      </c>
      <c r="Q3123" t="s">
        <v>8337</v>
      </c>
      <c r="R3123" t="s">
        <v>8338</v>
      </c>
      <c r="S3123" s="12">
        <f>(((I3123/60)/60)/24)+DATE(1970,1,1)</f>
        <v>41943.94840277778</v>
      </c>
      <c r="T3123" s="10">
        <f>(((J3123/60)/60)/24)+DATE(1970,1,1)</f>
        <v>41913.94840277778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>(E3124/D3124)*100</f>
        <v>1.38</v>
      </c>
      <c r="P3124">
        <f>E3124/L3124</f>
        <v>76.666666666666671</v>
      </c>
      <c r="Q3124" t="s">
        <v>8318</v>
      </c>
      <c r="R3124" t="s">
        <v>8319</v>
      </c>
      <c r="S3124" s="12">
        <f>(((I3124/60)/60)/24)+DATE(1970,1,1)</f>
        <v>42518.772326388891</v>
      </c>
      <c r="T3124" s="10">
        <f>(((J3124/60)/60)/24)+DATE(1970,1,1)</f>
        <v>42489.772326388891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(E3125/D3125)*100</f>
        <v>1.3673469387755102</v>
      </c>
      <c r="P3125">
        <f>E3125/L3125</f>
        <v>67</v>
      </c>
      <c r="Q3125" t="s">
        <v>8309</v>
      </c>
      <c r="R3125" t="s">
        <v>8315</v>
      </c>
      <c r="S3125" s="12">
        <f>(((I3125/60)/60)/24)+DATE(1970,1,1)</f>
        <v>41009.941979166666</v>
      </c>
      <c r="T3125" s="10">
        <f>(((J3125/60)/60)/24)+DATE(1970,1,1)</f>
        <v>40949.98364583333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>(E3126/D3126)*100</f>
        <v>1.3668</v>
      </c>
      <c r="P3126">
        <f>E3126/L3126</f>
        <v>100.5</v>
      </c>
      <c r="Q3126" t="s">
        <v>8318</v>
      </c>
      <c r="R3126" t="s">
        <v>8320</v>
      </c>
      <c r="S3126" s="12">
        <f>(((I3126/60)/60)/24)+DATE(1970,1,1)</f>
        <v>42599.50409722222</v>
      </c>
      <c r="T3126" s="10">
        <f>(((J3126/60)/60)/24)+DATE(1970,1,1)</f>
        <v>42569.50409722222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(E3127/D3127)*100</f>
        <v>1.3666666666666667</v>
      </c>
      <c r="P3127">
        <f>E3127/L3127</f>
        <v>68.333333333333329</v>
      </c>
      <c r="Q3127" t="s">
        <v>8309</v>
      </c>
      <c r="R3127" t="s">
        <v>8315</v>
      </c>
      <c r="S3127" s="12">
        <f>(((I3127/60)/60)/24)+DATE(1970,1,1)</f>
        <v>42768.615289351852</v>
      </c>
      <c r="T3127" s="10">
        <f>(((J3127/60)/60)/24)+DATE(1970,1,1)</f>
        <v>42738.615289351852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>(E3128/D3128)*100</f>
        <v>1.365</v>
      </c>
      <c r="P3128">
        <f>E3128/L3128</f>
        <v>39</v>
      </c>
      <c r="Q3128" t="s">
        <v>8318</v>
      </c>
      <c r="R3128" t="s">
        <v>8320</v>
      </c>
      <c r="S3128" s="12">
        <f>(((I3128/60)/60)/24)+DATE(1970,1,1)</f>
        <v>42421.043703703705</v>
      </c>
      <c r="T3128" s="10">
        <f>(((J3128/60)/60)/24)+DATE(1970,1,1)</f>
        <v>42361.043703703705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>(E3129/D3129)*100</f>
        <v>1.34</v>
      </c>
      <c r="P3129">
        <f>E3129/L3129</f>
        <v>47.857142857142854</v>
      </c>
      <c r="Q3129" t="s">
        <v>8318</v>
      </c>
      <c r="R3129" t="s">
        <v>8319</v>
      </c>
      <c r="S3129" s="12">
        <f>(((I3129/60)/60)/24)+DATE(1970,1,1)</f>
        <v>42485.928425925929</v>
      </c>
      <c r="T3129" s="10">
        <f>(((J3129/60)/60)/24)+DATE(1970,1,1)</f>
        <v>42425.970092592594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>(E3130/D3130)*100</f>
        <v>1.3333333333333335</v>
      </c>
      <c r="P3130">
        <f>E3130/L3130</f>
        <v>10</v>
      </c>
      <c r="Q3130" t="s">
        <v>8332</v>
      </c>
      <c r="R3130" t="s">
        <v>8333</v>
      </c>
      <c r="S3130" s="12">
        <f>(((I3130/60)/60)/24)+DATE(1970,1,1)</f>
        <v>40832.964594907404</v>
      </c>
      <c r="T3130" s="10">
        <f>(((J3130/60)/60)/24)+DATE(1970,1,1)</f>
        <v>40802.964594907404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>(E3131/D3131)*100</f>
        <v>1.3333333333333335</v>
      </c>
      <c r="P3131">
        <f>E3131/L3131</f>
        <v>20</v>
      </c>
      <c r="Q3131" t="s">
        <v>8337</v>
      </c>
      <c r="R3131" t="s">
        <v>8338</v>
      </c>
      <c r="S3131" s="12">
        <f>(((I3131/60)/60)/24)+DATE(1970,1,1)</f>
        <v>41970.933333333334</v>
      </c>
      <c r="T3131" s="10">
        <f>(((J3131/60)/60)/24)+DATE(1970,1,1)</f>
        <v>41940.89166666667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>(E3132/D3132)*100</f>
        <v>1.3333333333333335</v>
      </c>
      <c r="P3132">
        <f>E3132/L3132</f>
        <v>20</v>
      </c>
      <c r="Q3132" t="s">
        <v>8316</v>
      </c>
      <c r="R3132" t="s">
        <v>8317</v>
      </c>
      <c r="S3132" s="12">
        <f>(((I3132/60)/60)/24)+DATE(1970,1,1)</f>
        <v>41932.807696759257</v>
      </c>
      <c r="T3132" s="10">
        <f>(((J3132/60)/60)/24)+DATE(1970,1,1)</f>
        <v>41872.807696759257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>(E3133/D3133)*100</f>
        <v>1.3299999999999998</v>
      </c>
      <c r="P3133">
        <f>E3133/L3133</f>
        <v>16.625</v>
      </c>
      <c r="Q3133" t="s">
        <v>8309</v>
      </c>
      <c r="R3133" t="s">
        <v>8315</v>
      </c>
      <c r="S3133" s="12">
        <f>(((I3133/60)/60)/24)+DATE(1970,1,1)</f>
        <v>42430.711967592593</v>
      </c>
      <c r="T3133" s="10">
        <f>(((J3133/60)/60)/24)+DATE(1970,1,1)</f>
        <v>42400.711967592593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>(E3134/D3134)*100</f>
        <v>1.3270833333333334</v>
      </c>
      <c r="P3134">
        <f>E3134/L3134</f>
        <v>24.5</v>
      </c>
      <c r="Q3134" t="s">
        <v>8318</v>
      </c>
      <c r="R3134" t="s">
        <v>8347</v>
      </c>
      <c r="S3134" s="12">
        <f>(((I3134/60)/60)/24)+DATE(1970,1,1)</f>
        <v>41920.511319444442</v>
      </c>
      <c r="T3134" s="10">
        <f>(((J3134/60)/60)/24)+DATE(1970,1,1)</f>
        <v>41890.511319444442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>(E3135/D3135)*100</f>
        <v>1.325</v>
      </c>
      <c r="P3135">
        <f>E3135/L3135</f>
        <v>26.5</v>
      </c>
      <c r="Q3135" t="s">
        <v>8318</v>
      </c>
      <c r="R3135" t="s">
        <v>8320</v>
      </c>
      <c r="S3135" s="12">
        <f>(((I3135/60)/60)/24)+DATE(1970,1,1)</f>
        <v>41866.847615740742</v>
      </c>
      <c r="T3135" s="10">
        <f>(((J3135/60)/60)/24)+DATE(1970,1,1)</f>
        <v>41836.847615740742</v>
      </c>
    </row>
    <row r="3136" spans="1:20" ht="60" hidden="1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>(E3136/D3136)*100</f>
        <v>1.3028138528138529</v>
      </c>
      <c r="P3136">
        <f>E3136/L3136</f>
        <v>859.85714285714289</v>
      </c>
      <c r="Q3136" t="s">
        <v>8318</v>
      </c>
      <c r="R3136" t="s">
        <v>8320</v>
      </c>
      <c r="S3136" s="12">
        <f>(((I3136/60)/60)/24)+DATE(1970,1,1)</f>
        <v>42727.74927083333</v>
      </c>
      <c r="T3136" s="10">
        <f>(((J3136/60)/60)/24)+DATE(1970,1,1)</f>
        <v>42697.74927083333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>(E3137/D3137)*100</f>
        <v>1.3</v>
      </c>
      <c r="P3137">
        <f>E3137/L3137</f>
        <v>32.5</v>
      </c>
      <c r="Q3137" t="s">
        <v>8324</v>
      </c>
      <c r="R3137" t="s">
        <v>8327</v>
      </c>
      <c r="S3137" s="12">
        <f>(((I3137/60)/60)/24)+DATE(1970,1,1)</f>
        <v>40535.232916666668</v>
      </c>
      <c r="T3137" s="10">
        <f>(((J3137/60)/60)/24)+DATE(1970,1,1)</f>
        <v>40505.232916666668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>(E3138/D3138)*100</f>
        <v>1.3</v>
      </c>
      <c r="P3138">
        <f>E3138/L3138</f>
        <v>8.125</v>
      </c>
      <c r="Q3138" t="s">
        <v>8318</v>
      </c>
      <c r="R3138" t="s">
        <v>8320</v>
      </c>
      <c r="S3138" s="12">
        <f>(((I3138/60)/60)/24)+DATE(1970,1,1)</f>
        <v>41971.144641203704</v>
      </c>
      <c r="T3138" s="10">
        <f>(((J3138/60)/60)/24)+DATE(1970,1,1)</f>
        <v>41941.10297453704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>(E3139/D3139)*100</f>
        <v>1.3</v>
      </c>
      <c r="P3139">
        <f>E3139/L3139</f>
        <v>13</v>
      </c>
      <c r="Q3139" t="s">
        <v>8316</v>
      </c>
      <c r="R3139" t="s">
        <v>8317</v>
      </c>
      <c r="S3139" s="12">
        <f>(((I3139/60)/60)/24)+DATE(1970,1,1)</f>
        <v>42051.301192129627</v>
      </c>
      <c r="T3139" s="10">
        <f>(((J3139/60)/60)/24)+DATE(1970,1,1)</f>
        <v>42021.301192129627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>(E3140/D3140)*100</f>
        <v>1.2933333333333332</v>
      </c>
      <c r="P3140">
        <f>E3140/L3140</f>
        <v>19.399999999999999</v>
      </c>
      <c r="Q3140" t="s">
        <v>8318</v>
      </c>
      <c r="R3140" t="s">
        <v>8320</v>
      </c>
      <c r="S3140" s="12">
        <f>(((I3140/60)/60)/24)+DATE(1970,1,1)</f>
        <v>42423.040231481486</v>
      </c>
      <c r="T3140" s="10">
        <f>(((J3140/60)/60)/24)+DATE(1970,1,1)</f>
        <v>42409.040231481486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>(E3141/D3141)*100</f>
        <v>1.2857142857142856</v>
      </c>
      <c r="P3141">
        <f>E3141/L3141</f>
        <v>9</v>
      </c>
      <c r="Q3141" t="s">
        <v>8324</v>
      </c>
      <c r="R3141" t="s">
        <v>8327</v>
      </c>
      <c r="S3141" s="12">
        <f>(((I3141/60)/60)/24)+DATE(1970,1,1)</f>
        <v>41224.208796296298</v>
      </c>
      <c r="T3141" s="10">
        <f>(((J3141/60)/60)/24)+DATE(1970,1,1)</f>
        <v>41184.167129629634</v>
      </c>
    </row>
    <row r="3142" spans="1:20" ht="60" hidden="1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>(E3142/D3142)*100</f>
        <v>1.2513513513513512</v>
      </c>
      <c r="P3142">
        <f>E3142/L3142</f>
        <v>57.875</v>
      </c>
      <c r="Q3142" t="s">
        <v>8318</v>
      </c>
      <c r="R3142" t="s">
        <v>8319</v>
      </c>
      <c r="S3142" s="12">
        <f>(((I3142/60)/60)/24)+DATE(1970,1,1)</f>
        <v>42019.811805555553</v>
      </c>
      <c r="T3142" s="10">
        <f>(((J3142/60)/60)/24)+DATE(1970,1,1)</f>
        <v>41989.853692129633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>(E3143/D3143)*100</f>
        <v>1.25</v>
      </c>
      <c r="P3143">
        <f>E3143/L3143</f>
        <v>12.5</v>
      </c>
      <c r="Q3143" t="s">
        <v>8316</v>
      </c>
      <c r="R3143" t="s">
        <v>8358</v>
      </c>
      <c r="S3143" s="12">
        <f>(((I3143/60)/60)/24)+DATE(1970,1,1)</f>
        <v>41882.767094907409</v>
      </c>
      <c r="T3143" s="10">
        <f>(((J3143/60)/60)/24)+DATE(1970,1,1)</f>
        <v>41861.767094907409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>(E3144/D3144)*100</f>
        <v>1.25</v>
      </c>
      <c r="P3144">
        <f>E3144/L3144</f>
        <v>62.5</v>
      </c>
      <c r="Q3144" t="s">
        <v>8316</v>
      </c>
      <c r="R3144" t="s">
        <v>8317</v>
      </c>
      <c r="S3144" s="12">
        <f>(((I3144/60)/60)/24)+DATE(1970,1,1)</f>
        <v>41863.775011574071</v>
      </c>
      <c r="T3144" s="10">
        <f>(((J3144/60)/60)/24)+DATE(1970,1,1)</f>
        <v>41843.775011574071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>(E3145/D3145)*100</f>
        <v>1.25</v>
      </c>
      <c r="P3145">
        <f>E3145/L3145</f>
        <v>10</v>
      </c>
      <c r="Q3145" t="s">
        <v>8316</v>
      </c>
      <c r="R3145" t="s">
        <v>8317</v>
      </c>
      <c r="S3145" s="12">
        <f>(((I3145/60)/60)/24)+DATE(1970,1,1)</f>
        <v>42247.670104166667</v>
      </c>
      <c r="T3145" s="10">
        <f>(((J3145/60)/60)/24)+DATE(1970,1,1)</f>
        <v>42217.670104166667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>(E3146/D3146)*100</f>
        <v>1.24</v>
      </c>
      <c r="P3146">
        <f>E3146/L3146</f>
        <v>34.444444444444443</v>
      </c>
      <c r="Q3146" t="s">
        <v>8335</v>
      </c>
      <c r="R3146" t="s">
        <v>8336</v>
      </c>
      <c r="S3146" s="12">
        <f>(((I3146/60)/60)/24)+DATE(1970,1,1)</f>
        <v>41939.892453703702</v>
      </c>
      <c r="T3146" s="10">
        <f>(((J3146/60)/60)/24)+DATE(1970,1,1)</f>
        <v>41909.892453703702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>(E3147/D3147)*100</f>
        <v>1.2222222222222223</v>
      </c>
      <c r="P3147">
        <f>E3147/L3147</f>
        <v>27.5</v>
      </c>
      <c r="Q3147" t="s">
        <v>8321</v>
      </c>
      <c r="R3147" t="s">
        <v>8340</v>
      </c>
      <c r="S3147" s="12">
        <f>(((I3147/60)/60)/24)+DATE(1970,1,1)</f>
        <v>42262.465972222228</v>
      </c>
      <c r="T3147" s="10">
        <f>(((J3147/60)/60)/24)+DATE(1970,1,1)</f>
        <v>42232.15016203704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>(E3148/D3148)*100</f>
        <v>1.2123076923076923</v>
      </c>
      <c r="P3148">
        <f>E3148/L3148</f>
        <v>112.57142857142857</v>
      </c>
      <c r="Q3148" t="s">
        <v>8318</v>
      </c>
      <c r="R3148" t="s">
        <v>8319</v>
      </c>
      <c r="S3148" s="12">
        <f>(((I3148/60)/60)/24)+DATE(1970,1,1)</f>
        <v>42221.70175925926</v>
      </c>
      <c r="T3148" s="10">
        <f>(((J3148/60)/60)/24)+DATE(1970,1,1)</f>
        <v>42191.70175925926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>(E3149/D3149)*100</f>
        <v>1.2</v>
      </c>
      <c r="P3149">
        <f>E3149/L3149</f>
        <v>3</v>
      </c>
      <c r="Q3149" t="s">
        <v>8318</v>
      </c>
      <c r="R3149" t="s">
        <v>8319</v>
      </c>
      <c r="S3149" s="12">
        <f>(((I3149/60)/60)/24)+DATE(1970,1,1)</f>
        <v>42555.656944444447</v>
      </c>
      <c r="T3149" s="10">
        <f>(((J3149/60)/60)/24)+DATE(1970,1,1)</f>
        <v>42525.656944444447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>(E3150/D3150)*100</f>
        <v>1.2</v>
      </c>
      <c r="P3150">
        <f>E3150/L3150</f>
        <v>4</v>
      </c>
      <c r="Q3150" t="s">
        <v>8318</v>
      </c>
      <c r="R3150" t="s">
        <v>8347</v>
      </c>
      <c r="S3150" s="12">
        <f>(((I3150/60)/60)/24)+DATE(1970,1,1)</f>
        <v>42067.789895833332</v>
      </c>
      <c r="T3150" s="10">
        <f>(((J3150/60)/60)/24)+DATE(1970,1,1)</f>
        <v>42037.789895833332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>(E3151/D3151)*100</f>
        <v>1.2</v>
      </c>
      <c r="P3151">
        <f>E3151/L3151</f>
        <v>20</v>
      </c>
      <c r="Q3151" t="s">
        <v>8316</v>
      </c>
      <c r="R3151" t="s">
        <v>8317</v>
      </c>
      <c r="S3151" s="12">
        <f>(((I3151/60)/60)/24)+DATE(1970,1,1)</f>
        <v>42325.933495370366</v>
      </c>
      <c r="T3151" s="10">
        <f>(((J3151/60)/60)/24)+DATE(1970,1,1)</f>
        <v>42295.891828703709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>(E3152/D3152)*100</f>
        <v>1.1919999999999999</v>
      </c>
      <c r="P3152">
        <f>E3152/L3152</f>
        <v>49.666666666666664</v>
      </c>
      <c r="Q3152" t="s">
        <v>8318</v>
      </c>
      <c r="R3152" t="s">
        <v>8320</v>
      </c>
      <c r="S3152" s="12">
        <f>(((I3152/60)/60)/24)+DATE(1970,1,1)</f>
        <v>42669.165972222225</v>
      </c>
      <c r="T3152" s="10">
        <f>(((J3152/60)/60)/24)+DATE(1970,1,1)</f>
        <v>42637.016736111109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>(E3153/D3153)*100</f>
        <v>1.1831900000000002</v>
      </c>
      <c r="P3153">
        <f>E3153/L3153</f>
        <v>56.342380952380957</v>
      </c>
      <c r="Q3153" t="s">
        <v>8316</v>
      </c>
      <c r="R3153" t="s">
        <v>8356</v>
      </c>
      <c r="S3153" s="12">
        <f>(((I3153/60)/60)/24)+DATE(1970,1,1)</f>
        <v>42292.916666666672</v>
      </c>
      <c r="T3153" s="10">
        <f>(((J3153/60)/60)/24)+DATE(1970,1,1)</f>
        <v>42255.619351851856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>(E3154/D3154)*100</f>
        <v>1.1499999999999999</v>
      </c>
      <c r="P3154">
        <f>E3154/L3154</f>
        <v>57.5</v>
      </c>
      <c r="Q3154" t="s">
        <v>8309</v>
      </c>
      <c r="R3154" t="s">
        <v>8315</v>
      </c>
      <c r="S3154" s="12">
        <f>(((I3154/60)/60)/24)+DATE(1970,1,1)</f>
        <v>40986.511863425927</v>
      </c>
      <c r="T3154" s="10">
        <f>(((J3154/60)/60)/24)+DATE(1970,1,1)</f>
        <v>40956.553530092591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>(E3155/D3155)*100</f>
        <v>1.1428571428571428</v>
      </c>
      <c r="P3155">
        <f>E3155/L3155</f>
        <v>20</v>
      </c>
      <c r="Q3155" t="s">
        <v>8324</v>
      </c>
      <c r="R3155" t="s">
        <v>8327</v>
      </c>
      <c r="S3155" s="12">
        <f>(((I3155/60)/60)/24)+DATE(1970,1,1)</f>
        <v>41581.839780092596</v>
      </c>
      <c r="T3155" s="10">
        <f>(((J3155/60)/60)/24)+DATE(1970,1,1)</f>
        <v>41551.798113425924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>(E3156/D3156)*100</f>
        <v>1.1428571428571428</v>
      </c>
      <c r="P3156">
        <f>E3156/L3156</f>
        <v>200</v>
      </c>
      <c r="Q3156" t="s">
        <v>8335</v>
      </c>
      <c r="R3156" t="s">
        <v>8336</v>
      </c>
      <c r="S3156" s="12">
        <f>(((I3156/60)/60)/24)+DATE(1970,1,1)</f>
        <v>41860.914641203701</v>
      </c>
      <c r="T3156" s="10">
        <f>(((J3156/60)/60)/24)+DATE(1970,1,1)</f>
        <v>41820.914641203701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>(E3157/D3157)*100</f>
        <v>1.1299999999999999</v>
      </c>
      <c r="P3157">
        <f>E3157/L3157</f>
        <v>102.72727272727273</v>
      </c>
      <c r="Q3157" t="s">
        <v>8318</v>
      </c>
      <c r="R3157" t="s">
        <v>8320</v>
      </c>
      <c r="S3157" s="12">
        <f>(((I3157/60)/60)/24)+DATE(1970,1,1)</f>
        <v>42019.791990740734</v>
      </c>
      <c r="T3157" s="10">
        <f>(((J3157/60)/60)/24)+DATE(1970,1,1)</f>
        <v>41974.791990740734</v>
      </c>
    </row>
    <row r="3158" spans="1:20" ht="60" hidden="1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>(E3158/D3158)*100</f>
        <v>1.1266666666666667</v>
      </c>
      <c r="P3158">
        <f>E3158/L3158</f>
        <v>184.36363636363637</v>
      </c>
      <c r="Q3158" t="s">
        <v>8318</v>
      </c>
      <c r="R3158" t="s">
        <v>8320</v>
      </c>
      <c r="S3158" s="12">
        <f>(((I3158/60)/60)/24)+DATE(1970,1,1)</f>
        <v>42664.669675925921</v>
      </c>
      <c r="T3158" s="10">
        <f>(((J3158/60)/60)/24)+DATE(1970,1,1)</f>
        <v>42604.669675925921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>(E3159/D3159)*100</f>
        <v>1.125</v>
      </c>
      <c r="P3159">
        <f>E3159/L3159</f>
        <v>11.25</v>
      </c>
      <c r="Q3159" t="s">
        <v>8321</v>
      </c>
      <c r="R3159" t="s">
        <v>8357</v>
      </c>
      <c r="S3159" s="12">
        <f>(((I3159/60)/60)/24)+DATE(1970,1,1)</f>
        <v>41059.791666666664</v>
      </c>
      <c r="T3159" s="10">
        <f>(((J3159/60)/60)/24)+DATE(1970,1,1)</f>
        <v>41030.292025462964</v>
      </c>
    </row>
    <row r="3160" spans="1:20" ht="60" hidden="1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>(E3160/D3160)*100</f>
        <v>1.1222222222222222</v>
      </c>
      <c r="P3160">
        <f>E3160/L3160</f>
        <v>673.33333333333337</v>
      </c>
      <c r="Q3160" t="s">
        <v>8321</v>
      </c>
      <c r="R3160" t="s">
        <v>8340</v>
      </c>
      <c r="S3160" s="12">
        <f>(((I3160/60)/60)/24)+DATE(1970,1,1)</f>
        <v>42258.765844907408</v>
      </c>
      <c r="T3160" s="10">
        <f>(((J3160/60)/60)/24)+DATE(1970,1,1)</f>
        <v>42198.765844907408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>(E3161/D3161)*100</f>
        <v>1.1159999999999999</v>
      </c>
      <c r="P3161">
        <f>E3161/L3161</f>
        <v>46.5</v>
      </c>
      <c r="Q3161" t="s">
        <v>8309</v>
      </c>
      <c r="R3161" t="s">
        <v>8313</v>
      </c>
      <c r="S3161" s="12">
        <f>(((I3161/60)/60)/24)+DATE(1970,1,1)</f>
        <v>41917.383356481485</v>
      </c>
      <c r="T3161" s="10">
        <f>(((J3161/60)/60)/24)+DATE(1970,1,1)</f>
        <v>41887.383356481485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>(E3162/D3162)*100</f>
        <v>1.1111111111111112</v>
      </c>
      <c r="P3162">
        <f>E3162/L3162</f>
        <v>50</v>
      </c>
      <c r="Q3162" t="s">
        <v>8316</v>
      </c>
      <c r="R3162" t="s">
        <v>8317</v>
      </c>
      <c r="S3162" s="12">
        <f>(((I3162/60)/60)/24)+DATE(1970,1,1)</f>
        <v>42615.850381944445</v>
      </c>
      <c r="T3162" s="10">
        <f>(((J3162/60)/60)/24)+DATE(1970,1,1)</f>
        <v>42570.850381944445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>(E3163/D3163)*100</f>
        <v>1.0999999999999999</v>
      </c>
      <c r="P3163">
        <f>E3163/L3163</f>
        <v>55</v>
      </c>
      <c r="Q3163" t="s">
        <v>8321</v>
      </c>
      <c r="R3163" t="s">
        <v>8357</v>
      </c>
      <c r="S3163" s="12">
        <f>(((I3163/60)/60)/24)+DATE(1970,1,1)</f>
        <v>42098.757372685184</v>
      </c>
      <c r="T3163" s="10">
        <f>(((J3163/60)/60)/24)+DATE(1970,1,1)</f>
        <v>42068.799039351856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>(E3164/D3164)*100</f>
        <v>1.077142857142857</v>
      </c>
      <c r="P3164">
        <f>E3164/L3164</f>
        <v>41.888888888888886</v>
      </c>
      <c r="Q3164" t="s">
        <v>8318</v>
      </c>
      <c r="R3164" t="s">
        <v>8320</v>
      </c>
      <c r="S3164" s="12">
        <f>(((I3164/60)/60)/24)+DATE(1970,1,1)</f>
        <v>42660.635636574079</v>
      </c>
      <c r="T3164" s="10">
        <f>(((J3164/60)/60)/24)+DATE(1970,1,1)</f>
        <v>42625.635636574079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>(E3165/D3165)*100</f>
        <v>1.075</v>
      </c>
      <c r="P3165">
        <f>E3165/L3165</f>
        <v>35.833333333333336</v>
      </c>
      <c r="Q3165" t="s">
        <v>8309</v>
      </c>
      <c r="R3165" t="s">
        <v>8315</v>
      </c>
      <c r="S3165" s="12">
        <f>(((I3165/60)/60)/24)+DATE(1970,1,1)</f>
        <v>41893.260381944441</v>
      </c>
      <c r="T3165" s="10">
        <f>(((J3165/60)/60)/24)+DATE(1970,1,1)</f>
        <v>41863.260381944441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>(E3166/D3166)*100</f>
        <v>1.06</v>
      </c>
      <c r="P3166">
        <f>E3166/L3166</f>
        <v>90.857142857142861</v>
      </c>
      <c r="Q3166" t="s">
        <v>8318</v>
      </c>
      <c r="R3166" t="s">
        <v>8320</v>
      </c>
      <c r="S3166" s="12">
        <f>(((I3166/60)/60)/24)+DATE(1970,1,1)</f>
        <v>41943.521064814813</v>
      </c>
      <c r="T3166" s="10">
        <f>(((J3166/60)/60)/24)+DATE(1970,1,1)</f>
        <v>41913.521064814813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>(E3167/D3167)*100</f>
        <v>1.06</v>
      </c>
      <c r="P3167">
        <f>E3167/L3167</f>
        <v>35.333333333333336</v>
      </c>
      <c r="Q3167" t="s">
        <v>8318</v>
      </c>
      <c r="R3167" t="s">
        <v>8320</v>
      </c>
      <c r="S3167" s="12">
        <f>(((I3167/60)/60)/24)+DATE(1970,1,1)</f>
        <v>42091.074166666673</v>
      </c>
      <c r="T3167" s="10">
        <f>(((J3167/60)/60)/24)+DATE(1970,1,1)</f>
        <v>42061.11583333333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>(E3168/D3168)*100</f>
        <v>1.06</v>
      </c>
      <c r="P3168">
        <f>E3168/L3168</f>
        <v>16.307692307692307</v>
      </c>
      <c r="Q3168" t="s">
        <v>8332</v>
      </c>
      <c r="R3168" t="s">
        <v>8334</v>
      </c>
      <c r="S3168" s="12">
        <f>(((I3168/60)/60)/24)+DATE(1970,1,1)</f>
        <v>42185.129652777774</v>
      </c>
      <c r="T3168" s="10">
        <f>(((J3168/60)/60)/24)+DATE(1970,1,1)</f>
        <v>42155.129652777774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>(E3169/D3169)*100</f>
        <v>1.06</v>
      </c>
      <c r="P3169">
        <f>E3169/L3169</f>
        <v>13.25</v>
      </c>
      <c r="Q3169" t="s">
        <v>8321</v>
      </c>
      <c r="R3169" t="s">
        <v>8357</v>
      </c>
      <c r="S3169" s="12">
        <f>(((I3169/60)/60)/24)+DATE(1970,1,1)</f>
        <v>42615.7106712963</v>
      </c>
      <c r="T3169" s="10">
        <f>(((J3169/60)/60)/24)+DATE(1970,1,1)</f>
        <v>42585.7106712963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>(E3170/D3170)*100</f>
        <v>1.0571428571428572</v>
      </c>
      <c r="P3170">
        <f>E3170/L3170</f>
        <v>18.5</v>
      </c>
      <c r="Q3170" t="s">
        <v>8316</v>
      </c>
      <c r="R3170" t="s">
        <v>8317</v>
      </c>
      <c r="S3170" s="12">
        <f>(((I3170/60)/60)/24)+DATE(1970,1,1)</f>
        <v>42133.166666666672</v>
      </c>
      <c r="T3170" s="10">
        <f>(((J3170/60)/60)/24)+DATE(1970,1,1)</f>
        <v>42078.34520833334</v>
      </c>
    </row>
    <row r="3171" spans="1:20" ht="60" hidden="1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>(E3171/D3171)*100</f>
        <v>1.0526315789473684</v>
      </c>
      <c r="P3171">
        <f>E3171/L3171</f>
        <v>35.714285714285715</v>
      </c>
      <c r="Q3171" t="s">
        <v>8335</v>
      </c>
      <c r="R3171" t="s">
        <v>8352</v>
      </c>
      <c r="S3171" s="12">
        <f>(((I3171/60)/60)/24)+DATE(1970,1,1)</f>
        <v>42114.767928240741</v>
      </c>
      <c r="T3171" s="10">
        <f>(((J3171/60)/60)/24)+DATE(1970,1,1)</f>
        <v>42058.809594907405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>(E3172/D3172)*100</f>
        <v>1.05</v>
      </c>
      <c r="P3172">
        <f>E3172/L3172</f>
        <v>3</v>
      </c>
      <c r="Q3172" t="s">
        <v>8332</v>
      </c>
      <c r="R3172" t="s">
        <v>8333</v>
      </c>
      <c r="S3172" s="12">
        <f>(((I3172/60)/60)/24)+DATE(1970,1,1)</f>
        <v>41280.025902777779</v>
      </c>
      <c r="T3172" s="10">
        <f>(((J3172/60)/60)/24)+DATE(1970,1,1)</f>
        <v>41250.025902777779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>(E3173/D3173)*100</f>
        <v>1.05</v>
      </c>
      <c r="P3173">
        <f>E3173/L3173</f>
        <v>7</v>
      </c>
      <c r="Q3173" t="s">
        <v>8316</v>
      </c>
      <c r="R3173" t="s">
        <v>8317</v>
      </c>
      <c r="S3173" s="12">
        <f>(((I3173/60)/60)/24)+DATE(1970,1,1)</f>
        <v>41860.125</v>
      </c>
      <c r="T3173" s="10">
        <f>(((J3173/60)/60)/24)+DATE(1970,1,1)</f>
        <v>41831.742962962962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>(E3174/D3174)*100</f>
        <v>1.05</v>
      </c>
      <c r="P3174">
        <f>E3174/L3174</f>
        <v>52.5</v>
      </c>
      <c r="Q3174" t="s">
        <v>8316</v>
      </c>
      <c r="R3174" t="s">
        <v>8317</v>
      </c>
      <c r="S3174" s="12">
        <f>(((I3174/60)/60)/24)+DATE(1970,1,1)</f>
        <v>41886.672152777777</v>
      </c>
      <c r="T3174" s="10">
        <f>(((J3174/60)/60)/24)+DATE(1970,1,1)</f>
        <v>41856.672152777777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>(E3175/D3175)*100</f>
        <v>1.044</v>
      </c>
      <c r="P3175">
        <f>E3175/L3175</f>
        <v>87</v>
      </c>
      <c r="Q3175" t="s">
        <v>8318</v>
      </c>
      <c r="R3175" t="s">
        <v>8319</v>
      </c>
      <c r="S3175" s="12">
        <f>(((I3175/60)/60)/24)+DATE(1970,1,1)</f>
        <v>42558.987696759257</v>
      </c>
      <c r="T3175" s="10">
        <f>(((J3175/60)/60)/24)+DATE(1970,1,1)</f>
        <v>42528.987696759257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>(E3176/D3176)*100</f>
        <v>1.04</v>
      </c>
      <c r="P3176">
        <f>E3176/L3176</f>
        <v>28.888888888888889</v>
      </c>
      <c r="Q3176" t="s">
        <v>8318</v>
      </c>
      <c r="R3176" t="s">
        <v>8347</v>
      </c>
      <c r="S3176" s="12">
        <f>(((I3176/60)/60)/24)+DATE(1970,1,1)</f>
        <v>41863.789942129632</v>
      </c>
      <c r="T3176" s="10">
        <f>(((J3176/60)/60)/24)+DATE(1970,1,1)</f>
        <v>41828.789942129632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>(E3177/D3177)*100</f>
        <v>1.02</v>
      </c>
      <c r="P3177">
        <f>E3177/L3177</f>
        <v>25.5</v>
      </c>
      <c r="Q3177" t="s">
        <v>8309</v>
      </c>
      <c r="R3177" t="s">
        <v>8315</v>
      </c>
      <c r="S3177" s="12">
        <f>(((I3177/60)/60)/24)+DATE(1970,1,1)</f>
        <v>41655.166666666664</v>
      </c>
      <c r="T3177" s="10">
        <f>(((J3177/60)/60)/24)+DATE(1970,1,1)</f>
        <v>41605.167696759258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>(E3178/D3178)*100</f>
        <v>1.02</v>
      </c>
      <c r="P3178">
        <f>E3178/L3178</f>
        <v>25.5</v>
      </c>
      <c r="Q3178" t="s">
        <v>8324</v>
      </c>
      <c r="R3178" t="s">
        <v>8346</v>
      </c>
      <c r="S3178" s="12">
        <f>(((I3178/60)/60)/24)+DATE(1970,1,1)</f>
        <v>42247.281678240746</v>
      </c>
      <c r="T3178" s="10">
        <f>(((J3178/60)/60)/24)+DATE(1970,1,1)</f>
        <v>42187.281678240746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>(E3179/D3179)*100</f>
        <v>1.02</v>
      </c>
      <c r="P3179">
        <f>E3179/L3179</f>
        <v>12.75</v>
      </c>
      <c r="Q3179" t="s">
        <v>8316</v>
      </c>
      <c r="R3179" t="s">
        <v>8358</v>
      </c>
      <c r="S3179" s="12">
        <f>(((I3179/60)/60)/24)+DATE(1970,1,1)</f>
        <v>42063.916666666672</v>
      </c>
      <c r="T3179" s="10">
        <f>(((J3179/60)/60)/24)+DATE(1970,1,1)</f>
        <v>42018.94049768518</v>
      </c>
    </row>
    <row r="3180" spans="1:20" ht="75" hidden="1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>(E3180/D3180)*100</f>
        <v>1</v>
      </c>
      <c r="P3180">
        <f>E3180/L3180</f>
        <v>49</v>
      </c>
      <c r="Q3180" t="s">
        <v>8318</v>
      </c>
      <c r="R3180" t="s">
        <v>8319</v>
      </c>
      <c r="S3180" s="12">
        <f>(((I3180/60)/60)/24)+DATE(1970,1,1)</f>
        <v>42385.458333333328</v>
      </c>
      <c r="T3180" s="10">
        <f>(((J3180/60)/60)/24)+DATE(1970,1,1)</f>
        <v>42348.9215625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>(E3181/D3181)*100</f>
        <v>1</v>
      </c>
      <c r="P3181">
        <f>E3181/L3181</f>
        <v>5</v>
      </c>
      <c r="Q3181" t="s">
        <v>8318</v>
      </c>
      <c r="R3181" t="s">
        <v>8319</v>
      </c>
      <c r="S3181" s="12">
        <f>(((I3181/60)/60)/24)+DATE(1970,1,1)</f>
        <v>42079.674953703703</v>
      </c>
      <c r="T3181" s="10">
        <f>(((J3181/60)/60)/24)+DATE(1970,1,1)</f>
        <v>42049.716620370367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>(E3182/D3182)*100</f>
        <v>1</v>
      </c>
      <c r="P3182">
        <f>E3182/L3182</f>
        <v>300</v>
      </c>
      <c r="Q3182" t="s">
        <v>8318</v>
      </c>
      <c r="R3182" t="s">
        <v>8319</v>
      </c>
      <c r="S3182" s="12">
        <f>(((I3182/60)/60)/24)+DATE(1970,1,1)</f>
        <v>41876.716874999998</v>
      </c>
      <c r="T3182" s="10">
        <f>(((J3182/60)/60)/24)+DATE(1970,1,1)</f>
        <v>41831.716874999998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>(E3183/D3183)*100</f>
        <v>1</v>
      </c>
      <c r="P3183">
        <f>E3183/L3183</f>
        <v>10</v>
      </c>
      <c r="Q3183" t="s">
        <v>8324</v>
      </c>
      <c r="R3183" t="s">
        <v>8328</v>
      </c>
      <c r="S3183" s="12">
        <f>(((I3183/60)/60)/24)+DATE(1970,1,1)</f>
        <v>41041.104861111111</v>
      </c>
      <c r="T3183" s="10">
        <f>(((J3183/60)/60)/24)+DATE(1970,1,1)</f>
        <v>40981.802615740737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>(E3184/D3184)*100</f>
        <v>1</v>
      </c>
      <c r="P3184">
        <f>E3184/L3184</f>
        <v>15</v>
      </c>
      <c r="Q3184" t="s">
        <v>8330</v>
      </c>
      <c r="R3184" t="s">
        <v>8331</v>
      </c>
      <c r="S3184" s="12">
        <f>(((I3184/60)/60)/24)+DATE(1970,1,1)</f>
        <v>42800.172824074078</v>
      </c>
      <c r="T3184" s="10">
        <f>(((J3184/60)/60)/24)+DATE(1970,1,1)</f>
        <v>42775.172824074078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>(E3185/D3185)*100</f>
        <v>1</v>
      </c>
      <c r="P3185">
        <f>E3185/L3185</f>
        <v>50</v>
      </c>
      <c r="Q3185" t="s">
        <v>8330</v>
      </c>
      <c r="R3185" t="s">
        <v>8331</v>
      </c>
      <c r="S3185" s="12">
        <f>(((I3185/60)/60)/24)+DATE(1970,1,1)</f>
        <v>42109.913113425922</v>
      </c>
      <c r="T3185" s="10">
        <f>(((J3185/60)/60)/24)+DATE(1970,1,1)</f>
        <v>42079.913113425922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>(E3186/D3186)*100</f>
        <v>1</v>
      </c>
      <c r="P3186">
        <f>E3186/L3186</f>
        <v>50</v>
      </c>
      <c r="Q3186" t="s">
        <v>8337</v>
      </c>
      <c r="R3186" t="s">
        <v>8349</v>
      </c>
      <c r="S3186" s="12">
        <f>(((I3186/60)/60)/24)+DATE(1970,1,1)</f>
        <v>42715.680648148147</v>
      </c>
      <c r="T3186" s="10">
        <f>(((J3186/60)/60)/24)+DATE(1970,1,1)</f>
        <v>42685.680648148147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>(E3187/D3187)*100</f>
        <v>1</v>
      </c>
      <c r="P3187">
        <f>E3187/L3187</f>
        <v>100</v>
      </c>
      <c r="Q3187" t="s">
        <v>8335</v>
      </c>
      <c r="R3187" t="s">
        <v>8336</v>
      </c>
      <c r="S3187" s="12">
        <f>(((I3187/60)/60)/24)+DATE(1970,1,1)</f>
        <v>42499.868055555555</v>
      </c>
      <c r="T3187" s="10">
        <f>(((J3187/60)/60)/24)+DATE(1970,1,1)</f>
        <v>42440.650335648148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>(E3188/D3188)*100</f>
        <v>1</v>
      </c>
      <c r="P3188">
        <f>E3188/L3188</f>
        <v>15</v>
      </c>
      <c r="Q3188" t="s">
        <v>8318</v>
      </c>
      <c r="R3188" t="s">
        <v>8354</v>
      </c>
      <c r="S3188" s="12">
        <f>(((I3188/60)/60)/24)+DATE(1970,1,1)</f>
        <v>41897.839583333334</v>
      </c>
      <c r="T3188" s="10">
        <f>(((J3188/60)/60)/24)+DATE(1970,1,1)</f>
        <v>41880.827118055553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>(E3189/D3189)*100</f>
        <v>1</v>
      </c>
      <c r="P3189">
        <f>E3189/L3189</f>
        <v>10</v>
      </c>
      <c r="Q3189" t="s">
        <v>8316</v>
      </c>
      <c r="R3189" t="s">
        <v>8317</v>
      </c>
      <c r="S3189" s="12">
        <f>(((I3189/60)/60)/24)+DATE(1970,1,1)</f>
        <v>42351.781215277777</v>
      </c>
      <c r="T3189" s="10">
        <f>(((J3189/60)/60)/24)+DATE(1970,1,1)</f>
        <v>42291.739548611105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>(E3190/D3190)*100</f>
        <v>1</v>
      </c>
      <c r="P3190">
        <f>E3190/L3190</f>
        <v>5</v>
      </c>
      <c r="Q3190" t="s">
        <v>8316</v>
      </c>
      <c r="R3190" t="s">
        <v>8317</v>
      </c>
      <c r="S3190" s="12">
        <f>(((I3190/60)/60)/24)+DATE(1970,1,1)</f>
        <v>42483.428240740745</v>
      </c>
      <c r="T3190" s="10">
        <f>(((J3190/60)/60)/24)+DATE(1970,1,1)</f>
        <v>42453.428240740745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>(E3191/D3191)*100</f>
        <v>1</v>
      </c>
      <c r="P3191">
        <f>E3191/L3191</f>
        <v>100</v>
      </c>
      <c r="Q3191" t="s">
        <v>8316</v>
      </c>
      <c r="R3191" t="s">
        <v>8356</v>
      </c>
      <c r="S3191" s="12">
        <f>(((I3191/60)/60)/24)+DATE(1970,1,1)</f>
        <v>42162.9143287037</v>
      </c>
      <c r="T3191" s="10">
        <f>(((J3191/60)/60)/24)+DATE(1970,1,1)</f>
        <v>42132.9143287037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>(E3192/D3192)*100</f>
        <v>1</v>
      </c>
      <c r="P3192">
        <f>E3192/L3192</f>
        <v>25</v>
      </c>
      <c r="Q3192" t="s">
        <v>8316</v>
      </c>
      <c r="R3192" t="s">
        <v>8317</v>
      </c>
      <c r="S3192" s="12">
        <f>(((I3192/60)/60)/24)+DATE(1970,1,1)</f>
        <v>42190.957638888889</v>
      </c>
      <c r="T3192" s="10">
        <f>(((J3192/60)/60)/24)+DATE(1970,1,1)</f>
        <v>42164.299722222218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>(E3193/D3193)*100</f>
        <v>1</v>
      </c>
      <c r="P3193">
        <f>E3193/L3193</f>
        <v>50</v>
      </c>
      <c r="Q3193" t="s">
        <v>8316</v>
      </c>
      <c r="R3193" t="s">
        <v>8358</v>
      </c>
      <c r="S3193" s="12">
        <f>(((I3193/60)/60)/24)+DATE(1970,1,1)</f>
        <v>42162.58048611111</v>
      </c>
      <c r="T3193" s="10">
        <f>(((J3193/60)/60)/24)+DATE(1970,1,1)</f>
        <v>42132.58048611111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>(E3194/D3194)*100</f>
        <v>1</v>
      </c>
      <c r="P3194">
        <f>E3194/L3194</f>
        <v>12.5</v>
      </c>
      <c r="Q3194" t="s">
        <v>8316</v>
      </c>
      <c r="R3194" t="s">
        <v>8317</v>
      </c>
      <c r="S3194" s="12">
        <f>(((I3194/60)/60)/24)+DATE(1970,1,1)</f>
        <v>41860.267407407409</v>
      </c>
      <c r="T3194" s="10">
        <f>(((J3194/60)/60)/24)+DATE(1970,1,1)</f>
        <v>41830.267407407409</v>
      </c>
    </row>
    <row r="3195" spans="1:20" ht="45" hidden="1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>(E3195/D3195)*100</f>
        <v>1</v>
      </c>
      <c r="P3195">
        <f>E3195/L3195</f>
        <v>34.950000000000003</v>
      </c>
      <c r="Q3195" t="s">
        <v>8316</v>
      </c>
      <c r="R3195" t="s">
        <v>8317</v>
      </c>
      <c r="S3195" s="12">
        <f>(((I3195/60)/60)/24)+DATE(1970,1,1)</f>
        <v>42748.961805555555</v>
      </c>
      <c r="T3195" s="10">
        <f>(((J3195/60)/60)/24)+DATE(1970,1,1)</f>
        <v>42718.963599537034</v>
      </c>
    </row>
    <row r="3196" spans="1:20" ht="45" hidden="1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>(E3196/D3196)*100</f>
        <v>0.99546510341776351</v>
      </c>
      <c r="P3196">
        <f>E3196/L3196</f>
        <v>18</v>
      </c>
      <c r="Q3196" t="s">
        <v>8335</v>
      </c>
      <c r="R3196" t="s">
        <v>8336</v>
      </c>
      <c r="S3196" s="12">
        <f>(((I3196/60)/60)/24)+DATE(1970,1,1)</f>
        <v>41854.754016203704</v>
      </c>
      <c r="T3196" s="10">
        <f>(((J3196/60)/60)/24)+DATE(1970,1,1)</f>
        <v>41809.754016203704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>(E3197/D3197)*100</f>
        <v>0.97699999999999987</v>
      </c>
      <c r="P3197">
        <f>E3197/L3197</f>
        <v>195.4</v>
      </c>
      <c r="Q3197" t="s">
        <v>8318</v>
      </c>
      <c r="R3197" t="s">
        <v>8320</v>
      </c>
      <c r="S3197" s="12">
        <f>(((I3197/60)/60)/24)+DATE(1970,1,1)</f>
        <v>42756.491643518515</v>
      </c>
      <c r="T3197" s="10">
        <f>(((J3197/60)/60)/24)+DATE(1970,1,1)</f>
        <v>42726.491643518515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>(E3198/D3198)*100</f>
        <v>0.97400000000000009</v>
      </c>
      <c r="P3198">
        <f>E3198/L3198</f>
        <v>292.2</v>
      </c>
      <c r="Q3198" t="s">
        <v>8318</v>
      </c>
      <c r="R3198" t="s">
        <v>8319</v>
      </c>
      <c r="S3198" s="12">
        <f>(((I3198/60)/60)/24)+DATE(1970,1,1)</f>
        <v>42170.921064814815</v>
      </c>
      <c r="T3198" s="10">
        <f>(((J3198/60)/60)/24)+DATE(1970,1,1)</f>
        <v>42140.921064814815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>(E3199/D3199)*100</f>
        <v>0.97142857142857131</v>
      </c>
      <c r="P3199">
        <f>E3199/L3199</f>
        <v>22.666666666666668</v>
      </c>
      <c r="Q3199" t="s">
        <v>8316</v>
      </c>
      <c r="R3199" t="s">
        <v>8317</v>
      </c>
      <c r="S3199" s="12">
        <f>(((I3199/60)/60)/24)+DATE(1970,1,1)</f>
        <v>41841.536180555559</v>
      </c>
      <c r="T3199" s="10">
        <f>(((J3199/60)/60)/24)+DATE(1970,1,1)</f>
        <v>41811.536180555559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>(E3200/D3200)*100</f>
        <v>0.96</v>
      </c>
      <c r="P3200">
        <f>E3200/L3200</f>
        <v>24</v>
      </c>
      <c r="Q3200" t="s">
        <v>8316</v>
      </c>
      <c r="R3200" t="s">
        <v>8317</v>
      </c>
      <c r="S3200" s="12">
        <f>(((I3200/60)/60)/24)+DATE(1970,1,1)</f>
        <v>42832.677118055552</v>
      </c>
      <c r="T3200" s="10">
        <f>(((J3200/60)/60)/24)+DATE(1970,1,1)</f>
        <v>42802.718784722223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>(E3201/D3201)*100</f>
        <v>0.95</v>
      </c>
      <c r="P3201">
        <f>E3201/L3201</f>
        <v>10.555555555555555</v>
      </c>
      <c r="Q3201" t="s">
        <v>8318</v>
      </c>
      <c r="R3201" t="s">
        <v>8320</v>
      </c>
      <c r="S3201" s="12">
        <f>(((I3201/60)/60)/24)+DATE(1970,1,1)</f>
        <v>42666.645358796297</v>
      </c>
      <c r="T3201" s="10">
        <f>(((J3201/60)/60)/24)+DATE(1970,1,1)</f>
        <v>42636.645358796297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>(E3202/D3202)*100</f>
        <v>0.91999999999999993</v>
      </c>
      <c r="P3202">
        <f>E3202/L3202</f>
        <v>15.333333333333334</v>
      </c>
      <c r="Q3202" t="s">
        <v>8309</v>
      </c>
      <c r="R3202" t="s">
        <v>8312</v>
      </c>
      <c r="S3202" s="12">
        <f>(((I3202/60)/60)/24)+DATE(1970,1,1)</f>
        <v>41998.333333333328</v>
      </c>
      <c r="T3202" s="10">
        <f>(((J3202/60)/60)/24)+DATE(1970,1,1)</f>
        <v>41968.172106481477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>(E3203/D3203)*100</f>
        <v>0.91066666666666674</v>
      </c>
      <c r="P3203">
        <f>E3203/L3203</f>
        <v>68.3</v>
      </c>
      <c r="Q3203" t="s">
        <v>8318</v>
      </c>
      <c r="R3203" t="s">
        <v>8319</v>
      </c>
      <c r="S3203" s="12">
        <f>(((I3203/60)/60)/24)+DATE(1970,1,1)</f>
        <v>42706.983831018515</v>
      </c>
      <c r="T3203" s="10">
        <f>(((J3203/60)/60)/24)+DATE(1970,1,1)</f>
        <v>42676.942164351851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>(E3204/D3204)*100</f>
        <v>0.90909090909090906</v>
      </c>
      <c r="P3204">
        <f>E3204/L3204</f>
        <v>25</v>
      </c>
      <c r="Q3204" t="s">
        <v>8324</v>
      </c>
      <c r="R3204" t="s">
        <v>8339</v>
      </c>
      <c r="S3204" s="12">
        <f>(((I3204/60)/60)/24)+DATE(1970,1,1)</f>
        <v>41015.666666666664</v>
      </c>
      <c r="T3204" s="10">
        <f>(((J3204/60)/60)/24)+DATE(1970,1,1)</f>
        <v>40985.459803240738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>(E3205/D3205)*100</f>
        <v>0.90909090909090906</v>
      </c>
      <c r="P3205">
        <f>E3205/L3205</f>
        <v>25</v>
      </c>
      <c r="Q3205" t="s">
        <v>8316</v>
      </c>
      <c r="R3205" t="s">
        <v>8317</v>
      </c>
      <c r="S3205" s="12">
        <f>(((I3205/60)/60)/24)+DATE(1970,1,1)</f>
        <v>41968.041666666672</v>
      </c>
      <c r="T3205" s="10">
        <f>(((J3205/60)/60)/24)+DATE(1970,1,1)</f>
        <v>41940.587233796294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>(E3206/D3206)*100</f>
        <v>0.89999999999999991</v>
      </c>
      <c r="P3206">
        <f>E3206/L3206</f>
        <v>22.5</v>
      </c>
      <c r="Q3206" t="s">
        <v>8316</v>
      </c>
      <c r="R3206" t="s">
        <v>8317</v>
      </c>
      <c r="S3206" s="12">
        <f>(((I3206/60)/60)/24)+DATE(1970,1,1)</f>
        <v>42657.916666666672</v>
      </c>
      <c r="T3206" s="10">
        <f>(((J3206/60)/60)/24)+DATE(1970,1,1)</f>
        <v>42627.955104166671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>(E3207/D3207)*100</f>
        <v>0.88500000000000001</v>
      </c>
      <c r="P3207">
        <f>E3207/L3207</f>
        <v>80.454545454545453</v>
      </c>
      <c r="Q3207" t="s">
        <v>8318</v>
      </c>
      <c r="R3207" t="s">
        <v>8354</v>
      </c>
      <c r="S3207" s="12">
        <f>(((I3207/60)/60)/24)+DATE(1970,1,1)</f>
        <v>41983.158854166672</v>
      </c>
      <c r="T3207" s="10">
        <f>(((J3207/60)/60)/24)+DATE(1970,1,1)</f>
        <v>41953.158854166672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>(E3208/D3208)*100</f>
        <v>0.88500000000000001</v>
      </c>
      <c r="P3208">
        <f>E3208/L3208</f>
        <v>35.4</v>
      </c>
      <c r="Q3208" t="s">
        <v>8316</v>
      </c>
      <c r="R3208" t="s">
        <v>8317</v>
      </c>
      <c r="S3208" s="12">
        <f>(((I3208/60)/60)/24)+DATE(1970,1,1)</f>
        <v>42570.593530092592</v>
      </c>
      <c r="T3208" s="10">
        <f>(((J3208/60)/60)/24)+DATE(1970,1,1)</f>
        <v>42540.593530092592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>(E3209/D3209)*100</f>
        <v>0.88333333333333341</v>
      </c>
      <c r="P3209">
        <f>E3209/L3209</f>
        <v>17.666666666666668</v>
      </c>
      <c r="Q3209" t="s">
        <v>8318</v>
      </c>
      <c r="R3209" t="s">
        <v>8354</v>
      </c>
      <c r="S3209" s="12">
        <f>(((I3209/60)/60)/24)+DATE(1970,1,1)</f>
        <v>42438.714814814812</v>
      </c>
      <c r="T3209" s="10">
        <f>(((J3209/60)/60)/24)+DATE(1970,1,1)</f>
        <v>42408.714814814812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>(E3210/D3210)*100</f>
        <v>0.87500000000000011</v>
      </c>
      <c r="P3210">
        <f>E3210/L3210</f>
        <v>11.666666666666666</v>
      </c>
      <c r="Q3210" t="s">
        <v>8324</v>
      </c>
      <c r="R3210" t="s">
        <v>8346</v>
      </c>
      <c r="S3210" s="12">
        <f>(((I3210/60)/60)/24)+DATE(1970,1,1)</f>
        <v>41899.534618055557</v>
      </c>
      <c r="T3210" s="10">
        <f>(((J3210/60)/60)/24)+DATE(1970,1,1)</f>
        <v>41869.534618055557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>(E3211/D3211)*100</f>
        <v>0.87454545454545463</v>
      </c>
      <c r="P3211">
        <f>E3211/L3211</f>
        <v>120.25</v>
      </c>
      <c r="Q3211" t="s">
        <v>8318</v>
      </c>
      <c r="R3211" t="s">
        <v>8320</v>
      </c>
      <c r="S3211" s="12">
        <f>(((I3211/60)/60)/24)+DATE(1970,1,1)</f>
        <v>42786.192916666667</v>
      </c>
      <c r="T3211" s="10">
        <f>(((J3211/60)/60)/24)+DATE(1970,1,1)</f>
        <v>42726.192916666667</v>
      </c>
    </row>
    <row r="3212" spans="1:20" ht="15.75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>(E3212/D3212)*100</f>
        <v>0.86250000000000004</v>
      </c>
      <c r="P3212">
        <f>E3212/L3212</f>
        <v>69</v>
      </c>
      <c r="Q3212" t="s">
        <v>8318</v>
      </c>
      <c r="R3212" t="s">
        <v>8355</v>
      </c>
      <c r="S3212" s="12">
        <f>(((I3212/60)/60)/24)+DATE(1970,1,1)</f>
        <v>42466.170034722221</v>
      </c>
      <c r="T3212" s="10">
        <f>(((J3212/60)/60)/24)+DATE(1970,1,1)</f>
        <v>42436.211701388893</v>
      </c>
    </row>
    <row r="3213" spans="1:20" ht="45" hidden="1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>(E3213/D3213)*100</f>
        <v>0.86206896551724133</v>
      </c>
      <c r="P3213">
        <f>E3213/L3213</f>
        <v>125</v>
      </c>
      <c r="Q3213" t="s">
        <v>8309</v>
      </c>
      <c r="R3213" t="s">
        <v>8313</v>
      </c>
      <c r="S3213" s="12">
        <f>(((I3213/60)/60)/24)+DATE(1970,1,1)</f>
        <v>42155.395138888889</v>
      </c>
      <c r="T3213" s="10">
        <f>(((J3213/60)/60)/24)+DATE(1970,1,1)</f>
        <v>42106.666018518517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>(E3214/D3214)*100</f>
        <v>0.85714285714285721</v>
      </c>
      <c r="P3214">
        <f>E3214/L3214</f>
        <v>15</v>
      </c>
      <c r="Q3214" t="s">
        <v>8324</v>
      </c>
      <c r="R3214" t="s">
        <v>8327</v>
      </c>
      <c r="S3214" s="12">
        <f>(((I3214/60)/60)/24)+DATE(1970,1,1)</f>
        <v>41254.151006944441</v>
      </c>
      <c r="T3214" s="10">
        <f>(((J3214/60)/60)/24)+DATE(1970,1,1)</f>
        <v>41194.109340277777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>(E3215/D3215)*100</f>
        <v>0.85714285714285721</v>
      </c>
      <c r="P3215">
        <f>E3215/L3215</f>
        <v>15</v>
      </c>
      <c r="Q3215" t="s">
        <v>8321</v>
      </c>
      <c r="R3215" t="s">
        <v>8340</v>
      </c>
      <c r="S3215" s="12">
        <f>(((I3215/60)/60)/24)+DATE(1970,1,1)</f>
        <v>42484.915972222225</v>
      </c>
      <c r="T3215" s="10">
        <f>(((J3215/60)/60)/24)+DATE(1970,1,1)</f>
        <v>42463.866666666669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>(E3216/D3216)*100</f>
        <v>0.85142857142857142</v>
      </c>
      <c r="P3216">
        <f>E3216/L3216</f>
        <v>99.333333333333329</v>
      </c>
      <c r="Q3216" t="s">
        <v>8318</v>
      </c>
      <c r="R3216" t="s">
        <v>8320</v>
      </c>
      <c r="S3216" s="12">
        <f>(((I3216/60)/60)/24)+DATE(1970,1,1)</f>
        <v>42674.900046296301</v>
      </c>
      <c r="T3216" s="10">
        <f>(((J3216/60)/60)/24)+DATE(1970,1,1)</f>
        <v>42634.900046296301</v>
      </c>
    </row>
    <row r="3217" spans="1:20" ht="60" hidden="1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>(E3217/D3217)*100</f>
        <v>0.85129023676509719</v>
      </c>
      <c r="P3217">
        <f>E3217/L3217</f>
        <v>16</v>
      </c>
      <c r="Q3217" t="s">
        <v>8321</v>
      </c>
      <c r="R3217" t="s">
        <v>8323</v>
      </c>
      <c r="S3217" s="12">
        <f>(((I3217/60)/60)/24)+DATE(1970,1,1)</f>
        <v>42134.959027777775</v>
      </c>
      <c r="T3217" s="10">
        <f>(((J3217/60)/60)/24)+DATE(1970,1,1)</f>
        <v>42100.735937499994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>(E3218/D3218)*100</f>
        <v>0.85000000000000009</v>
      </c>
      <c r="P3218">
        <f>E3218/L3218</f>
        <v>5.3125</v>
      </c>
      <c r="Q3218" t="s">
        <v>8332</v>
      </c>
      <c r="R3218" t="s">
        <v>8333</v>
      </c>
      <c r="S3218" s="12">
        <f>(((I3218/60)/60)/24)+DATE(1970,1,1)</f>
        <v>41048.711863425924</v>
      </c>
      <c r="T3218" s="10">
        <f>(((J3218/60)/60)/24)+DATE(1970,1,1)</f>
        <v>41018.711863425924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>(E3219/D3219)*100</f>
        <v>0.85000000000000009</v>
      </c>
      <c r="P3219">
        <f>E3219/L3219</f>
        <v>11.333333333333334</v>
      </c>
      <c r="Q3219" t="s">
        <v>8321</v>
      </c>
      <c r="R3219" t="s">
        <v>8357</v>
      </c>
      <c r="S3219" s="12">
        <f>(((I3219/60)/60)/24)+DATE(1970,1,1)</f>
        <v>42232.958912037036</v>
      </c>
      <c r="T3219" s="10">
        <f>(((J3219/60)/60)/24)+DATE(1970,1,1)</f>
        <v>42172.958912037036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>(E3220/D3220)*100</f>
        <v>0.84285714285714297</v>
      </c>
      <c r="P3220">
        <f>E3220/L3220</f>
        <v>29.5</v>
      </c>
      <c r="Q3220" t="s">
        <v>8335</v>
      </c>
      <c r="R3220" t="s">
        <v>8336</v>
      </c>
      <c r="S3220" s="12">
        <f>(((I3220/60)/60)/24)+DATE(1970,1,1)</f>
        <v>42774.903182870374</v>
      </c>
      <c r="T3220" s="10">
        <f>(((J3220/60)/60)/24)+DATE(1970,1,1)</f>
        <v>42744.903182870374</v>
      </c>
    </row>
    <row r="3221" spans="1:20" ht="45" hidden="1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>(E3221/D3221)*100</f>
        <v>0.8417399858735245</v>
      </c>
      <c r="P3221">
        <f>E3221/L3221</f>
        <v>415.77777777777777</v>
      </c>
      <c r="Q3221" t="s">
        <v>8316</v>
      </c>
      <c r="R3221" t="s">
        <v>8356</v>
      </c>
      <c r="S3221" s="12">
        <f>(((I3221/60)/60)/24)+DATE(1970,1,1)</f>
        <v>42085.671701388885</v>
      </c>
      <c r="T3221" s="10">
        <f>(((J3221/60)/60)/24)+DATE(1970,1,1)</f>
        <v>42055.713368055556</v>
      </c>
    </row>
    <row r="3222" spans="1:20" ht="45" hidden="1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>(E3222/D3222)*100</f>
        <v>0.84008400840084008</v>
      </c>
      <c r="P3222">
        <f>E3222/L3222</f>
        <v>14</v>
      </c>
      <c r="Q3222" t="s">
        <v>8321</v>
      </c>
      <c r="R3222" t="s">
        <v>8343</v>
      </c>
      <c r="S3222" s="12">
        <f>(((I3222/60)/60)/24)+DATE(1970,1,1)</f>
        <v>41514.996423611112</v>
      </c>
      <c r="T3222" s="10">
        <f>(((J3222/60)/60)/24)+DATE(1970,1,1)</f>
        <v>41481.996423611112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>(E3223/D3223)*100</f>
        <v>0.84</v>
      </c>
      <c r="P3223">
        <f>E3223/L3223</f>
        <v>25.2</v>
      </c>
      <c r="Q3223" t="s">
        <v>8318</v>
      </c>
      <c r="R3223" t="s">
        <v>8320</v>
      </c>
      <c r="S3223" s="12">
        <f>(((I3223/60)/60)/24)+DATE(1970,1,1)</f>
        <v>42029.164340277777</v>
      </c>
      <c r="T3223" s="10">
        <f>(((J3223/60)/60)/24)+DATE(1970,1,1)</f>
        <v>41999.164340277777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>(E3224/D3224)*100</f>
        <v>0.83333333333333337</v>
      </c>
      <c r="P3224">
        <f>E3224/L3224</f>
        <v>8.3333333333333339</v>
      </c>
      <c r="Q3224" t="s">
        <v>8335</v>
      </c>
      <c r="R3224" t="s">
        <v>8336</v>
      </c>
      <c r="S3224" s="12">
        <f>(((I3224/60)/60)/24)+DATE(1970,1,1)</f>
        <v>41790.979166666664</v>
      </c>
      <c r="T3224" s="10">
        <f>(((J3224/60)/60)/24)+DATE(1970,1,1)</f>
        <v>41760.10974537037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>(E3225/D3225)*100</f>
        <v>0.83333333333333337</v>
      </c>
      <c r="P3225">
        <f>E3225/L3225</f>
        <v>25</v>
      </c>
      <c r="Q3225" t="s">
        <v>8316</v>
      </c>
      <c r="R3225" t="s">
        <v>8317</v>
      </c>
      <c r="S3225" s="12">
        <f>(((I3225/60)/60)/24)+DATE(1970,1,1)</f>
        <v>42357.826377314821</v>
      </c>
      <c r="T3225" s="10">
        <f>(((J3225/60)/60)/24)+DATE(1970,1,1)</f>
        <v>42317.826377314821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>(E3226/D3226)*100</f>
        <v>0.83333333333333337</v>
      </c>
      <c r="P3226">
        <f>E3226/L3226</f>
        <v>62.5</v>
      </c>
      <c r="Q3226" t="s">
        <v>8316</v>
      </c>
      <c r="R3226" t="s">
        <v>8317</v>
      </c>
      <c r="S3226" s="12">
        <f>(((I3226/60)/60)/24)+DATE(1970,1,1)</f>
        <v>41938.911550925928</v>
      </c>
      <c r="T3226" s="10">
        <f>(((J3226/60)/60)/24)+DATE(1970,1,1)</f>
        <v>41878.911550925928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>(E3227/D3227)*100</f>
        <v>0.82857142857142851</v>
      </c>
      <c r="P3227">
        <f>E3227/L3227</f>
        <v>7.25</v>
      </c>
      <c r="Q3227" t="s">
        <v>8316</v>
      </c>
      <c r="R3227" t="s">
        <v>8317</v>
      </c>
      <c r="S3227" s="12">
        <f>(((I3227/60)/60)/24)+DATE(1970,1,1)</f>
        <v>42475.686111111107</v>
      </c>
      <c r="T3227" s="10">
        <f>(((J3227/60)/60)/24)+DATE(1970,1,1)</f>
        <v>42417.675879629634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>(E3228/D3228)*100</f>
        <v>0.82000000000000006</v>
      </c>
      <c r="P3228">
        <f>E3228/L3228</f>
        <v>16.399999999999999</v>
      </c>
      <c r="Q3228" t="s">
        <v>8309</v>
      </c>
      <c r="R3228" t="s">
        <v>8315</v>
      </c>
      <c r="S3228" s="12">
        <f>(((I3228/60)/60)/24)+DATE(1970,1,1)</f>
        <v>41969.551388888889</v>
      </c>
      <c r="T3228" s="10">
        <f>(((J3228/60)/60)/24)+DATE(1970,1,1)</f>
        <v>41938.717256944445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>(E3229/D3229)*100</f>
        <v>0.82000000000000006</v>
      </c>
      <c r="P3229">
        <f>E3229/L3229</f>
        <v>410</v>
      </c>
      <c r="Q3229" t="s">
        <v>8332</v>
      </c>
      <c r="R3229" t="s">
        <v>8333</v>
      </c>
      <c r="S3229" s="12">
        <f>(((I3229/60)/60)/24)+DATE(1970,1,1)</f>
        <v>41853.659525462965</v>
      </c>
      <c r="T3229" s="10">
        <f>(((J3229/60)/60)/24)+DATE(1970,1,1)</f>
        <v>41793.659525462965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>(E3230/D3230)*100</f>
        <v>0.81600000000000006</v>
      </c>
      <c r="P3230">
        <f>E3230/L3230</f>
        <v>45.333333333333336</v>
      </c>
      <c r="Q3230" t="s">
        <v>8318</v>
      </c>
      <c r="R3230" t="s">
        <v>8320</v>
      </c>
      <c r="S3230" s="12">
        <f>(((I3230/60)/60)/24)+DATE(1970,1,1)</f>
        <v>41975.263252314813</v>
      </c>
      <c r="T3230" s="10">
        <f>(((J3230/60)/60)/24)+DATE(1970,1,1)</f>
        <v>41935.221585648149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(E3231/D3231)*100</f>
        <v>0.8125</v>
      </c>
      <c r="P3231">
        <f>E3231/L3231</f>
        <v>32.5</v>
      </c>
      <c r="Q3231" t="s">
        <v>8324</v>
      </c>
      <c r="R3231" t="s">
        <v>8327</v>
      </c>
      <c r="S3231" s="12">
        <f>(((I3231/60)/60)/24)+DATE(1970,1,1)</f>
        <v>40612.825543981482</v>
      </c>
      <c r="T3231" s="10">
        <f>(((J3231/60)/60)/24)+DATE(1970,1,1)</f>
        <v>40567.825543981482</v>
      </c>
    </row>
    <row r="3232" spans="1:20" ht="15.75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>(E3232/D3232)*100</f>
        <v>0.80999999999999994</v>
      </c>
      <c r="P3232">
        <f>E3232/L3232</f>
        <v>101.25</v>
      </c>
      <c r="Q3232" t="s">
        <v>8332</v>
      </c>
      <c r="R3232" t="s">
        <v>8333</v>
      </c>
      <c r="S3232" s="12">
        <f>(((I3232/60)/60)/24)+DATE(1970,1,1)</f>
        <v>42564.284710648149</v>
      </c>
      <c r="T3232" s="10">
        <f>(((J3232/60)/60)/24)+DATE(1970,1,1)</f>
        <v>42534.284710648149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>(E3233/D3233)*100</f>
        <v>0.8</v>
      </c>
      <c r="P3233">
        <f>E3233/L3233</f>
        <v>133.33333333333334</v>
      </c>
      <c r="Q3233" t="s">
        <v>8309</v>
      </c>
      <c r="R3233" t="s">
        <v>8315</v>
      </c>
      <c r="S3233" s="12">
        <f>(((I3233/60)/60)/24)+DATE(1970,1,1)</f>
        <v>41054.593055555553</v>
      </c>
      <c r="T3233" s="10">
        <f>(((J3233/60)/60)/24)+DATE(1970,1,1)</f>
        <v>40995.024317129632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>(E3234/D3234)*100</f>
        <v>0.8</v>
      </c>
      <c r="P3234">
        <f>E3234/L3234</f>
        <v>20</v>
      </c>
      <c r="Q3234" t="s">
        <v>8318</v>
      </c>
      <c r="R3234" t="s">
        <v>8319</v>
      </c>
      <c r="S3234" s="12">
        <f>(((I3234/60)/60)/24)+DATE(1970,1,1)</f>
        <v>42370.847361111111</v>
      </c>
      <c r="T3234" s="10">
        <f>(((J3234/60)/60)/24)+DATE(1970,1,1)</f>
        <v>42340.847361111111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>(E3235/D3235)*100</f>
        <v>0.8</v>
      </c>
      <c r="P3235">
        <f>E3235/L3235</f>
        <v>30</v>
      </c>
      <c r="Q3235" t="s">
        <v>8324</v>
      </c>
      <c r="R3235" t="s">
        <v>8328</v>
      </c>
      <c r="S3235" s="12">
        <f>(((I3235/60)/60)/24)+DATE(1970,1,1)</f>
        <v>40922.25099537037</v>
      </c>
      <c r="T3235" s="10">
        <f>(((J3235/60)/60)/24)+DATE(1970,1,1)</f>
        <v>40877.25099537037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>(E3236/D3236)*100</f>
        <v>0.8</v>
      </c>
      <c r="P3236">
        <f>E3236/L3236</f>
        <v>40</v>
      </c>
      <c r="Q3236" t="s">
        <v>8324</v>
      </c>
      <c r="R3236" t="s">
        <v>8339</v>
      </c>
      <c r="S3236" s="12">
        <f>(((I3236/60)/60)/24)+DATE(1970,1,1)</f>
        <v>41553.848032407412</v>
      </c>
      <c r="T3236" s="10">
        <f>(((J3236/60)/60)/24)+DATE(1970,1,1)</f>
        <v>41506.848032407412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>(E3237/D3237)*100</f>
        <v>0.8</v>
      </c>
      <c r="P3237">
        <f>E3237/L3237</f>
        <v>1</v>
      </c>
      <c r="Q3237" t="s">
        <v>8332</v>
      </c>
      <c r="R3237" t="s">
        <v>8333</v>
      </c>
      <c r="S3237" s="12">
        <f>(((I3237/60)/60)/24)+DATE(1970,1,1)</f>
        <v>41667.632256944446</v>
      </c>
      <c r="T3237" s="10">
        <f>(((J3237/60)/60)/24)+DATE(1970,1,1)</f>
        <v>41647.632256944446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>(E3238/D3238)*100</f>
        <v>0.8</v>
      </c>
      <c r="P3238">
        <f>E3238/L3238</f>
        <v>1</v>
      </c>
      <c r="Q3238" t="s">
        <v>8318</v>
      </c>
      <c r="R3238" t="s">
        <v>8319</v>
      </c>
      <c r="S3238" s="12">
        <f>(((I3238/60)/60)/24)+DATE(1970,1,1)</f>
        <v>41957.109293981484</v>
      </c>
      <c r="T3238" s="10">
        <f>(((J3238/60)/60)/24)+DATE(1970,1,1)</f>
        <v>41927.067627314813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>(E3239/D3239)*100</f>
        <v>0.8</v>
      </c>
      <c r="P3239">
        <f>E3239/L3239</f>
        <v>13.333333333333334</v>
      </c>
      <c r="Q3239" t="s">
        <v>8335</v>
      </c>
      <c r="R3239" t="s">
        <v>8336</v>
      </c>
      <c r="S3239" s="12">
        <f>(((I3239/60)/60)/24)+DATE(1970,1,1)</f>
        <v>41864.138495370367</v>
      </c>
      <c r="T3239" s="10">
        <f>(((J3239/60)/60)/24)+DATE(1970,1,1)</f>
        <v>41834.138495370367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>(E3240/D3240)*100</f>
        <v>0.8</v>
      </c>
      <c r="P3240">
        <f>E3240/L3240</f>
        <v>3</v>
      </c>
      <c r="Q3240" t="s">
        <v>8316</v>
      </c>
      <c r="R3240" t="s">
        <v>8317</v>
      </c>
      <c r="S3240" s="12">
        <f>(((I3240/60)/60)/24)+DATE(1970,1,1)</f>
        <v>42042.904386574075</v>
      </c>
      <c r="T3240" s="10">
        <f>(((J3240/60)/60)/24)+DATE(1970,1,1)</f>
        <v>41982.904386574075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>(E3241/D3241)*100</f>
        <v>0.8</v>
      </c>
      <c r="P3241">
        <f>E3241/L3241</f>
        <v>10</v>
      </c>
      <c r="Q3241" t="s">
        <v>8316</v>
      </c>
      <c r="R3241" t="s">
        <v>8317</v>
      </c>
      <c r="S3241" s="12">
        <f>(((I3241/60)/60)/24)+DATE(1970,1,1)</f>
        <v>42843.801145833335</v>
      </c>
      <c r="T3241" s="10">
        <f>(((J3241/60)/60)/24)+DATE(1970,1,1)</f>
        <v>42803.842812499999</v>
      </c>
    </row>
    <row r="3242" spans="1:20" ht="60" hidden="1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>(E3242/D3242)*100</f>
        <v>0.79909090909090907</v>
      </c>
      <c r="P3242">
        <f>E3242/L3242</f>
        <v>30.310344827586206</v>
      </c>
      <c r="Q3242" t="s">
        <v>8318</v>
      </c>
      <c r="R3242" t="s">
        <v>8320</v>
      </c>
      <c r="S3242" s="12">
        <f>(((I3242/60)/60)/24)+DATE(1970,1,1)</f>
        <v>42248.628692129627</v>
      </c>
      <c r="T3242" s="10">
        <f>(((J3242/60)/60)/24)+DATE(1970,1,1)</f>
        <v>42208.628692129627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>(E3243/D3243)*100</f>
        <v>0.79600000000000004</v>
      </c>
      <c r="P3243">
        <f>E3243/L3243</f>
        <v>199</v>
      </c>
      <c r="Q3243" t="s">
        <v>8318</v>
      </c>
      <c r="R3243" t="s">
        <v>8320</v>
      </c>
      <c r="S3243" s="12">
        <f>(((I3243/60)/60)/24)+DATE(1970,1,1)</f>
        <v>42526.529305555552</v>
      </c>
      <c r="T3243" s="10">
        <f>(((J3243/60)/60)/24)+DATE(1970,1,1)</f>
        <v>42496.529305555552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>(E3244/D3244)*100</f>
        <v>0.79200000000000004</v>
      </c>
      <c r="P3244">
        <f>E3244/L3244</f>
        <v>56.571428571428569</v>
      </c>
      <c r="Q3244" t="s">
        <v>8309</v>
      </c>
      <c r="R3244" t="s">
        <v>8315</v>
      </c>
      <c r="S3244" s="12">
        <f>(((I3244/60)/60)/24)+DATE(1970,1,1)</f>
        <v>41684.946759259255</v>
      </c>
      <c r="T3244" s="10">
        <f>(((J3244/60)/60)/24)+DATE(1970,1,1)</f>
        <v>41654.946759259255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>(E3245/D3245)*100</f>
        <v>0.77999999999999992</v>
      </c>
      <c r="P3245">
        <f>E3245/L3245</f>
        <v>9.75</v>
      </c>
      <c r="Q3245" t="s">
        <v>8316</v>
      </c>
      <c r="R3245" t="s">
        <v>8317</v>
      </c>
      <c r="S3245" s="12">
        <f>(((I3245/60)/60)/24)+DATE(1970,1,1)</f>
        <v>42256.166874999995</v>
      </c>
      <c r="T3245" s="10">
        <f>(((J3245/60)/60)/24)+DATE(1970,1,1)</f>
        <v>42196.166874999995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>(E3246/D3246)*100</f>
        <v>0.77</v>
      </c>
      <c r="P3246">
        <f>E3246/L3246</f>
        <v>38.5</v>
      </c>
      <c r="Q3246" t="s">
        <v>8321</v>
      </c>
      <c r="R3246" t="s">
        <v>8340</v>
      </c>
      <c r="S3246" s="12">
        <f>(((I3246/60)/60)/24)+DATE(1970,1,1)</f>
        <v>42421.35019675926</v>
      </c>
      <c r="T3246" s="10">
        <f>(((J3246/60)/60)/24)+DATE(1970,1,1)</f>
        <v>42391.35019675926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>(E3247/D3247)*100</f>
        <v>0.76923076923076927</v>
      </c>
      <c r="P3247">
        <f>E3247/L3247</f>
        <v>25</v>
      </c>
      <c r="Q3247" t="s">
        <v>8321</v>
      </c>
      <c r="R3247" t="s">
        <v>8357</v>
      </c>
      <c r="S3247" s="12">
        <f>(((I3247/60)/60)/24)+DATE(1970,1,1)</f>
        <v>40986.995312500003</v>
      </c>
      <c r="T3247" s="10">
        <f>(((J3247/60)/60)/24)+DATE(1970,1,1)</f>
        <v>40927.036979166667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(E3248/D3248)*100</f>
        <v>0.76500000000000001</v>
      </c>
      <c r="P3248">
        <f>E3248/L3248</f>
        <v>11.76923076923077</v>
      </c>
      <c r="Q3248" t="s">
        <v>8309</v>
      </c>
      <c r="R3248" t="s">
        <v>8315</v>
      </c>
      <c r="S3248" s="12">
        <f>(((I3248/60)/60)/24)+DATE(1970,1,1)</f>
        <v>41430.92627314815</v>
      </c>
      <c r="T3248" s="10">
        <f>(((J3248/60)/60)/24)+DATE(1970,1,1)</f>
        <v>41400.92627314815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>(E3249/D3249)*100</f>
        <v>0.76129032258064511</v>
      </c>
      <c r="P3249">
        <f>E3249/L3249</f>
        <v>33.714285714285715</v>
      </c>
      <c r="Q3249" t="s">
        <v>8337</v>
      </c>
      <c r="R3249" t="s">
        <v>8349</v>
      </c>
      <c r="S3249" s="12">
        <f>(((I3249/60)/60)/24)+DATE(1970,1,1)</f>
        <v>41956.524398148147</v>
      </c>
      <c r="T3249" s="10">
        <f>(((J3249/60)/60)/24)+DATE(1970,1,1)</f>
        <v>41926.482731481483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>(E3250/D3250)*100</f>
        <v>0.76</v>
      </c>
      <c r="P3250">
        <f>E3250/L3250</f>
        <v>15.2</v>
      </c>
      <c r="Q3250" t="s">
        <v>8309</v>
      </c>
      <c r="R3250" t="s">
        <v>8315</v>
      </c>
      <c r="S3250" s="12">
        <f>(((I3250/60)/60)/24)+DATE(1970,1,1)</f>
        <v>41159.942870370374</v>
      </c>
      <c r="T3250" s="10">
        <f>(((J3250/60)/60)/24)+DATE(1970,1,1)</f>
        <v>41129.942870370374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>(E3251/D3251)*100</f>
        <v>0.752</v>
      </c>
      <c r="P3251">
        <f>E3251/L3251</f>
        <v>23.5</v>
      </c>
      <c r="Q3251" t="s">
        <v>8335</v>
      </c>
      <c r="R3251" t="s">
        <v>8336</v>
      </c>
      <c r="S3251" s="12">
        <f>(((I3251/60)/60)/24)+DATE(1970,1,1)</f>
        <v>41865.763981481483</v>
      </c>
      <c r="T3251" s="10">
        <f>(((J3251/60)/60)/24)+DATE(1970,1,1)</f>
        <v>41835.763981481483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>(E3252/D3252)*100</f>
        <v>0.75</v>
      </c>
      <c r="P3252">
        <f>E3252/L3252</f>
        <v>22.5</v>
      </c>
      <c r="Q3252" t="s">
        <v>8318</v>
      </c>
      <c r="R3252" t="s">
        <v>8320</v>
      </c>
      <c r="S3252" s="12">
        <f>(((I3252/60)/60)/24)+DATE(1970,1,1)</f>
        <v>42784.249305555553</v>
      </c>
      <c r="T3252" s="10">
        <f>(((J3252/60)/60)/24)+DATE(1970,1,1)</f>
        <v>42752.845451388886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>(E3253/D3253)*100</f>
        <v>0.75</v>
      </c>
      <c r="P3253">
        <f>E3253/L3253</f>
        <v>15</v>
      </c>
      <c r="Q3253" t="s">
        <v>8321</v>
      </c>
      <c r="R3253" t="s">
        <v>8323</v>
      </c>
      <c r="S3253" s="12">
        <f>(((I3253/60)/60)/24)+DATE(1970,1,1)</f>
        <v>40712.884791666671</v>
      </c>
      <c r="T3253" s="10">
        <f>(((J3253/60)/60)/24)+DATE(1970,1,1)</f>
        <v>40682.884791666671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>(E3254/D3254)*100</f>
        <v>0.75</v>
      </c>
      <c r="P3254">
        <f>E3254/L3254</f>
        <v>25</v>
      </c>
      <c r="Q3254" t="s">
        <v>8335</v>
      </c>
      <c r="R3254" t="s">
        <v>8336</v>
      </c>
      <c r="S3254" s="12">
        <f>(((I3254/60)/60)/24)+DATE(1970,1,1)</f>
        <v>42654.524756944447</v>
      </c>
      <c r="T3254" s="10">
        <f>(((J3254/60)/60)/24)+DATE(1970,1,1)</f>
        <v>42594.524756944447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>(E3255/D3255)*100</f>
        <v>0.73333333333333328</v>
      </c>
      <c r="P3255">
        <f>E3255/L3255</f>
        <v>22</v>
      </c>
      <c r="Q3255" t="s">
        <v>8324</v>
      </c>
      <c r="R3255" t="s">
        <v>8346</v>
      </c>
      <c r="S3255" s="12">
        <f>(((I3255/60)/60)/24)+DATE(1970,1,1)</f>
        <v>42316.90315972222</v>
      </c>
      <c r="T3255" s="10">
        <f>(((J3255/60)/60)/24)+DATE(1970,1,1)</f>
        <v>42286.861493055556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>(E3256/D3256)*100</f>
        <v>0.72222222222222221</v>
      </c>
      <c r="P3256">
        <f>E3256/L3256</f>
        <v>13</v>
      </c>
      <c r="Q3256" t="s">
        <v>8332</v>
      </c>
      <c r="R3256" t="s">
        <v>8333</v>
      </c>
      <c r="S3256" s="12">
        <f>(((I3256/60)/60)/24)+DATE(1970,1,1)</f>
        <v>40740.731180555551</v>
      </c>
      <c r="T3256" s="10">
        <f>(((J3256/60)/60)/24)+DATE(1970,1,1)</f>
        <v>40710.731180555551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>(E3257/D3257)*100</f>
        <v>0.72</v>
      </c>
      <c r="P3257">
        <f>E3257/L3257</f>
        <v>120</v>
      </c>
      <c r="Q3257" t="s">
        <v>8309</v>
      </c>
      <c r="R3257" t="s">
        <v>8313</v>
      </c>
      <c r="S3257" s="12">
        <f>(((I3257/60)/60)/24)+DATE(1970,1,1)</f>
        <v>42236.837499999994</v>
      </c>
      <c r="T3257" s="10">
        <f>(((J3257/60)/60)/24)+DATE(1970,1,1)</f>
        <v>42195.643865740742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>(E3258/D3258)*100</f>
        <v>0.72</v>
      </c>
      <c r="P3258">
        <f>E3258/L3258</f>
        <v>108</v>
      </c>
      <c r="Q3258" t="s">
        <v>8335</v>
      </c>
      <c r="R3258" t="s">
        <v>8351</v>
      </c>
      <c r="S3258" s="12">
        <f>(((I3258/60)/60)/24)+DATE(1970,1,1)</f>
        <v>42855.708333333328</v>
      </c>
      <c r="T3258" s="10">
        <f>(((J3258/60)/60)/24)+DATE(1970,1,1)</f>
        <v>42804.034120370372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>(E3259/D3259)*100</f>
        <v>0.72</v>
      </c>
      <c r="P3259">
        <f>E3259/L3259</f>
        <v>9</v>
      </c>
      <c r="Q3259" t="s">
        <v>8321</v>
      </c>
      <c r="R3259" t="s">
        <v>8357</v>
      </c>
      <c r="S3259" s="12">
        <f>(((I3259/60)/60)/24)+DATE(1970,1,1)</f>
        <v>41277.063576388886</v>
      </c>
      <c r="T3259" s="10">
        <f>(((J3259/60)/60)/24)+DATE(1970,1,1)</f>
        <v>41247.063576388886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>(E3260/D3260)*100</f>
        <v>0.71799999999999997</v>
      </c>
      <c r="P3260">
        <f>E3260/L3260</f>
        <v>35.9</v>
      </c>
      <c r="Q3260" t="s">
        <v>8309</v>
      </c>
      <c r="R3260" t="s">
        <v>8312</v>
      </c>
      <c r="S3260" s="12">
        <f>(((I3260/60)/60)/24)+DATE(1970,1,1)</f>
        <v>41975.627824074079</v>
      </c>
      <c r="T3260" s="10">
        <f>(((J3260/60)/60)/24)+DATE(1970,1,1)</f>
        <v>41933.586157407408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>(E3261/D3261)*100</f>
        <v>0.71785714285714286</v>
      </c>
      <c r="P3261">
        <f>E3261/L3261</f>
        <v>22.333333333333332</v>
      </c>
      <c r="Q3261" t="s">
        <v>8335</v>
      </c>
      <c r="R3261" t="s">
        <v>8336</v>
      </c>
      <c r="S3261" s="12">
        <f>(((I3261/60)/60)/24)+DATE(1970,1,1)</f>
        <v>42434.822870370372</v>
      </c>
      <c r="T3261" s="10">
        <f>(((J3261/60)/60)/24)+DATE(1970,1,1)</f>
        <v>42374.822870370372</v>
      </c>
    </row>
    <row r="3262" spans="1:20" ht="60" hidden="1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>(E3262/D3262)*100</f>
        <v>0.7155635062611807</v>
      </c>
      <c r="P3262">
        <f>E3262/L3262</f>
        <v>20</v>
      </c>
      <c r="Q3262" t="s">
        <v>8318</v>
      </c>
      <c r="R3262" t="s">
        <v>8319</v>
      </c>
      <c r="S3262" s="12">
        <f>(((I3262/60)/60)/24)+DATE(1970,1,1)</f>
        <v>42662.443368055552</v>
      </c>
      <c r="T3262" s="10">
        <f>(((J3262/60)/60)/24)+DATE(1970,1,1)</f>
        <v>42632.443368055552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>(E3263/D3263)*100</f>
        <v>0.7142857142857143</v>
      </c>
      <c r="P3263">
        <f>E3263/L3263</f>
        <v>25</v>
      </c>
      <c r="Q3263" t="s">
        <v>8321</v>
      </c>
      <c r="R3263" t="s">
        <v>8323</v>
      </c>
      <c r="S3263" s="12">
        <f>(((I3263/60)/60)/24)+DATE(1970,1,1)</f>
        <v>42573.192997685182</v>
      </c>
      <c r="T3263" s="10">
        <f>(((J3263/60)/60)/24)+DATE(1970,1,1)</f>
        <v>42548.192997685182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>(E3264/D3264)*100</f>
        <v>0.7142857142857143</v>
      </c>
      <c r="P3264">
        <f>E3264/L3264</f>
        <v>25</v>
      </c>
      <c r="Q3264" t="s">
        <v>8335</v>
      </c>
      <c r="R3264" t="s">
        <v>8336</v>
      </c>
      <c r="S3264" s="12">
        <f>(((I3264/60)/60)/24)+DATE(1970,1,1)</f>
        <v>42088.292361111111</v>
      </c>
      <c r="T3264" s="10">
        <f>(((J3264/60)/60)/24)+DATE(1970,1,1)</f>
        <v>42058.334027777775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>(E3265/D3265)*100</f>
        <v>0.7000700070007001</v>
      </c>
      <c r="P3265">
        <f>E3265/L3265</f>
        <v>17.5</v>
      </c>
      <c r="Q3265" t="s">
        <v>8335</v>
      </c>
      <c r="R3265" t="s">
        <v>8336</v>
      </c>
      <c r="S3265" s="12">
        <f>(((I3265/60)/60)/24)+DATE(1970,1,1)</f>
        <v>41900.87467592593</v>
      </c>
      <c r="T3265" s="10">
        <f>(((J3265/60)/60)/24)+DATE(1970,1,1)</f>
        <v>41870.87467592593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>(E3266/D3266)*100</f>
        <v>0.70000000000000007</v>
      </c>
      <c r="P3266">
        <f>E3266/L3266</f>
        <v>8.75</v>
      </c>
      <c r="Q3266" t="s">
        <v>8318</v>
      </c>
      <c r="R3266" t="s">
        <v>8319</v>
      </c>
      <c r="S3266" s="12">
        <f>(((I3266/60)/60)/24)+DATE(1970,1,1)</f>
        <v>42766.208333333328</v>
      </c>
      <c r="T3266" s="10">
        <f>(((J3266/60)/60)/24)+DATE(1970,1,1)</f>
        <v>42753.678761574076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>(E3267/D3267)*100</f>
        <v>0.70000000000000007</v>
      </c>
      <c r="P3267">
        <f>E3267/L3267</f>
        <v>7</v>
      </c>
      <c r="Q3267" t="s">
        <v>8321</v>
      </c>
      <c r="R3267" t="s">
        <v>8323</v>
      </c>
      <c r="S3267" s="12">
        <f>(((I3267/60)/60)/24)+DATE(1970,1,1)</f>
        <v>41486.981215277774</v>
      </c>
      <c r="T3267" s="10">
        <f>(((J3267/60)/60)/24)+DATE(1970,1,1)</f>
        <v>41456.981215277774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>(E3268/D3268)*100</f>
        <v>0.70000000000000007</v>
      </c>
      <c r="P3268">
        <f>E3268/L3268</f>
        <v>35</v>
      </c>
      <c r="Q3268" t="s">
        <v>8332</v>
      </c>
      <c r="R3268" t="s">
        <v>8333</v>
      </c>
      <c r="S3268" s="12">
        <f>(((I3268/60)/60)/24)+DATE(1970,1,1)</f>
        <v>41183.011828703704</v>
      </c>
      <c r="T3268" s="10">
        <f>(((J3268/60)/60)/24)+DATE(1970,1,1)</f>
        <v>41163.011828703704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>(E3269/D3269)*100</f>
        <v>0.70000000000000007</v>
      </c>
      <c r="P3269">
        <f>E3269/L3269</f>
        <v>10.5</v>
      </c>
      <c r="Q3269" t="s">
        <v>8335</v>
      </c>
      <c r="R3269" t="s">
        <v>8336</v>
      </c>
      <c r="S3269" s="12">
        <f>(((I3269/60)/60)/24)+DATE(1970,1,1)</f>
        <v>42412.130833333329</v>
      </c>
      <c r="T3269" s="10">
        <f>(((J3269/60)/60)/24)+DATE(1970,1,1)</f>
        <v>42382.130833333329</v>
      </c>
    </row>
    <row r="3270" spans="1:20" ht="15.75" hidden="1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>(E3270/D3270)*100</f>
        <v>0.69641025641025645</v>
      </c>
      <c r="P3270">
        <f>E3270/L3270</f>
        <v>49.381818181818183</v>
      </c>
      <c r="Q3270" t="s">
        <v>8332</v>
      </c>
      <c r="R3270" t="s">
        <v>8333</v>
      </c>
      <c r="S3270" s="12">
        <f>(((I3270/60)/60)/24)+DATE(1970,1,1)</f>
        <v>41959.337361111116</v>
      </c>
      <c r="T3270" s="10">
        <f>(((J3270/60)/60)/24)+DATE(1970,1,1)</f>
        <v>41927.295694444445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>(E3271/D3271)*100</f>
        <v>0.6875</v>
      </c>
      <c r="P3271">
        <f>E3271/L3271</f>
        <v>27.5</v>
      </c>
      <c r="Q3271" t="s">
        <v>8318</v>
      </c>
      <c r="R3271" t="s">
        <v>8319</v>
      </c>
      <c r="S3271" s="12">
        <f>(((I3271/60)/60)/24)+DATE(1970,1,1)</f>
        <v>42126.918240740735</v>
      </c>
      <c r="T3271" s="10">
        <f>(((J3271/60)/60)/24)+DATE(1970,1,1)</f>
        <v>42096.918240740735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>(E3272/D3272)*100</f>
        <v>0.6875</v>
      </c>
      <c r="P3272">
        <f>E3272/L3272</f>
        <v>27.5</v>
      </c>
      <c r="Q3272" t="s">
        <v>8335</v>
      </c>
      <c r="R3272" t="s">
        <v>8336</v>
      </c>
      <c r="S3272" s="12">
        <f>(((I3272/60)/60)/24)+DATE(1970,1,1)</f>
        <v>41830.895254629628</v>
      </c>
      <c r="T3272" s="10">
        <f>(((J3272/60)/60)/24)+DATE(1970,1,1)</f>
        <v>41805.895254629628</v>
      </c>
    </row>
    <row r="3273" spans="1:20" ht="60" hidden="1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>(E3273/D3273)*100</f>
        <v>0.68631863186318631</v>
      </c>
      <c r="P3273">
        <f>E3273/L3273</f>
        <v>20.333333333333332</v>
      </c>
      <c r="Q3273" t="s">
        <v>8309</v>
      </c>
      <c r="R3273" t="s">
        <v>8315</v>
      </c>
      <c r="S3273" s="12">
        <f>(((I3273/60)/60)/24)+DATE(1970,1,1)</f>
        <v>41569.165972222225</v>
      </c>
      <c r="T3273" s="10">
        <f>(((J3273/60)/60)/24)+DATE(1970,1,1)</f>
        <v>41547.694456018515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>(E3274/D3274)*100</f>
        <v>0.68399999999999994</v>
      </c>
      <c r="P3274">
        <f>E3274/L3274</f>
        <v>342</v>
      </c>
      <c r="Q3274" t="s">
        <v>8318</v>
      </c>
      <c r="R3274" t="s">
        <v>8319</v>
      </c>
      <c r="S3274" s="12">
        <f>(((I3274/60)/60)/24)+DATE(1970,1,1)</f>
        <v>42573.626620370371</v>
      </c>
      <c r="T3274" s="10">
        <f>(((J3274/60)/60)/24)+DATE(1970,1,1)</f>
        <v>42528.626620370371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>(E3275/D3275)*100</f>
        <v>0.67999999999999994</v>
      </c>
      <c r="P3275">
        <f>E3275/L3275</f>
        <v>34</v>
      </c>
      <c r="Q3275" t="s">
        <v>8324</v>
      </c>
      <c r="R3275" t="s">
        <v>8346</v>
      </c>
      <c r="S3275" s="12">
        <f>(((I3275/60)/60)/24)+DATE(1970,1,1)</f>
        <v>42387.541666666672</v>
      </c>
      <c r="T3275" s="10">
        <f>(((J3275/60)/60)/24)+DATE(1970,1,1)</f>
        <v>42341.59129629629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>(E3276/D3276)*100</f>
        <v>0.67500000000000004</v>
      </c>
      <c r="P3276">
        <f>E3276/L3276</f>
        <v>6.75</v>
      </c>
      <c r="Q3276" t="s">
        <v>8316</v>
      </c>
      <c r="R3276" t="s">
        <v>8317</v>
      </c>
      <c r="S3276" s="12">
        <f>(((I3276/60)/60)/24)+DATE(1970,1,1)</f>
        <v>41863.951516203706</v>
      </c>
      <c r="T3276" s="10">
        <f>(((J3276/60)/60)/24)+DATE(1970,1,1)</f>
        <v>41833.951516203706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>(E3277/D3277)*100</f>
        <v>0.67</v>
      </c>
      <c r="P3277">
        <f>E3277/L3277</f>
        <v>67</v>
      </c>
      <c r="Q3277" t="s">
        <v>8321</v>
      </c>
      <c r="R3277" t="s">
        <v>8343</v>
      </c>
      <c r="S3277" s="12">
        <f>(((I3277/60)/60)/24)+DATE(1970,1,1)</f>
        <v>41585.083368055559</v>
      </c>
      <c r="T3277" s="10">
        <f>(((J3277/60)/60)/24)+DATE(1970,1,1)</f>
        <v>41555.041701388887</v>
      </c>
    </row>
    <row r="3278" spans="1:20" ht="15.75" hidden="1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>(E3278/D3278)*100</f>
        <v>0.6696428571428571</v>
      </c>
      <c r="P3278">
        <f>E3278/L3278</f>
        <v>10</v>
      </c>
      <c r="Q3278" t="s">
        <v>8309</v>
      </c>
      <c r="R3278" t="s">
        <v>8315</v>
      </c>
      <c r="S3278" s="12">
        <f>(((I3278/60)/60)/24)+DATE(1970,1,1)</f>
        <v>41998.208333333328</v>
      </c>
      <c r="T3278" s="10">
        <f>(((J3278/60)/60)/24)+DATE(1970,1,1)</f>
        <v>41945.037789351853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>(E3279/D3279)*100</f>
        <v>0.66666666666666674</v>
      </c>
      <c r="P3279">
        <f>E3279/L3279</f>
        <v>20</v>
      </c>
      <c r="Q3279" t="s">
        <v>8332</v>
      </c>
      <c r="R3279" t="s">
        <v>8334</v>
      </c>
      <c r="S3279" s="12">
        <f>(((I3279/60)/60)/24)+DATE(1970,1,1)</f>
        <v>41851.407187500001</v>
      </c>
      <c r="T3279" s="10">
        <f>(((J3279/60)/60)/24)+DATE(1970,1,1)</f>
        <v>41821.407187500001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>(E3280/D3280)*100</f>
        <v>0.66666666666666674</v>
      </c>
      <c r="P3280">
        <f>E3280/L3280</f>
        <v>5</v>
      </c>
      <c r="Q3280" t="s">
        <v>8321</v>
      </c>
      <c r="R3280" t="s">
        <v>8357</v>
      </c>
      <c r="S3280" s="12">
        <f>(((I3280/60)/60)/24)+DATE(1970,1,1)</f>
        <v>42588.65662037037</v>
      </c>
      <c r="T3280" s="10">
        <f>(((J3280/60)/60)/24)+DATE(1970,1,1)</f>
        <v>42573.65662037037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>(E3281/D3281)*100</f>
        <v>0.66666666666666674</v>
      </c>
      <c r="P3281">
        <f>E3281/L3281</f>
        <v>10</v>
      </c>
      <c r="Q3281" t="s">
        <v>8316</v>
      </c>
      <c r="R3281" t="s">
        <v>8356</v>
      </c>
      <c r="S3281" s="12">
        <f>(((I3281/60)/60)/24)+DATE(1970,1,1)</f>
        <v>41908.679803240739</v>
      </c>
      <c r="T3281" s="10">
        <f>(((J3281/60)/60)/24)+DATE(1970,1,1)</f>
        <v>41848.679803240739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>(E3282/D3282)*100</f>
        <v>0.66666666666666674</v>
      </c>
      <c r="P3282">
        <f>E3282/L3282</f>
        <v>10</v>
      </c>
      <c r="Q3282" t="s">
        <v>8316</v>
      </c>
      <c r="R3282" t="s">
        <v>8317</v>
      </c>
      <c r="S3282" s="12">
        <f>(((I3282/60)/60)/24)+DATE(1970,1,1)</f>
        <v>42086.75</v>
      </c>
      <c r="T3282" s="10">
        <f>(((J3282/60)/60)/24)+DATE(1970,1,1)</f>
        <v>42048.711724537032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>(E3283/D3283)*100</f>
        <v>0.66666666666666674</v>
      </c>
      <c r="P3283">
        <f>E3283/L3283</f>
        <v>500</v>
      </c>
      <c r="Q3283" t="s">
        <v>8316</v>
      </c>
      <c r="R3283" t="s">
        <v>8358</v>
      </c>
      <c r="S3283" s="12">
        <f>(((I3283/60)/60)/24)+DATE(1970,1,1)</f>
        <v>42361.679166666669</v>
      </c>
      <c r="T3283" s="10">
        <f>(((J3283/60)/60)/24)+DATE(1970,1,1)</f>
        <v>42333.695821759262</v>
      </c>
    </row>
    <row r="3284" spans="1:20" ht="60" hidden="1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>(E3284/D3284)*100</f>
        <v>0.66115702479338845</v>
      </c>
      <c r="P3284">
        <f>E3284/L3284</f>
        <v>20</v>
      </c>
      <c r="Q3284" t="s">
        <v>8321</v>
      </c>
      <c r="R3284" t="s">
        <v>8343</v>
      </c>
      <c r="S3284" s="12">
        <f>(((I3284/60)/60)/24)+DATE(1970,1,1)</f>
        <v>42174.769479166673</v>
      </c>
      <c r="T3284" s="10">
        <f>(((J3284/60)/60)/24)+DATE(1970,1,1)</f>
        <v>42144.769479166673</v>
      </c>
    </row>
    <row r="3285" spans="1:20" ht="60" hidden="1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>(E3285/D3285)*100</f>
        <v>0.64102564102564097</v>
      </c>
      <c r="P3285">
        <f>E3285/L3285</f>
        <v>5</v>
      </c>
      <c r="Q3285" t="s">
        <v>8318</v>
      </c>
      <c r="R3285" t="s">
        <v>8319</v>
      </c>
      <c r="S3285" s="12">
        <f>(((I3285/60)/60)/24)+DATE(1970,1,1)</f>
        <v>42337.075740740736</v>
      </c>
      <c r="T3285" s="10">
        <f>(((J3285/60)/60)/24)+DATE(1970,1,1)</f>
        <v>42307.034074074079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>(E3286/D3286)*100</f>
        <v>0.625</v>
      </c>
      <c r="P3286">
        <f>E3286/L3286</f>
        <v>50</v>
      </c>
      <c r="Q3286" t="s">
        <v>8335</v>
      </c>
      <c r="R3286" t="s">
        <v>8336</v>
      </c>
      <c r="S3286" s="12">
        <f>(((I3286/60)/60)/24)+DATE(1970,1,1)</f>
        <v>42173.714178240742</v>
      </c>
      <c r="T3286" s="10">
        <f>(((J3286/60)/60)/24)+DATE(1970,1,1)</f>
        <v>42143.714178240742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>(E3287/D3287)*100</f>
        <v>0.625</v>
      </c>
      <c r="P3287">
        <f>E3287/L3287</f>
        <v>62.5</v>
      </c>
      <c r="Q3287" t="s">
        <v>8316</v>
      </c>
      <c r="R3287" t="s">
        <v>8356</v>
      </c>
      <c r="S3287" s="12">
        <f>(((I3287/60)/60)/24)+DATE(1970,1,1)</f>
        <v>42725.192013888889</v>
      </c>
      <c r="T3287" s="10">
        <f>(((J3287/60)/60)/24)+DATE(1970,1,1)</f>
        <v>42665.150347222225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>(E3288/D3288)*100</f>
        <v>0.625</v>
      </c>
      <c r="P3288">
        <f>E3288/L3288</f>
        <v>25</v>
      </c>
      <c r="Q3288" t="s">
        <v>8316</v>
      </c>
      <c r="R3288" t="s">
        <v>8317</v>
      </c>
      <c r="S3288" s="12">
        <f>(((I3288/60)/60)/24)+DATE(1970,1,1)</f>
        <v>42468.774305555555</v>
      </c>
      <c r="T3288" s="10">
        <f>(((J3288/60)/60)/24)+DATE(1970,1,1)</f>
        <v>42439.702314814815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>(E3289/D3289)*100</f>
        <v>0.60869565217391308</v>
      </c>
      <c r="P3289">
        <f>E3289/L3289</f>
        <v>28</v>
      </c>
      <c r="Q3289" t="s">
        <v>8318</v>
      </c>
      <c r="R3289" t="s">
        <v>8320</v>
      </c>
      <c r="S3289" s="12">
        <f>(((I3289/60)/60)/24)+DATE(1970,1,1)</f>
        <v>42112.702800925923</v>
      </c>
      <c r="T3289" s="10">
        <f>(((J3289/60)/60)/24)+DATE(1970,1,1)</f>
        <v>42082.702800925923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>(E3290/D3290)*100</f>
        <v>0.60399999999999998</v>
      </c>
      <c r="P3290">
        <f>E3290/L3290</f>
        <v>50.333333333333336</v>
      </c>
      <c r="Q3290" t="s">
        <v>8335</v>
      </c>
      <c r="R3290" t="s">
        <v>8336</v>
      </c>
      <c r="S3290" s="12">
        <f>(((I3290/60)/60)/24)+DATE(1970,1,1)</f>
        <v>42241.732430555552</v>
      </c>
      <c r="T3290" s="10">
        <f>(((J3290/60)/60)/24)+DATE(1970,1,1)</f>
        <v>42211.732430555552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>(E3291/D3291)*100</f>
        <v>0.6</v>
      </c>
      <c r="P3291">
        <f>E3291/L3291</f>
        <v>30</v>
      </c>
      <c r="Q3291" t="s">
        <v>8324</v>
      </c>
      <c r="R3291" t="s">
        <v>8327</v>
      </c>
      <c r="S3291" s="12">
        <f>(((I3291/60)/60)/24)+DATE(1970,1,1)</f>
        <v>41834.104166666664</v>
      </c>
      <c r="T3291" s="10">
        <f>(((J3291/60)/60)/24)+DATE(1970,1,1)</f>
        <v>41802.94363425926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>(E3292/D3292)*100</f>
        <v>0.6</v>
      </c>
      <c r="P3292">
        <f>E3292/L3292</f>
        <v>15</v>
      </c>
      <c r="Q3292" t="s">
        <v>8335</v>
      </c>
      <c r="R3292" t="s">
        <v>8352</v>
      </c>
      <c r="S3292" s="12">
        <f>(((I3292/60)/60)/24)+DATE(1970,1,1)</f>
        <v>42280.875</v>
      </c>
      <c r="T3292" s="10">
        <f>(((J3292/60)/60)/24)+DATE(1970,1,1)</f>
        <v>42258.297094907408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>(E3293/D3293)*100</f>
        <v>0.6</v>
      </c>
      <c r="P3293">
        <f>E3293/L3293</f>
        <v>25.5</v>
      </c>
      <c r="Q3293" t="s">
        <v>8335</v>
      </c>
      <c r="R3293" t="s">
        <v>8336</v>
      </c>
      <c r="S3293" s="12">
        <f>(((I3293/60)/60)/24)+DATE(1970,1,1)</f>
        <v>42140.125</v>
      </c>
      <c r="T3293" s="10">
        <f>(((J3293/60)/60)/24)+DATE(1970,1,1)</f>
        <v>42110.326423611114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>(E3294/D3294)*100</f>
        <v>0.6</v>
      </c>
      <c r="P3294">
        <f>E3294/L3294</f>
        <v>22.5</v>
      </c>
      <c r="Q3294" t="s">
        <v>8316</v>
      </c>
      <c r="R3294" t="s">
        <v>8317</v>
      </c>
      <c r="S3294" s="12">
        <f>(((I3294/60)/60)/24)+DATE(1970,1,1)</f>
        <v>41844.124305555553</v>
      </c>
      <c r="T3294" s="10">
        <f>(((J3294/60)/60)/24)+DATE(1970,1,1)</f>
        <v>41801.711550925924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>(E3295/D3295)*100</f>
        <v>0.59666666666666668</v>
      </c>
      <c r="P3295">
        <f>E3295/L3295</f>
        <v>71.599999999999994</v>
      </c>
      <c r="Q3295" t="s">
        <v>8318</v>
      </c>
      <c r="R3295" t="s">
        <v>8354</v>
      </c>
      <c r="S3295" s="12">
        <f>(((I3295/60)/60)/24)+DATE(1970,1,1)</f>
        <v>42725.624340277776</v>
      </c>
      <c r="T3295" s="10">
        <f>(((J3295/60)/60)/24)+DATE(1970,1,1)</f>
        <v>42695.624340277776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>(E3296/D3296)*100</f>
        <v>0.58333333333333337</v>
      </c>
      <c r="P3296">
        <f>E3296/L3296</f>
        <v>8.75</v>
      </c>
      <c r="Q3296" t="s">
        <v>8324</v>
      </c>
      <c r="R3296" t="s">
        <v>8346</v>
      </c>
      <c r="S3296" s="12">
        <f>(((I3296/60)/60)/24)+DATE(1970,1,1)</f>
        <v>41942.932430555556</v>
      </c>
      <c r="T3296" s="10">
        <f>(((J3296/60)/60)/24)+DATE(1970,1,1)</f>
        <v>41912.932430555556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>(E3297/D3297)*100</f>
        <v>0.57499999999999996</v>
      </c>
      <c r="P3297">
        <f>E3297/L3297</f>
        <v>38.333333333333336</v>
      </c>
      <c r="Q3297" t="s">
        <v>8309</v>
      </c>
      <c r="R3297" t="s">
        <v>8312</v>
      </c>
      <c r="S3297" s="12">
        <f>(((I3297/60)/60)/24)+DATE(1970,1,1)</f>
        <v>42753.016180555554</v>
      </c>
      <c r="T3297" s="10">
        <f>(((J3297/60)/60)/24)+DATE(1970,1,1)</f>
        <v>42693.016180555554</v>
      </c>
    </row>
    <row r="3298" spans="1:20" ht="30" hidden="1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>(E3298/D3298)*100</f>
        <v>0.5714285714285714</v>
      </c>
      <c r="P3298">
        <f>E3298/L3298</f>
        <v>15.428571428571429</v>
      </c>
      <c r="Q3298" t="s">
        <v>8318</v>
      </c>
      <c r="R3298" t="s">
        <v>8319</v>
      </c>
      <c r="S3298" s="12">
        <f>(((I3298/60)/60)/24)+DATE(1970,1,1)</f>
        <v>42124.101145833338</v>
      </c>
      <c r="T3298" s="10">
        <f>(((J3298/60)/60)/24)+DATE(1970,1,1)</f>
        <v>42094.101145833338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>(E3299/D3299)*100</f>
        <v>0.56800000000000006</v>
      </c>
      <c r="P3299">
        <f>E3299/L3299</f>
        <v>28.4</v>
      </c>
      <c r="Q3299" t="s">
        <v>8332</v>
      </c>
      <c r="R3299" t="s">
        <v>8333</v>
      </c>
      <c r="S3299" s="12">
        <f>(((I3299/60)/60)/24)+DATE(1970,1,1)</f>
        <v>42746.7424537037</v>
      </c>
      <c r="T3299" s="10">
        <f>(((J3299/60)/60)/24)+DATE(1970,1,1)</f>
        <v>42716.7424537037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>(E3300/D3300)*100</f>
        <v>0.55999999999999994</v>
      </c>
      <c r="P3300">
        <f>E3300/L3300</f>
        <v>14</v>
      </c>
      <c r="Q3300" t="s">
        <v>8318</v>
      </c>
      <c r="R3300" t="s">
        <v>8319</v>
      </c>
      <c r="S3300" s="12">
        <f>(((I3300/60)/60)/24)+DATE(1970,1,1)</f>
        <v>42050.854247685187</v>
      </c>
      <c r="T3300" s="10">
        <f>(((J3300/60)/60)/24)+DATE(1970,1,1)</f>
        <v>42020.854247685187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>(E3301/D3301)*100</f>
        <v>0.55999999999999994</v>
      </c>
      <c r="P3301">
        <f>E3301/L3301</f>
        <v>93.333333333333329</v>
      </c>
      <c r="Q3301" t="s">
        <v>8318</v>
      </c>
      <c r="R3301" t="s">
        <v>8320</v>
      </c>
      <c r="S3301" s="12">
        <f>(((I3301/60)/60)/24)+DATE(1970,1,1)</f>
        <v>42454.707824074074</v>
      </c>
      <c r="T3301" s="10">
        <f>(((J3301/60)/60)/24)+DATE(1970,1,1)</f>
        <v>42424.749490740738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>(E3302/D3302)*100</f>
        <v>0.55999999999999994</v>
      </c>
      <c r="P3302">
        <f>E3302/L3302</f>
        <v>18.666666666666668</v>
      </c>
      <c r="Q3302" t="s">
        <v>8332</v>
      </c>
      <c r="R3302" t="s">
        <v>8333</v>
      </c>
      <c r="S3302" s="12">
        <f>(((I3302/60)/60)/24)+DATE(1970,1,1)</f>
        <v>41131.906111111115</v>
      </c>
      <c r="T3302" s="10">
        <f>(((J3302/60)/60)/24)+DATE(1970,1,1)</f>
        <v>41101.906111111115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>(E3303/D3303)*100</f>
        <v>0.55833333333333335</v>
      </c>
      <c r="P3303">
        <f>E3303/L3303</f>
        <v>55.833333333333336</v>
      </c>
      <c r="Q3303" t="s">
        <v>8335</v>
      </c>
      <c r="R3303" t="s">
        <v>8336</v>
      </c>
      <c r="S3303" s="12">
        <f>(((I3303/60)/60)/24)+DATE(1970,1,1)</f>
        <v>42566.862800925926</v>
      </c>
      <c r="T3303" s="10">
        <f>(((J3303/60)/60)/24)+DATE(1970,1,1)</f>
        <v>42536.862800925926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>(E3304/D3304)*100</f>
        <v>0.55555555555555558</v>
      </c>
      <c r="P3304">
        <f>E3304/L3304</f>
        <v>25</v>
      </c>
      <c r="Q3304" t="s">
        <v>8318</v>
      </c>
      <c r="R3304" t="s">
        <v>8319</v>
      </c>
      <c r="S3304" s="12">
        <f>(((I3304/60)/60)/24)+DATE(1970,1,1)</f>
        <v>42306.046689814815</v>
      </c>
      <c r="T3304" s="10">
        <f>(((J3304/60)/60)/24)+DATE(1970,1,1)</f>
        <v>42276.046689814815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>(E3305/D3305)*100</f>
        <v>0.54999999999999993</v>
      </c>
      <c r="P3305">
        <f>E3305/L3305</f>
        <v>27.5</v>
      </c>
      <c r="Q3305" t="s">
        <v>8321</v>
      </c>
      <c r="R3305" t="s">
        <v>8343</v>
      </c>
      <c r="S3305" s="12">
        <f>(((I3305/60)/60)/24)+DATE(1970,1,1)</f>
        <v>41114.847777777781</v>
      </c>
      <c r="T3305" s="10">
        <f>(((J3305/60)/60)/24)+DATE(1970,1,1)</f>
        <v>41054.847777777781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>(E3306/D3306)*100</f>
        <v>0.54999999999999993</v>
      </c>
      <c r="P3306">
        <f>E3306/L3306</f>
        <v>5.5</v>
      </c>
      <c r="Q3306" t="s">
        <v>8316</v>
      </c>
      <c r="R3306" t="s">
        <v>8317</v>
      </c>
      <c r="S3306" s="12">
        <f>(((I3306/60)/60)/24)+DATE(1970,1,1)</f>
        <v>42452.145138888889</v>
      </c>
      <c r="T3306" s="10">
        <f>(((J3306/60)/60)/24)+DATE(1970,1,1)</f>
        <v>42402.947002314817</v>
      </c>
    </row>
    <row r="3307" spans="1:20" ht="60" hidden="1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>(E3307/D3307)*100</f>
        <v>0.54884742041712409</v>
      </c>
      <c r="P3307">
        <f>E3307/L3307</f>
        <v>5</v>
      </c>
      <c r="Q3307" t="s">
        <v>8324</v>
      </c>
      <c r="R3307" t="s">
        <v>8339</v>
      </c>
      <c r="S3307" s="12">
        <f>(((I3307/60)/60)/24)+DATE(1970,1,1)</f>
        <v>40797.554166666669</v>
      </c>
      <c r="T3307" s="10">
        <f>(((J3307/60)/60)/24)+DATE(1970,1,1)</f>
        <v>40782.165532407409</v>
      </c>
    </row>
    <row r="3308" spans="1:20" ht="60" hidden="1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>(E3308/D3308)*100</f>
        <v>0.53333333333333333</v>
      </c>
      <c r="P3308">
        <f>E3308/L3308</f>
        <v>91.428571428571431</v>
      </c>
      <c r="Q3308" t="s">
        <v>8309</v>
      </c>
      <c r="R3308" t="s">
        <v>8313</v>
      </c>
      <c r="S3308" s="12">
        <f>(((I3308/60)/60)/24)+DATE(1970,1,1)</f>
        <v>41901.762743055559</v>
      </c>
      <c r="T3308" s="10">
        <f>(((J3308/60)/60)/24)+DATE(1970,1,1)</f>
        <v>41841.762743055559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>(E3309/D3309)*100</f>
        <v>0.52</v>
      </c>
      <c r="P3309">
        <f>E3309/L3309</f>
        <v>26</v>
      </c>
      <c r="Q3309" t="s">
        <v>8318</v>
      </c>
      <c r="R3309" t="s">
        <v>8320</v>
      </c>
      <c r="S3309" s="12">
        <f>(((I3309/60)/60)/24)+DATE(1970,1,1)</f>
        <v>42186.028310185182</v>
      </c>
      <c r="T3309" s="10">
        <f>(((J3309/60)/60)/24)+DATE(1970,1,1)</f>
        <v>42158.028310185182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>(E3310/D3310)*100</f>
        <v>0.51</v>
      </c>
      <c r="P3310">
        <f>E3310/L3310</f>
        <v>23.181818181818183</v>
      </c>
      <c r="Q3310" t="s">
        <v>8332</v>
      </c>
      <c r="R3310" t="s">
        <v>8333</v>
      </c>
      <c r="S3310" s="12">
        <f>(((I3310/60)/60)/24)+DATE(1970,1,1)</f>
        <v>41250.933124999996</v>
      </c>
      <c r="T3310" s="10">
        <f>(((J3310/60)/60)/24)+DATE(1970,1,1)</f>
        <v>41220.933124999996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>(E3311/D3311)*100</f>
        <v>0.51</v>
      </c>
      <c r="P3311">
        <f>E3311/L3311</f>
        <v>17</v>
      </c>
      <c r="Q3311" t="s">
        <v>8332</v>
      </c>
      <c r="R3311" t="s">
        <v>8334</v>
      </c>
      <c r="S3311" s="12">
        <f>(((I3311/60)/60)/24)+DATE(1970,1,1)</f>
        <v>42588.899398148147</v>
      </c>
      <c r="T3311" s="10">
        <f>(((J3311/60)/60)/24)+DATE(1970,1,1)</f>
        <v>42528.899398148147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>(E3312/D3312)*100</f>
        <v>0.51</v>
      </c>
      <c r="P3312">
        <f>E3312/L3312</f>
        <v>17</v>
      </c>
      <c r="Q3312" t="s">
        <v>8318</v>
      </c>
      <c r="R3312" t="s">
        <v>8347</v>
      </c>
      <c r="S3312" s="12">
        <f>(((I3312/60)/60)/24)+DATE(1970,1,1)</f>
        <v>42681.758969907409</v>
      </c>
      <c r="T3312" s="10">
        <f>(((J3312/60)/60)/24)+DATE(1970,1,1)</f>
        <v>42656.717303240745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>(E3313/D3313)*100</f>
        <v>0.503</v>
      </c>
      <c r="P3313">
        <f>E3313/L3313</f>
        <v>167.66666666666666</v>
      </c>
      <c r="Q3313" t="s">
        <v>8318</v>
      </c>
      <c r="R3313" t="s">
        <v>8320</v>
      </c>
      <c r="S3313" s="12">
        <f>(((I3313/60)/60)/24)+DATE(1970,1,1)</f>
        <v>42734.958333333328</v>
      </c>
      <c r="T3313" s="10">
        <f>(((J3313/60)/60)/24)+DATE(1970,1,1)</f>
        <v>42705.690347222218</v>
      </c>
    </row>
    <row r="3314" spans="1:20" ht="15.75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>(E3314/D3314)*100</f>
        <v>0.5</v>
      </c>
      <c r="P3314">
        <f>E3314/L3314</f>
        <v>100</v>
      </c>
      <c r="Q3314" t="s">
        <v>8324</v>
      </c>
      <c r="R3314" t="s">
        <v>8327</v>
      </c>
      <c r="S3314" s="12">
        <f>(((I3314/60)/60)/24)+DATE(1970,1,1)</f>
        <v>41262.641724537039</v>
      </c>
      <c r="T3314" s="10">
        <f>(((J3314/60)/60)/24)+DATE(1970,1,1)</f>
        <v>41227.641724537039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>(E3315/D3315)*100</f>
        <v>0.5</v>
      </c>
      <c r="P3315">
        <f>E3315/L3315</f>
        <v>25</v>
      </c>
      <c r="Q3315" t="s">
        <v>8332</v>
      </c>
      <c r="R3315" t="s">
        <v>8333</v>
      </c>
      <c r="S3315" s="12">
        <f>(((I3315/60)/60)/24)+DATE(1970,1,1)</f>
        <v>42137.836435185185</v>
      </c>
      <c r="T3315" s="10">
        <f>(((J3315/60)/60)/24)+DATE(1970,1,1)</f>
        <v>42107.836435185185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>(E3316/D3316)*100</f>
        <v>0.5</v>
      </c>
      <c r="P3316">
        <f>E3316/L3316</f>
        <v>5</v>
      </c>
      <c r="Q3316" t="s">
        <v>8332</v>
      </c>
      <c r="R3316" t="s">
        <v>8333</v>
      </c>
      <c r="S3316" s="12">
        <f>(((I3316/60)/60)/24)+DATE(1970,1,1)</f>
        <v>41865.977083333331</v>
      </c>
      <c r="T3316" s="10">
        <f>(((J3316/60)/60)/24)+DATE(1970,1,1)</f>
        <v>41835.977083333331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>(E3317/D3317)*100</f>
        <v>0.5</v>
      </c>
      <c r="P3317">
        <f>E3317/L3317</f>
        <v>5</v>
      </c>
      <c r="Q3317" t="s">
        <v>8332</v>
      </c>
      <c r="R3317" t="s">
        <v>8334</v>
      </c>
      <c r="S3317" s="12">
        <f>(((I3317/60)/60)/24)+DATE(1970,1,1)</f>
        <v>42565.327476851846</v>
      </c>
      <c r="T3317" s="10">
        <f>(((J3317/60)/60)/24)+DATE(1970,1,1)</f>
        <v>42535.327476851846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>(E3318/D3318)*100</f>
        <v>0.5</v>
      </c>
      <c r="P3318">
        <f>E3318/L3318</f>
        <v>7.5</v>
      </c>
      <c r="Q3318" t="s">
        <v>8321</v>
      </c>
      <c r="R3318" t="s">
        <v>8340</v>
      </c>
      <c r="S3318" s="12">
        <f>(((I3318/60)/60)/24)+DATE(1970,1,1)</f>
        <v>41863.536782407406</v>
      </c>
      <c r="T3318" s="10">
        <f>(((J3318/60)/60)/24)+DATE(1970,1,1)</f>
        <v>41838.536782407406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>(E3319/D3319)*100</f>
        <v>0.5</v>
      </c>
      <c r="P3319">
        <f>E3319/L3319</f>
        <v>5</v>
      </c>
      <c r="Q3319" t="s">
        <v>8337</v>
      </c>
      <c r="R3319" t="s">
        <v>8344</v>
      </c>
      <c r="S3319" s="12">
        <f>(((I3319/60)/60)/24)+DATE(1970,1,1)</f>
        <v>42357.448958333334</v>
      </c>
      <c r="T3319" s="10">
        <f>(((J3319/60)/60)/24)+DATE(1970,1,1)</f>
        <v>42325.448958333334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>(E3320/D3320)*100</f>
        <v>0.5</v>
      </c>
      <c r="P3320">
        <f>E3320/L3320</f>
        <v>10</v>
      </c>
      <c r="Q3320" t="s">
        <v>8337</v>
      </c>
      <c r="R3320" t="s">
        <v>8338</v>
      </c>
      <c r="S3320" s="12">
        <f>(((I3320/60)/60)/24)+DATE(1970,1,1)</f>
        <v>42016.250034722223</v>
      </c>
      <c r="T3320" s="10">
        <f>(((J3320/60)/60)/24)+DATE(1970,1,1)</f>
        <v>41956.250034722223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>(E3321/D3321)*100</f>
        <v>0.5</v>
      </c>
      <c r="P3321">
        <f>E3321/L3321</f>
        <v>62.5</v>
      </c>
      <c r="Q3321" t="s">
        <v>8332</v>
      </c>
      <c r="R3321" t="s">
        <v>8334</v>
      </c>
      <c r="S3321" s="12">
        <f>(((I3321/60)/60)/24)+DATE(1970,1,1)</f>
        <v>42795.166666666672</v>
      </c>
      <c r="T3321" s="10">
        <f>(((J3321/60)/60)/24)+DATE(1970,1,1)</f>
        <v>42742.246493055558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>(E3322/D3322)*100</f>
        <v>0.5</v>
      </c>
      <c r="P3322">
        <f>E3322/L3322</f>
        <v>50</v>
      </c>
      <c r="Q3322" t="s">
        <v>8335</v>
      </c>
      <c r="R3322" t="s">
        <v>8336</v>
      </c>
      <c r="S3322" s="12">
        <f>(((I3322/60)/60)/24)+DATE(1970,1,1)</f>
        <v>42614.666597222225</v>
      </c>
      <c r="T3322" s="10">
        <f>(((J3322/60)/60)/24)+DATE(1970,1,1)</f>
        <v>42584.666597222225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>(E3323/D3323)*100</f>
        <v>0.5</v>
      </c>
      <c r="P3323">
        <f>E3323/L3323</f>
        <v>1</v>
      </c>
      <c r="Q3323" t="s">
        <v>8335</v>
      </c>
      <c r="R3323" t="s">
        <v>8336</v>
      </c>
      <c r="S3323" s="12">
        <f>(((I3323/60)/60)/24)+DATE(1970,1,1)</f>
        <v>42079.727777777778</v>
      </c>
      <c r="T3323" s="10">
        <f>(((J3323/60)/60)/24)+DATE(1970,1,1)</f>
        <v>42019.76944444445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>(E3324/D3324)*100</f>
        <v>0.5</v>
      </c>
      <c r="P3324">
        <f>E3324/L3324</f>
        <v>12.5</v>
      </c>
      <c r="Q3324" t="s">
        <v>8316</v>
      </c>
      <c r="R3324" t="s">
        <v>8317</v>
      </c>
      <c r="S3324" s="12">
        <f>(((I3324/60)/60)/24)+DATE(1970,1,1)</f>
        <v>42013.083333333328</v>
      </c>
      <c r="T3324" s="10">
        <f>(((J3324/60)/60)/24)+DATE(1970,1,1)</f>
        <v>41953.773090277777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>(E3325/D3325)*100</f>
        <v>0.49199999999999999</v>
      </c>
      <c r="P3325">
        <f>E3325/L3325</f>
        <v>20.5</v>
      </c>
      <c r="Q3325" t="s">
        <v>8318</v>
      </c>
      <c r="R3325" t="s">
        <v>8319</v>
      </c>
      <c r="S3325" s="12">
        <f>(((I3325/60)/60)/24)+DATE(1970,1,1)</f>
        <v>41957.761469907404</v>
      </c>
      <c r="T3325" s="10">
        <f>(((J3325/60)/60)/24)+DATE(1970,1,1)</f>
        <v>41927.71980324074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>(E3326/D3326)*100</f>
        <v>0.48960000000000004</v>
      </c>
      <c r="P3326">
        <f>E3326/L3326</f>
        <v>306</v>
      </c>
      <c r="Q3326" t="s">
        <v>8335</v>
      </c>
      <c r="R3326" t="s">
        <v>8336</v>
      </c>
      <c r="S3326" s="12">
        <f>(((I3326/60)/60)/24)+DATE(1970,1,1)</f>
        <v>42282.277615740735</v>
      </c>
      <c r="T3326" s="10">
        <f>(((J3326/60)/60)/24)+DATE(1970,1,1)</f>
        <v>42252.277615740735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>(E3327/D3327)*100</f>
        <v>0.48666666666666669</v>
      </c>
      <c r="P3327">
        <f>E3327/L3327</f>
        <v>24.333333333333332</v>
      </c>
      <c r="Q3327" t="s">
        <v>8335</v>
      </c>
      <c r="R3327" t="s">
        <v>8336</v>
      </c>
      <c r="S3327" s="12">
        <f>(((I3327/60)/60)/24)+DATE(1970,1,1)</f>
        <v>42705.212743055556</v>
      </c>
      <c r="T3327" s="10">
        <f>(((J3327/60)/60)/24)+DATE(1970,1,1)</f>
        <v>42675.171076388884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>(E3328/D3328)*100</f>
        <v>0.47727272727272729</v>
      </c>
      <c r="P3328">
        <f>E3328/L3328</f>
        <v>52.5</v>
      </c>
      <c r="Q3328" t="s">
        <v>8316</v>
      </c>
      <c r="R3328" t="s">
        <v>8356</v>
      </c>
      <c r="S3328" s="12">
        <f>(((I3328/60)/60)/24)+DATE(1970,1,1)</f>
        <v>42796.956921296296</v>
      </c>
      <c r="T3328" s="10">
        <f>(((J3328/60)/60)/24)+DATE(1970,1,1)</f>
        <v>42766.956921296296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>(E3329/D3329)*100</f>
        <v>0.47333333333333333</v>
      </c>
      <c r="P3329">
        <f>E3329/L3329</f>
        <v>23.666666666666668</v>
      </c>
      <c r="Q3329" t="s">
        <v>8335</v>
      </c>
      <c r="R3329" t="s">
        <v>8336</v>
      </c>
      <c r="S3329" s="12">
        <f>(((I3329/60)/60)/24)+DATE(1970,1,1)</f>
        <v>42108.14025462963</v>
      </c>
      <c r="T3329" s="10">
        <f>(((J3329/60)/60)/24)+DATE(1970,1,1)</f>
        <v>42048.181921296295</v>
      </c>
    </row>
    <row r="3330" spans="1:20" ht="60" hidden="1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>(E3330/D3330)*100</f>
        <v>0.47222222222222221</v>
      </c>
      <c r="P3330">
        <f>E3330/L3330</f>
        <v>60.714285714285715</v>
      </c>
      <c r="Q3330" t="s">
        <v>8332</v>
      </c>
      <c r="R3330" t="s">
        <v>8334</v>
      </c>
      <c r="S3330" s="12">
        <f>(((I3330/60)/60)/24)+DATE(1970,1,1)</f>
        <v>42124.667256944449</v>
      </c>
      <c r="T3330" s="10">
        <f>(((J3330/60)/60)/24)+DATE(1970,1,1)</f>
        <v>42094.667256944449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>(E3331/D3331)*100</f>
        <v>0.46699999999999997</v>
      </c>
      <c r="P3331">
        <f>E3331/L3331</f>
        <v>116.75</v>
      </c>
      <c r="Q3331" t="s">
        <v>8318</v>
      </c>
      <c r="R3331" t="s">
        <v>8320</v>
      </c>
      <c r="S3331" s="12">
        <f>(((I3331/60)/60)/24)+DATE(1970,1,1)</f>
        <v>42497.883321759262</v>
      </c>
      <c r="T3331" s="10">
        <f>(((J3331/60)/60)/24)+DATE(1970,1,1)</f>
        <v>42437.924988425926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>(E3332/D3332)*100</f>
        <v>0.46666666666666673</v>
      </c>
      <c r="P3332">
        <f>E3332/L3332</f>
        <v>11.666666666666666</v>
      </c>
      <c r="Q3332" t="s">
        <v>8335</v>
      </c>
      <c r="R3332" t="s">
        <v>8336</v>
      </c>
      <c r="S3332" s="12">
        <f>(((I3332/60)/60)/24)+DATE(1970,1,1)</f>
        <v>41982.09175925926</v>
      </c>
      <c r="T3332" s="10">
        <f>(((J3332/60)/60)/24)+DATE(1970,1,1)</f>
        <v>41952.09175925926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>(E3333/D3333)*100</f>
        <v>0.44999999999999996</v>
      </c>
      <c r="P3333">
        <f>E3333/L3333</f>
        <v>15</v>
      </c>
      <c r="Q3333" t="s">
        <v>8332</v>
      </c>
      <c r="R3333" t="s">
        <v>8333</v>
      </c>
      <c r="S3333" s="12">
        <f>(((I3333/60)/60)/24)+DATE(1970,1,1)</f>
        <v>42692.793865740736</v>
      </c>
      <c r="T3333" s="10">
        <f>(((J3333/60)/60)/24)+DATE(1970,1,1)</f>
        <v>42662.752199074079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>(E3334/D3334)*100</f>
        <v>0.44999999999999996</v>
      </c>
      <c r="P3334">
        <f>E3334/L3334</f>
        <v>18</v>
      </c>
      <c r="Q3334" t="s">
        <v>8332</v>
      </c>
      <c r="R3334" t="s">
        <v>8334</v>
      </c>
      <c r="S3334" s="12">
        <f>(((I3334/60)/60)/24)+DATE(1970,1,1)</f>
        <v>42193.697916666672</v>
      </c>
      <c r="T3334" s="10">
        <f>(((J3334/60)/60)/24)+DATE(1970,1,1)</f>
        <v>42164.615856481483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>(E3335/D3335)*100</f>
        <v>0.44444444444444442</v>
      </c>
      <c r="P3335">
        <f>E3335/L3335</f>
        <v>10</v>
      </c>
      <c r="Q3335" t="s">
        <v>8337</v>
      </c>
      <c r="R3335" t="s">
        <v>8342</v>
      </c>
      <c r="S3335" s="12">
        <f>(((I3335/60)/60)/24)+DATE(1970,1,1)</f>
        <v>41965.551319444443</v>
      </c>
      <c r="T3335" s="10">
        <f>(((J3335/60)/60)/24)+DATE(1970,1,1)</f>
        <v>41935.509652777779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>(E3336/D3336)*100</f>
        <v>0.43939393939393934</v>
      </c>
      <c r="P3336">
        <f>E3336/L3336</f>
        <v>4.833333333333333</v>
      </c>
      <c r="Q3336" t="s">
        <v>8309</v>
      </c>
      <c r="R3336" t="s">
        <v>8315</v>
      </c>
      <c r="S3336" s="12">
        <f>(((I3336/60)/60)/24)+DATE(1970,1,1)</f>
        <v>41712.194803240738</v>
      </c>
      <c r="T3336" s="10">
        <f>(((J3336/60)/60)/24)+DATE(1970,1,1)</f>
        <v>41682.23646990741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>(E3337/D3337)*100</f>
        <v>0.43750000000000006</v>
      </c>
      <c r="P3337">
        <f>E3337/L3337</f>
        <v>8.75</v>
      </c>
      <c r="Q3337" t="s">
        <v>8321</v>
      </c>
      <c r="R3337" t="s">
        <v>8357</v>
      </c>
      <c r="S3337" s="12">
        <f>(((I3337/60)/60)/24)+DATE(1970,1,1)</f>
        <v>41932.088194444441</v>
      </c>
      <c r="T3337" s="10">
        <f>(((J3337/60)/60)/24)+DATE(1970,1,1)</f>
        <v>41911.657430555555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>(E3338/D3338)*100</f>
        <v>0.43333333333333329</v>
      </c>
      <c r="P3338">
        <f>E3338/L3338</f>
        <v>3.7142857142857144</v>
      </c>
      <c r="Q3338" t="s">
        <v>8309</v>
      </c>
      <c r="R3338" t="s">
        <v>8315</v>
      </c>
      <c r="S3338" s="12">
        <f>(((I3338/60)/60)/24)+DATE(1970,1,1)</f>
        <v>42363.098217592589</v>
      </c>
      <c r="T3338" s="10">
        <f>(((J3338/60)/60)/24)+DATE(1970,1,1)</f>
        <v>42318.098217592589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>(E3339/D3339)*100</f>
        <v>0.43333333333333329</v>
      </c>
      <c r="P3339">
        <f>E3339/L3339</f>
        <v>52</v>
      </c>
      <c r="Q3339" t="s">
        <v>8335</v>
      </c>
      <c r="R3339" t="s">
        <v>8336</v>
      </c>
      <c r="S3339" s="12">
        <f>(((I3339/60)/60)/24)+DATE(1970,1,1)</f>
        <v>42137.679756944446</v>
      </c>
      <c r="T3339" s="10">
        <f>(((J3339/60)/60)/24)+DATE(1970,1,1)</f>
        <v>42107.679756944446</v>
      </c>
    </row>
    <row r="3340" spans="1:20" ht="45" hidden="1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>(E3340/D3340)*100</f>
        <v>0.43307086614173229</v>
      </c>
      <c r="P3340">
        <f>E3340/L3340</f>
        <v>18.333333333333332</v>
      </c>
      <c r="Q3340" t="s">
        <v>8316</v>
      </c>
      <c r="R3340" t="s">
        <v>8317</v>
      </c>
      <c r="S3340" s="12">
        <f>(((I3340/60)/60)/24)+DATE(1970,1,1)</f>
        <v>41814.789687500001</v>
      </c>
      <c r="T3340" s="10">
        <f>(((J3340/60)/60)/24)+DATE(1970,1,1)</f>
        <v>41784.789687500001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>(E3341/D3341)*100</f>
        <v>0.43166666666666664</v>
      </c>
      <c r="P3341">
        <f>E3341/L3341</f>
        <v>64.75</v>
      </c>
      <c r="Q3341" t="s">
        <v>8318</v>
      </c>
      <c r="R3341" t="s">
        <v>8319</v>
      </c>
      <c r="S3341" s="12">
        <f>(((I3341/60)/60)/24)+DATE(1970,1,1)</f>
        <v>42168.692627314813</v>
      </c>
      <c r="T3341" s="10">
        <f>(((J3341/60)/60)/24)+DATE(1970,1,1)</f>
        <v>42138.692627314813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>(E3342/D3342)*100</f>
        <v>0.42599999999999999</v>
      </c>
      <c r="P3342">
        <f>E3342/L3342</f>
        <v>53.25</v>
      </c>
      <c r="Q3342" t="s">
        <v>8318</v>
      </c>
      <c r="R3342" t="s">
        <v>8319</v>
      </c>
      <c r="S3342" s="12">
        <f>(((I3342/60)/60)/24)+DATE(1970,1,1)</f>
        <v>42128.069884259254</v>
      </c>
      <c r="T3342" s="10">
        <f>(((J3342/60)/60)/24)+DATE(1970,1,1)</f>
        <v>42083.069884259254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>(E3343/D3343)*100</f>
        <v>0.42399999999999999</v>
      </c>
      <c r="P3343">
        <f>E3343/L3343</f>
        <v>53</v>
      </c>
      <c r="Q3343" t="s">
        <v>8318</v>
      </c>
      <c r="R3343" t="s">
        <v>8319</v>
      </c>
      <c r="S3343" s="12">
        <f>(((I3343/60)/60)/24)+DATE(1970,1,1)</f>
        <v>42212.165972222225</v>
      </c>
      <c r="T3343" s="10">
        <f>(((J3343/60)/60)/24)+DATE(1970,1,1)</f>
        <v>42192.816238425927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>(E3344/D3344)*100</f>
        <v>0.42</v>
      </c>
      <c r="P3344">
        <f>E3344/L3344</f>
        <v>10.5</v>
      </c>
      <c r="Q3344" t="s">
        <v>8324</v>
      </c>
      <c r="R3344" t="s">
        <v>8327</v>
      </c>
      <c r="S3344" s="12">
        <f>(((I3344/60)/60)/24)+DATE(1970,1,1)</f>
        <v>42459.807893518519</v>
      </c>
      <c r="T3344" s="10">
        <f>(((J3344/60)/60)/24)+DATE(1970,1,1)</f>
        <v>42429.84956018519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>(E3345/D3345)*100</f>
        <v>0.42</v>
      </c>
      <c r="P3345">
        <f>E3345/L3345</f>
        <v>6.1764705882352944</v>
      </c>
      <c r="Q3345" t="s">
        <v>8321</v>
      </c>
      <c r="R3345" t="s">
        <v>8340</v>
      </c>
      <c r="S3345" s="12">
        <f>(((I3345/60)/60)/24)+DATE(1970,1,1)</f>
        <v>41971.722233796296</v>
      </c>
      <c r="T3345" s="10">
        <f>(((J3345/60)/60)/24)+DATE(1970,1,1)</f>
        <v>41941.680567129632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>(E3346/D3346)*100</f>
        <v>0.42</v>
      </c>
      <c r="P3346">
        <f>E3346/L3346</f>
        <v>10.5</v>
      </c>
      <c r="Q3346" t="s">
        <v>8316</v>
      </c>
      <c r="R3346" t="s">
        <v>8317</v>
      </c>
      <c r="S3346" s="12">
        <f>(((I3346/60)/60)/24)+DATE(1970,1,1)</f>
        <v>41767.891319444447</v>
      </c>
      <c r="T3346" s="10">
        <f>(((J3346/60)/60)/24)+DATE(1970,1,1)</f>
        <v>41745.891319444447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>(E3347/D3347)*100</f>
        <v>0.42</v>
      </c>
      <c r="P3347">
        <f>E3347/L3347</f>
        <v>10.5</v>
      </c>
      <c r="Q3347" t="s">
        <v>8316</v>
      </c>
      <c r="R3347" t="s">
        <v>8317</v>
      </c>
      <c r="S3347" s="12">
        <f>(((I3347/60)/60)/24)+DATE(1970,1,1)</f>
        <v>42619.474004629628</v>
      </c>
      <c r="T3347" s="10">
        <f>(((J3347/60)/60)/24)+DATE(1970,1,1)</f>
        <v>42559.474004629628</v>
      </c>
    </row>
    <row r="3348" spans="1:20" ht="15.75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>(E3348/D3348)*100</f>
        <v>0.41666666666666669</v>
      </c>
      <c r="P3348">
        <f>E3348/L3348</f>
        <v>50</v>
      </c>
      <c r="Q3348" t="s">
        <v>8309</v>
      </c>
      <c r="R3348" t="s">
        <v>8313</v>
      </c>
      <c r="S3348" s="12">
        <f>(((I3348/60)/60)/24)+DATE(1970,1,1)</f>
        <v>42537.650995370372</v>
      </c>
      <c r="T3348" s="10">
        <f>(((J3348/60)/60)/24)+DATE(1970,1,1)</f>
        <v>42527.650995370372</v>
      </c>
    </row>
    <row r="3349" spans="1:20" ht="15.75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>(E3349/D3349)*100</f>
        <v>0.41666666666666669</v>
      </c>
      <c r="P3349">
        <f>E3349/L3349</f>
        <v>25</v>
      </c>
      <c r="Q3349" t="s">
        <v>8337</v>
      </c>
      <c r="R3349" t="s">
        <v>8349</v>
      </c>
      <c r="S3349" s="12">
        <f>(((I3349/60)/60)/24)+DATE(1970,1,1)</f>
        <v>42236.763217592597</v>
      </c>
      <c r="T3349" s="10">
        <f>(((J3349/60)/60)/24)+DATE(1970,1,1)</f>
        <v>42206.763217592597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>(E3350/D3350)*100</f>
        <v>0.41333333333333333</v>
      </c>
      <c r="P3350">
        <f>E3350/L3350</f>
        <v>23.25</v>
      </c>
      <c r="Q3350" t="s">
        <v>8332</v>
      </c>
      <c r="R3350" t="s">
        <v>8334</v>
      </c>
      <c r="S3350" s="12">
        <f>(((I3350/60)/60)/24)+DATE(1970,1,1)</f>
        <v>42355.19358796296</v>
      </c>
      <c r="T3350" s="10">
        <f>(((J3350/60)/60)/24)+DATE(1970,1,1)</f>
        <v>42325.19358796296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>(E3351/D3351)*100</f>
        <v>0.41111111111111115</v>
      </c>
      <c r="P3351">
        <f>E3351/L3351</f>
        <v>46.25</v>
      </c>
      <c r="Q3351" t="s">
        <v>8316</v>
      </c>
      <c r="R3351" t="s">
        <v>8317</v>
      </c>
      <c r="S3351" s="12">
        <f>(((I3351/60)/60)/24)+DATE(1970,1,1)</f>
        <v>41978.727256944447</v>
      </c>
      <c r="T3351" s="10">
        <f>(((J3351/60)/60)/24)+DATE(1970,1,1)</f>
        <v>41948.727256944447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>(E3352/D3352)*100</f>
        <v>0.40666666666666662</v>
      </c>
      <c r="P3352">
        <f>E3352/L3352</f>
        <v>30.5</v>
      </c>
      <c r="Q3352" t="s">
        <v>8318</v>
      </c>
      <c r="R3352" t="s">
        <v>8320</v>
      </c>
      <c r="S3352" s="12">
        <f>(((I3352/60)/60)/24)+DATE(1970,1,1)</f>
        <v>41978.041192129633</v>
      </c>
      <c r="T3352" s="10">
        <f>(((J3352/60)/60)/24)+DATE(1970,1,1)</f>
        <v>41948.041192129633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>(E3353/D3353)*100</f>
        <v>0.4</v>
      </c>
      <c r="P3353">
        <f>E3353/L3353</f>
        <v>30</v>
      </c>
      <c r="Q3353" t="s">
        <v>8309</v>
      </c>
      <c r="R3353" t="s">
        <v>8313</v>
      </c>
      <c r="S3353" s="12">
        <f>(((I3353/60)/60)/24)+DATE(1970,1,1)</f>
        <v>42159.777210648142</v>
      </c>
      <c r="T3353" s="10">
        <f>(((J3353/60)/60)/24)+DATE(1970,1,1)</f>
        <v>42129.777210648142</v>
      </c>
    </row>
    <row r="3354" spans="1:20" ht="45" hidden="1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>(E3354/D3354)*100</f>
        <v>0.4</v>
      </c>
      <c r="P3354">
        <f>E3354/L3354</f>
        <v>39</v>
      </c>
      <c r="Q3354" t="s">
        <v>8318</v>
      </c>
      <c r="R3354" t="s">
        <v>8320</v>
      </c>
      <c r="S3354" s="12">
        <f>(((I3354/60)/60)/24)+DATE(1970,1,1)</f>
        <v>42020.438043981485</v>
      </c>
      <c r="T3354" s="10">
        <f>(((J3354/60)/60)/24)+DATE(1970,1,1)</f>
        <v>41990.438043981485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>(E3355/D3355)*100</f>
        <v>0.4</v>
      </c>
      <c r="P3355">
        <f>E3355/L3355</f>
        <v>2</v>
      </c>
      <c r="Q3355" t="s">
        <v>8321</v>
      </c>
      <c r="R3355" t="s">
        <v>8323</v>
      </c>
      <c r="S3355" s="12">
        <f>(((I3355/60)/60)/24)+DATE(1970,1,1)</f>
        <v>41759.702314814815</v>
      </c>
      <c r="T3355" s="10">
        <f>(((J3355/60)/60)/24)+DATE(1970,1,1)</f>
        <v>41729.702314814815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>(E3356/D3356)*100</f>
        <v>0.4</v>
      </c>
      <c r="P3356">
        <f>E3356/L3356</f>
        <v>50</v>
      </c>
      <c r="Q3356" t="s">
        <v>8335</v>
      </c>
      <c r="R3356" t="s">
        <v>8336</v>
      </c>
      <c r="S3356" s="12">
        <f>(((I3356/60)/60)/24)+DATE(1970,1,1)</f>
        <v>42154.893182870372</v>
      </c>
      <c r="T3356" s="10">
        <f>(((J3356/60)/60)/24)+DATE(1970,1,1)</f>
        <v>42124.893182870372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>(E3357/D3357)*100</f>
        <v>0.4</v>
      </c>
      <c r="P3357">
        <f>E3357/L3357</f>
        <v>20</v>
      </c>
      <c r="Q3357" t="s">
        <v>8324</v>
      </c>
      <c r="R3357" t="s">
        <v>8346</v>
      </c>
      <c r="S3357" s="12">
        <f>(((I3357/60)/60)/24)+DATE(1970,1,1)</f>
        <v>41914.874328703707</v>
      </c>
      <c r="T3357" s="10">
        <f>(((J3357/60)/60)/24)+DATE(1970,1,1)</f>
        <v>41884.874328703707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>(E3358/D3358)*100</f>
        <v>0.4</v>
      </c>
      <c r="P3358">
        <f>E3358/L3358</f>
        <v>5</v>
      </c>
      <c r="Q3358" t="s">
        <v>8332</v>
      </c>
      <c r="R3358" t="s">
        <v>8334</v>
      </c>
      <c r="S3358" s="12">
        <f>(((I3358/60)/60)/24)+DATE(1970,1,1)</f>
        <v>41802.797280092593</v>
      </c>
      <c r="T3358" s="10">
        <f>(((J3358/60)/60)/24)+DATE(1970,1,1)</f>
        <v>41772.797280092593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>(E3359/D3359)*100</f>
        <v>0.4</v>
      </c>
      <c r="P3359">
        <f>E3359/L3359</f>
        <v>13.333333333333334</v>
      </c>
      <c r="Q3359" t="s">
        <v>8316</v>
      </c>
      <c r="R3359" t="s">
        <v>8356</v>
      </c>
      <c r="S3359" s="12">
        <f>(((I3359/60)/60)/24)+DATE(1970,1,1)</f>
        <v>41914.165972222225</v>
      </c>
      <c r="T3359" s="10">
        <f>(((J3359/60)/60)/24)+DATE(1970,1,1)</f>
        <v>41862.761724537035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>(E3360/D3360)*100</f>
        <v>0.4</v>
      </c>
      <c r="P3360">
        <f>E3360/L3360</f>
        <v>2</v>
      </c>
      <c r="Q3360" t="s">
        <v>8316</v>
      </c>
      <c r="R3360" t="s">
        <v>8317</v>
      </c>
      <c r="S3360" s="12">
        <f>(((I3360/60)/60)/24)+DATE(1970,1,1)</f>
        <v>41872.77443287037</v>
      </c>
      <c r="T3360" s="10">
        <f>(((J3360/60)/60)/24)+DATE(1970,1,1)</f>
        <v>41812.77443287037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>(E3361/D3361)*100</f>
        <v>0.39333333333333331</v>
      </c>
      <c r="P3361">
        <f>E3361/L3361</f>
        <v>84.285714285714292</v>
      </c>
      <c r="Q3361" t="s">
        <v>8318</v>
      </c>
      <c r="R3361" t="s">
        <v>8320</v>
      </c>
      <c r="S3361" s="12">
        <f>(((I3361/60)/60)/24)+DATE(1970,1,1)</f>
        <v>42767.663877314815</v>
      </c>
      <c r="T3361" s="10">
        <f>(((J3361/60)/60)/24)+DATE(1970,1,1)</f>
        <v>42737.663877314815</v>
      </c>
    </row>
    <row r="3362" spans="1:20" ht="60" hidden="1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>(E3362/D3362)*100</f>
        <v>0.38925389253892539</v>
      </c>
      <c r="P3362">
        <f>E3362/L3362</f>
        <v>38.444444444444443</v>
      </c>
      <c r="Q3362" t="s">
        <v>8318</v>
      </c>
      <c r="R3362" t="s">
        <v>8319</v>
      </c>
      <c r="S3362" s="12">
        <f>(((I3362/60)/60)/24)+DATE(1970,1,1)</f>
        <v>42022.05</v>
      </c>
      <c r="T3362" s="10">
        <f>(((J3362/60)/60)/24)+DATE(1970,1,1)</f>
        <v>41963.050127314811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>(E3363/D3363)*100</f>
        <v>0.38750000000000001</v>
      </c>
      <c r="P3363">
        <f>E3363/L3363</f>
        <v>103.33333333333333</v>
      </c>
      <c r="Q3363" t="s">
        <v>8332</v>
      </c>
      <c r="R3363" t="s">
        <v>8333</v>
      </c>
      <c r="S3363" s="12">
        <f>(((I3363/60)/60)/24)+DATE(1970,1,1)</f>
        <v>42742.300567129627</v>
      </c>
      <c r="T3363" s="10">
        <f>(((J3363/60)/60)/24)+DATE(1970,1,1)</f>
        <v>42712.300567129627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>(E3364/D3364)*100</f>
        <v>0.38571428571428573</v>
      </c>
      <c r="P3364">
        <f>E3364/L3364</f>
        <v>54</v>
      </c>
      <c r="Q3364" t="s">
        <v>8318</v>
      </c>
      <c r="R3364" t="s">
        <v>8319</v>
      </c>
      <c r="S3364" s="12">
        <f>(((I3364/60)/60)/24)+DATE(1970,1,1)</f>
        <v>42420.932152777779</v>
      </c>
      <c r="T3364" s="10">
        <f>(((J3364/60)/60)/24)+DATE(1970,1,1)</f>
        <v>42360.932152777779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>(E3365/D3365)*100</f>
        <v>0.375</v>
      </c>
      <c r="P3365">
        <f>E3365/L3365</f>
        <v>75</v>
      </c>
      <c r="Q3365" t="s">
        <v>8318</v>
      </c>
      <c r="R3365" t="s">
        <v>8320</v>
      </c>
      <c r="S3365" s="12">
        <f>(((I3365/60)/60)/24)+DATE(1970,1,1)</f>
        <v>41991.898090277777</v>
      </c>
      <c r="T3365" s="10">
        <f>(((J3365/60)/60)/24)+DATE(1970,1,1)</f>
        <v>41946.898090277777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>(E3366/D3366)*100</f>
        <v>0.36666666666666664</v>
      </c>
      <c r="P3366">
        <f>E3366/L3366</f>
        <v>27.5</v>
      </c>
      <c r="Q3366" t="s">
        <v>8318</v>
      </c>
      <c r="R3366" t="s">
        <v>8319</v>
      </c>
      <c r="S3366" s="12">
        <f>(((I3366/60)/60)/24)+DATE(1970,1,1)</f>
        <v>42303.658715277779</v>
      </c>
      <c r="T3366" s="10">
        <f>(((J3366/60)/60)/24)+DATE(1970,1,1)</f>
        <v>42268.658715277779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>(E3367/D3367)*100</f>
        <v>0.36666666666666664</v>
      </c>
      <c r="P3367">
        <f>E3367/L3367</f>
        <v>18.333333333333332</v>
      </c>
      <c r="Q3367" t="s">
        <v>8318</v>
      </c>
      <c r="R3367" t="s">
        <v>8319</v>
      </c>
      <c r="S3367" s="12">
        <f>(((I3367/60)/60)/24)+DATE(1970,1,1)</f>
        <v>42278.793310185181</v>
      </c>
      <c r="T3367" s="10">
        <f>(((J3367/60)/60)/24)+DATE(1970,1,1)</f>
        <v>42248.793310185181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>(E3368/D3368)*100</f>
        <v>0.36666666666666664</v>
      </c>
      <c r="P3368">
        <f>E3368/L3368</f>
        <v>36.666666666666664</v>
      </c>
      <c r="Q3368" t="s">
        <v>8316</v>
      </c>
      <c r="R3368" t="s">
        <v>8358</v>
      </c>
      <c r="S3368" s="12">
        <f>(((I3368/60)/60)/24)+DATE(1970,1,1)</f>
        <v>42051.424502314811</v>
      </c>
      <c r="T3368" s="10">
        <f>(((J3368/60)/60)/24)+DATE(1970,1,1)</f>
        <v>42013.424502314811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>(E3369/D3369)*100</f>
        <v>0.36</v>
      </c>
      <c r="P3369">
        <f>E3369/L3369</f>
        <v>18</v>
      </c>
      <c r="Q3369" t="s">
        <v>8324</v>
      </c>
      <c r="R3369" t="s">
        <v>8346</v>
      </c>
      <c r="S3369" s="12">
        <f>(((I3369/60)/60)/24)+DATE(1970,1,1)</f>
        <v>42852.802303240736</v>
      </c>
      <c r="T3369" s="10">
        <f>(((J3369/60)/60)/24)+DATE(1970,1,1)</f>
        <v>42792.843969907408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>(E3370/D3370)*100</f>
        <v>0.35714285714285715</v>
      </c>
      <c r="P3370">
        <f>E3370/L3370</f>
        <v>25</v>
      </c>
      <c r="Q3370" t="s">
        <v>8324</v>
      </c>
      <c r="R3370" t="s">
        <v>8327</v>
      </c>
      <c r="S3370" s="12">
        <f>(((I3370/60)/60)/24)+DATE(1970,1,1)</f>
        <v>41154.479722222226</v>
      </c>
      <c r="T3370" s="10">
        <f>(((J3370/60)/60)/24)+DATE(1970,1,1)</f>
        <v>41124.479722222226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>(E3371/D3371)*100</f>
        <v>0.35714285714285715</v>
      </c>
      <c r="P3371">
        <f>E3371/L3371</f>
        <v>31.25</v>
      </c>
      <c r="Q3371" t="s">
        <v>8332</v>
      </c>
      <c r="R3371" t="s">
        <v>8334</v>
      </c>
      <c r="S3371" s="12">
        <f>(((I3371/60)/60)/24)+DATE(1970,1,1)</f>
        <v>42756.9066087963</v>
      </c>
      <c r="T3371" s="10">
        <f>(((J3371/60)/60)/24)+DATE(1970,1,1)</f>
        <v>42736.9066087963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>(E3372/D3372)*100</f>
        <v>0.35000000000000003</v>
      </c>
      <c r="P3372">
        <f>E3372/L3372</f>
        <v>100</v>
      </c>
      <c r="Q3372" t="s">
        <v>8318</v>
      </c>
      <c r="R3372" t="s">
        <v>8320</v>
      </c>
      <c r="S3372" s="12">
        <f>(((I3372/60)/60)/24)+DATE(1970,1,1)</f>
        <v>42203.843240740738</v>
      </c>
      <c r="T3372" s="10">
        <f>(((J3372/60)/60)/24)+DATE(1970,1,1)</f>
        <v>42173.843240740738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>(E3373/D3373)*100</f>
        <v>0.33999999999999997</v>
      </c>
      <c r="P3373">
        <f>E3373/L3373</f>
        <v>42.5</v>
      </c>
      <c r="Q3373" t="s">
        <v>8324</v>
      </c>
      <c r="R3373" t="s">
        <v>8327</v>
      </c>
      <c r="S3373" s="12">
        <f>(((I3373/60)/60)/24)+DATE(1970,1,1)</f>
        <v>41589.596620370372</v>
      </c>
      <c r="T3373" s="10">
        <f>(((J3373/60)/60)/24)+DATE(1970,1,1)</f>
        <v>41559.5549537037</v>
      </c>
    </row>
    <row r="3374" spans="1:20" ht="45" hidden="1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>(E3374/D3374)*100</f>
        <v>0.33512064343163539</v>
      </c>
      <c r="P3374">
        <f>E3374/L3374</f>
        <v>50</v>
      </c>
      <c r="Q3374" t="s">
        <v>8316</v>
      </c>
      <c r="R3374" t="s">
        <v>8356</v>
      </c>
      <c r="S3374" s="12">
        <f>(((I3374/60)/60)/24)+DATE(1970,1,1)</f>
        <v>42583.025231481486</v>
      </c>
      <c r="T3374" s="10">
        <f>(((J3374/60)/60)/24)+DATE(1970,1,1)</f>
        <v>42523.025231481486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>(E3375/D3375)*100</f>
        <v>0.33333333333333337</v>
      </c>
      <c r="P3375">
        <f>E3375/L3375</f>
        <v>10</v>
      </c>
      <c r="Q3375" t="s">
        <v>8309</v>
      </c>
      <c r="R3375" t="s">
        <v>8312</v>
      </c>
      <c r="S3375" s="12">
        <f>(((I3375/60)/60)/24)+DATE(1970,1,1)</f>
        <v>41959.934930555552</v>
      </c>
      <c r="T3375" s="10">
        <f>(((J3375/60)/60)/24)+DATE(1970,1,1)</f>
        <v>41938.893263888887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>(E3376/D3376)*100</f>
        <v>0.33333333333333337</v>
      </c>
      <c r="P3376">
        <f>E3376/L3376</f>
        <v>50</v>
      </c>
      <c r="Q3376" t="s">
        <v>8309</v>
      </c>
      <c r="R3376" t="s">
        <v>8313</v>
      </c>
      <c r="S3376" s="12">
        <f>(((I3376/60)/60)/24)+DATE(1970,1,1)</f>
        <v>42437.577187499999</v>
      </c>
      <c r="T3376" s="10">
        <f>(((J3376/60)/60)/24)+DATE(1970,1,1)</f>
        <v>42377.577187499999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>(E3377/D3377)*100</f>
        <v>0.33333333333333337</v>
      </c>
      <c r="P3377">
        <f>E3377/L3377</f>
        <v>100</v>
      </c>
      <c r="Q3377" t="s">
        <v>8321</v>
      </c>
      <c r="R3377" t="s">
        <v>8340</v>
      </c>
      <c r="S3377" s="12">
        <f>(((I3377/60)/60)/24)+DATE(1970,1,1)</f>
        <v>42370.360312500001</v>
      </c>
      <c r="T3377" s="10">
        <f>(((J3377/60)/60)/24)+DATE(1970,1,1)</f>
        <v>42340.360312500001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>(E3378/D3378)*100</f>
        <v>0.33333333333333337</v>
      </c>
      <c r="P3378">
        <f>E3378/L3378</f>
        <v>50</v>
      </c>
      <c r="Q3378" t="s">
        <v>8337</v>
      </c>
      <c r="R3378" t="s">
        <v>8342</v>
      </c>
      <c r="S3378" s="12">
        <f>(((I3378/60)/60)/24)+DATE(1970,1,1)</f>
        <v>42123.05322916666</v>
      </c>
      <c r="T3378" s="10">
        <f>(((J3378/60)/60)/24)+DATE(1970,1,1)</f>
        <v>42108.05322916666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>(E3379/D3379)*100</f>
        <v>0.33333333333333337</v>
      </c>
      <c r="P3379">
        <f>E3379/L3379</f>
        <v>50</v>
      </c>
      <c r="Q3379" t="s">
        <v>8335</v>
      </c>
      <c r="R3379" t="s">
        <v>8336</v>
      </c>
      <c r="S3379" s="12">
        <f>(((I3379/60)/60)/24)+DATE(1970,1,1)</f>
        <v>42345.956736111111</v>
      </c>
      <c r="T3379" s="10">
        <f>(((J3379/60)/60)/24)+DATE(1970,1,1)</f>
        <v>42285.91506944444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>(E3380/D3380)*100</f>
        <v>0.33333333333333337</v>
      </c>
      <c r="P3380">
        <f>E3380/L3380</f>
        <v>10</v>
      </c>
      <c r="Q3380" t="s">
        <v>8321</v>
      </c>
      <c r="R3380" t="s">
        <v>8357</v>
      </c>
      <c r="S3380" s="12">
        <f>(((I3380/60)/60)/24)+DATE(1970,1,1)</f>
        <v>42202.669027777782</v>
      </c>
      <c r="T3380" s="10">
        <f>(((J3380/60)/60)/24)+DATE(1970,1,1)</f>
        <v>42172.669027777782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>(E3381/D3381)*100</f>
        <v>0.33333333333333337</v>
      </c>
      <c r="P3381">
        <f>E3381/L3381</f>
        <v>5</v>
      </c>
      <c r="Q3381" t="s">
        <v>8316</v>
      </c>
      <c r="R3381" t="s">
        <v>8317</v>
      </c>
      <c r="S3381" s="12">
        <f>(((I3381/60)/60)/24)+DATE(1970,1,1)</f>
        <v>42522.98505787037</v>
      </c>
      <c r="T3381" s="10">
        <f>(((J3381/60)/60)/24)+DATE(1970,1,1)</f>
        <v>42492.98505787037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>(E3382/D3382)*100</f>
        <v>0.33333333333333337</v>
      </c>
      <c r="P3382">
        <f>E3382/L3382</f>
        <v>10</v>
      </c>
      <c r="Q3382" t="s">
        <v>8316</v>
      </c>
      <c r="R3382" t="s">
        <v>8317</v>
      </c>
      <c r="S3382" s="12">
        <f>(((I3382/60)/60)/24)+DATE(1970,1,1)</f>
        <v>42652.436412037037</v>
      </c>
      <c r="T3382" s="10">
        <f>(((J3382/60)/60)/24)+DATE(1970,1,1)</f>
        <v>42622.436412037037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>(E3383/D3383)*100</f>
        <v>0.33</v>
      </c>
      <c r="P3383">
        <f>E3383/L3383</f>
        <v>44</v>
      </c>
      <c r="Q3383" t="s">
        <v>8318</v>
      </c>
      <c r="R3383" t="s">
        <v>8355</v>
      </c>
      <c r="S3383" s="12">
        <f>(((I3383/60)/60)/24)+DATE(1970,1,1)</f>
        <v>42063.001087962963</v>
      </c>
      <c r="T3383" s="10">
        <f>(((J3383/60)/60)/24)+DATE(1970,1,1)</f>
        <v>42033.001087962963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>(E3384/D3384)*100</f>
        <v>0.32800000000000001</v>
      </c>
      <c r="P3384">
        <f>E3384/L3384</f>
        <v>20.5</v>
      </c>
      <c r="Q3384" t="s">
        <v>8318</v>
      </c>
      <c r="R3384" t="s">
        <v>8319</v>
      </c>
      <c r="S3384" s="12">
        <f>(((I3384/60)/60)/24)+DATE(1970,1,1)</f>
        <v>41991.18913194444</v>
      </c>
      <c r="T3384" s="10">
        <f>(((J3384/60)/60)/24)+DATE(1970,1,1)</f>
        <v>41961.18913194444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>(E3385/D3385)*100</f>
        <v>0.325125</v>
      </c>
      <c r="P3385">
        <f>E3385/L3385</f>
        <v>13.005000000000001</v>
      </c>
      <c r="Q3385" t="s">
        <v>8335</v>
      </c>
      <c r="R3385" t="s">
        <v>8336</v>
      </c>
      <c r="S3385" s="12">
        <f>(((I3385/60)/60)/24)+DATE(1970,1,1)</f>
        <v>41817.898240740738</v>
      </c>
      <c r="T3385" s="10">
        <f>(((J3385/60)/60)/24)+DATE(1970,1,1)</f>
        <v>41787.898240740738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>(E3386/D3386)*100</f>
        <v>0.31818181818181818</v>
      </c>
      <c r="P3386">
        <f>E3386/L3386</f>
        <v>35</v>
      </c>
      <c r="Q3386" t="s">
        <v>8318</v>
      </c>
      <c r="R3386" t="s">
        <v>8319</v>
      </c>
      <c r="S3386" s="12">
        <f>(((I3386/60)/60)/24)+DATE(1970,1,1)</f>
        <v>41944.092152777775</v>
      </c>
      <c r="T3386" s="10">
        <f>(((J3386/60)/60)/24)+DATE(1970,1,1)</f>
        <v>41914.092152777775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>(E3387/D3387)*100</f>
        <v>0.31</v>
      </c>
      <c r="P3387">
        <f>E3387/L3387</f>
        <v>12.4</v>
      </c>
      <c r="Q3387" t="s">
        <v>8324</v>
      </c>
      <c r="R3387" t="s">
        <v>8327</v>
      </c>
      <c r="S3387" s="12">
        <f>(((I3387/60)/60)/24)+DATE(1970,1,1)</f>
        <v>41518.022256944445</v>
      </c>
      <c r="T3387" s="10">
        <f>(((J3387/60)/60)/24)+DATE(1970,1,1)</f>
        <v>41488.022256944445</v>
      </c>
    </row>
    <row r="3388" spans="1:20" ht="30" hidden="1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>(E3388/D3388)*100</f>
        <v>0.31</v>
      </c>
      <c r="P3388">
        <f>E3388/L3388</f>
        <v>775</v>
      </c>
      <c r="Q3388" t="s">
        <v>8316</v>
      </c>
      <c r="R3388" t="s">
        <v>8356</v>
      </c>
      <c r="S3388" s="12">
        <f>(((I3388/60)/60)/24)+DATE(1970,1,1)</f>
        <v>42553.649571759262</v>
      </c>
      <c r="T3388" s="10">
        <f>(((J3388/60)/60)/24)+DATE(1970,1,1)</f>
        <v>42534.649571759262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>(E3389/D3389)*100</f>
        <v>0.30499999999999999</v>
      </c>
      <c r="P3389">
        <f>E3389/L3389</f>
        <v>76.25</v>
      </c>
      <c r="Q3389" t="s">
        <v>8318</v>
      </c>
      <c r="R3389" t="s">
        <v>8320</v>
      </c>
      <c r="S3389" s="12">
        <f>(((I3389/60)/60)/24)+DATE(1970,1,1)</f>
        <v>41887.854189814818</v>
      </c>
      <c r="T3389" s="10">
        <f>(((J3389/60)/60)/24)+DATE(1970,1,1)</f>
        <v>41857.854189814818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>(E3390/D3390)*100</f>
        <v>0.30285714285714288</v>
      </c>
      <c r="P3390">
        <f>E3390/L3390</f>
        <v>26.5</v>
      </c>
      <c r="Q3390" t="s">
        <v>8318</v>
      </c>
      <c r="R3390" t="s">
        <v>8320</v>
      </c>
      <c r="S3390" s="12">
        <f>(((I3390/60)/60)/24)+DATE(1970,1,1)</f>
        <v>42145.656539351854</v>
      </c>
      <c r="T3390" s="10">
        <f>(((J3390/60)/60)/24)+DATE(1970,1,1)</f>
        <v>42115.656539351854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>(E3391/D3391)*100</f>
        <v>0.30199999999999999</v>
      </c>
      <c r="P3391">
        <f>E3391/L3391</f>
        <v>50.333333333333336</v>
      </c>
      <c r="Q3391" t="s">
        <v>8324</v>
      </c>
      <c r="R3391" t="s">
        <v>8327</v>
      </c>
      <c r="S3391" s="12">
        <f>(((I3391/60)/60)/24)+DATE(1970,1,1)</f>
        <v>42372.080289351856</v>
      </c>
      <c r="T3391" s="10">
        <f>(((J3391/60)/60)/24)+DATE(1970,1,1)</f>
        <v>42342.080289351856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>(E3392/D3392)*100</f>
        <v>0.3</v>
      </c>
      <c r="P3392">
        <f>E3392/L3392</f>
        <v>30</v>
      </c>
      <c r="Q3392" t="s">
        <v>8324</v>
      </c>
      <c r="R3392" t="s">
        <v>8327</v>
      </c>
      <c r="S3392" s="12">
        <f>(((I3392/60)/60)/24)+DATE(1970,1,1)</f>
        <v>41881.645833333336</v>
      </c>
      <c r="T3392" s="10">
        <f>(((J3392/60)/60)/24)+DATE(1970,1,1)</f>
        <v>41829.965532407405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>(E3393/D3393)*100</f>
        <v>0.3</v>
      </c>
      <c r="P3393">
        <f>E3393/L3393</f>
        <v>15</v>
      </c>
      <c r="Q3393" t="s">
        <v>8316</v>
      </c>
      <c r="R3393" t="s">
        <v>8317</v>
      </c>
      <c r="S3393" s="12">
        <f>(((I3393/60)/60)/24)+DATE(1970,1,1)</f>
        <v>42000.085046296299</v>
      </c>
      <c r="T3393" s="10">
        <f>(((J3393/60)/60)/24)+DATE(1970,1,1)</f>
        <v>41970.085046296299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>(E3394/D3394)*100</f>
        <v>0.29411764705882354</v>
      </c>
      <c r="P3394">
        <f>E3394/L3394</f>
        <v>12.5</v>
      </c>
      <c r="Q3394" t="s">
        <v>8309</v>
      </c>
      <c r="R3394" t="s">
        <v>8315</v>
      </c>
      <c r="S3394" s="12">
        <f>(((I3394/60)/60)/24)+DATE(1970,1,1)</f>
        <v>41791.166666666664</v>
      </c>
      <c r="T3394" s="10">
        <f>(((J3394/60)/60)/24)+DATE(1970,1,1)</f>
        <v>41759.542534722219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>(E3395/D3395)*100</f>
        <v>0.29411764705882354</v>
      </c>
      <c r="P3395">
        <f>E3395/L3395</f>
        <v>250</v>
      </c>
      <c r="Q3395" t="s">
        <v>8330</v>
      </c>
      <c r="R3395" t="s">
        <v>8331</v>
      </c>
      <c r="S3395" s="12">
        <f>(((I3395/60)/60)/24)+DATE(1970,1,1)</f>
        <v>42609.708437499998</v>
      </c>
      <c r="T3395" s="10">
        <f>(((J3395/60)/60)/24)+DATE(1970,1,1)</f>
        <v>42579.708437499998</v>
      </c>
    </row>
    <row r="3396" spans="1:20" ht="45" hidden="1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>(E3396/D3396)*100</f>
        <v>0.28667813379201834</v>
      </c>
      <c r="P3396">
        <f>E3396/L3396</f>
        <v>71.666666666666671</v>
      </c>
      <c r="Q3396" t="s">
        <v>8309</v>
      </c>
      <c r="R3396" t="s">
        <v>8315</v>
      </c>
      <c r="S3396" s="12">
        <f>(((I3396/60)/60)/24)+DATE(1970,1,1)</f>
        <v>40913.481249999997</v>
      </c>
      <c r="T3396" s="10">
        <f>(((J3396/60)/60)/24)+DATE(1970,1,1)</f>
        <v>40882.481666666667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>(E3397/D3397)*100</f>
        <v>0.2857142857142857</v>
      </c>
      <c r="P3397">
        <f>E3397/L3397</f>
        <v>10</v>
      </c>
      <c r="Q3397" t="s">
        <v>8316</v>
      </c>
      <c r="R3397" t="s">
        <v>8317</v>
      </c>
      <c r="S3397" s="12">
        <f>(((I3397/60)/60)/24)+DATE(1970,1,1)</f>
        <v>41893.527326388888</v>
      </c>
      <c r="T3397" s="10">
        <f>(((J3397/60)/60)/24)+DATE(1970,1,1)</f>
        <v>41863.527326388888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>(E3398/D3398)*100</f>
        <v>0.2857142857142857</v>
      </c>
      <c r="P3398">
        <f>E3398/L3398</f>
        <v>10</v>
      </c>
      <c r="Q3398" t="s">
        <v>8316</v>
      </c>
      <c r="R3398" t="s">
        <v>8317</v>
      </c>
      <c r="S3398" s="12">
        <f>(((I3398/60)/60)/24)+DATE(1970,1,1)</f>
        <v>42087.165972222225</v>
      </c>
      <c r="T3398" s="10">
        <f>(((J3398/60)/60)/24)+DATE(1970,1,1)</f>
        <v>42058.603877314818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>(E3399/D3399)*100</f>
        <v>0.28333333333333333</v>
      </c>
      <c r="P3399">
        <f>E3399/L3399</f>
        <v>21.25</v>
      </c>
      <c r="Q3399" t="s">
        <v>8318</v>
      </c>
      <c r="R3399" t="s">
        <v>8347</v>
      </c>
      <c r="S3399" s="12">
        <f>(((I3399/60)/60)/24)+DATE(1970,1,1)</f>
        <v>41782.587094907409</v>
      </c>
      <c r="T3399" s="10">
        <f>(((J3399/60)/60)/24)+DATE(1970,1,1)</f>
        <v>41767.587094907409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>(E3400/D3400)*100</f>
        <v>0.27999999999999997</v>
      </c>
      <c r="P3400">
        <f>E3400/L3400</f>
        <v>40</v>
      </c>
      <c r="Q3400" t="s">
        <v>8337</v>
      </c>
      <c r="R3400" t="s">
        <v>8344</v>
      </c>
      <c r="S3400" s="12">
        <f>(((I3400/60)/60)/24)+DATE(1970,1,1)</f>
        <v>41808.842361111114</v>
      </c>
      <c r="T3400" s="10">
        <f>(((J3400/60)/60)/24)+DATE(1970,1,1)</f>
        <v>41780.050092592595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>(E3401/D3401)*100</f>
        <v>0.27999999999999997</v>
      </c>
      <c r="P3401">
        <f>E3401/L3401</f>
        <v>18.666666666666668</v>
      </c>
      <c r="Q3401" t="s">
        <v>8316</v>
      </c>
      <c r="R3401" t="s">
        <v>8356</v>
      </c>
      <c r="S3401" s="12">
        <f>(((I3401/60)/60)/24)+DATE(1970,1,1)</f>
        <v>41883.208333333336</v>
      </c>
      <c r="T3401" s="10">
        <f>(((J3401/60)/60)/24)+DATE(1970,1,1)</f>
        <v>41853.563402777778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>(E3402/D3402)*100</f>
        <v>0.27999999999999997</v>
      </c>
      <c r="P3402">
        <f>E3402/L3402</f>
        <v>17.5</v>
      </c>
      <c r="Q3402" t="s">
        <v>8316</v>
      </c>
      <c r="R3402" t="s">
        <v>8358</v>
      </c>
      <c r="S3402" s="12">
        <f>(((I3402/60)/60)/24)+DATE(1970,1,1)</f>
        <v>42200.447013888886</v>
      </c>
      <c r="T3402" s="10">
        <f>(((J3402/60)/60)/24)+DATE(1970,1,1)</f>
        <v>42170.447013888886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>(E3403/D3403)*100</f>
        <v>0.27454545454545454</v>
      </c>
      <c r="P3403">
        <f>E3403/L3403</f>
        <v>25.166666666666668</v>
      </c>
      <c r="Q3403" t="s">
        <v>8309</v>
      </c>
      <c r="R3403" t="s">
        <v>8312</v>
      </c>
      <c r="S3403" s="12">
        <f>(((I3403/60)/60)/24)+DATE(1970,1,1)</f>
        <v>41940.916666666664</v>
      </c>
      <c r="T3403" s="10">
        <f>(((J3403/60)/60)/24)+DATE(1970,1,1)</f>
        <v>41904.781990740739</v>
      </c>
    </row>
    <row r="3404" spans="1:20" ht="30" hidden="1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>(E3404/D3404)*100</f>
        <v>0.26829268292682928</v>
      </c>
      <c r="P3404">
        <f>E3404/L3404</f>
        <v>5.5</v>
      </c>
      <c r="Q3404" t="s">
        <v>8316</v>
      </c>
      <c r="R3404" t="s">
        <v>8356</v>
      </c>
      <c r="S3404" s="12">
        <f>(((I3404/60)/60)/24)+DATE(1970,1,1)</f>
        <v>42167.156319444446</v>
      </c>
      <c r="T3404" s="10">
        <f>(((J3404/60)/60)/24)+DATE(1970,1,1)</f>
        <v>42107.156319444446</v>
      </c>
    </row>
    <row r="3405" spans="1:20" ht="60" hidden="1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>(E3405/D3405)*100</f>
        <v>0.26737967914438499</v>
      </c>
      <c r="P3405">
        <f>E3405/L3405</f>
        <v>250</v>
      </c>
      <c r="Q3405" t="s">
        <v>8318</v>
      </c>
      <c r="R3405" t="s">
        <v>8320</v>
      </c>
      <c r="S3405" s="12">
        <f>(((I3405/60)/60)/24)+DATE(1970,1,1)</f>
        <v>42732.809201388889</v>
      </c>
      <c r="T3405" s="10">
        <f>(((J3405/60)/60)/24)+DATE(1970,1,1)</f>
        <v>42702.809201388889</v>
      </c>
    </row>
    <row r="3406" spans="1:20" ht="45" hidden="1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>(E3406/D3406)*100</f>
        <v>0.26711185308848079</v>
      </c>
      <c r="P3406">
        <f>E3406/L3406</f>
        <v>4</v>
      </c>
      <c r="Q3406" t="s">
        <v>8309</v>
      </c>
      <c r="R3406" t="s">
        <v>8312</v>
      </c>
      <c r="S3406" s="12">
        <f>(((I3406/60)/60)/24)+DATE(1970,1,1)</f>
        <v>42426.911712962959</v>
      </c>
      <c r="T3406" s="10">
        <f>(((J3406/60)/60)/24)+DATE(1970,1,1)</f>
        <v>42396.911712962959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>(E3407/D3407)*100</f>
        <v>0.26666666666666666</v>
      </c>
      <c r="P3407">
        <f>E3407/L3407</f>
        <v>10</v>
      </c>
      <c r="Q3407" t="s">
        <v>8318</v>
      </c>
      <c r="R3407" t="s">
        <v>8319</v>
      </c>
      <c r="S3407" s="12">
        <f>(((I3407/60)/60)/24)+DATE(1970,1,1)</f>
        <v>42582.666666666672</v>
      </c>
      <c r="T3407" s="10">
        <f>(((J3407/60)/60)/24)+DATE(1970,1,1)</f>
        <v>42545.705266203702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>(E3408/D3408)*100</f>
        <v>0.26666666666666666</v>
      </c>
      <c r="P3408">
        <f>E3408/L3408</f>
        <v>60</v>
      </c>
      <c r="Q3408" t="s">
        <v>8335</v>
      </c>
      <c r="R3408" t="s">
        <v>8336</v>
      </c>
      <c r="S3408" s="12">
        <f>(((I3408/60)/60)/24)+DATE(1970,1,1)</f>
        <v>42117.878912037035</v>
      </c>
      <c r="T3408" s="10">
        <f>(((J3408/60)/60)/24)+DATE(1970,1,1)</f>
        <v>42087.878912037035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>(E3409/D3409)*100</f>
        <v>0.26222222222222225</v>
      </c>
      <c r="P3409">
        <f>E3409/L3409</f>
        <v>19.666666666666668</v>
      </c>
      <c r="Q3409" t="s">
        <v>8332</v>
      </c>
      <c r="R3409" t="s">
        <v>8333</v>
      </c>
      <c r="S3409" s="12">
        <f>(((I3409/60)/60)/24)+DATE(1970,1,1)</f>
        <v>42550.847384259265</v>
      </c>
      <c r="T3409" s="10">
        <f>(((J3409/60)/60)/24)+DATE(1970,1,1)</f>
        <v>42520.847384259265</v>
      </c>
    </row>
    <row r="3410" spans="1:20" ht="45" hidden="1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>(E3410/D3410)*100</f>
        <v>0.2589285714285714</v>
      </c>
      <c r="P3410">
        <f>E3410/L3410</f>
        <v>29</v>
      </c>
      <c r="Q3410" t="s">
        <v>8316</v>
      </c>
      <c r="R3410" t="s">
        <v>8317</v>
      </c>
      <c r="S3410" s="12">
        <f>(((I3410/60)/60)/24)+DATE(1970,1,1)</f>
        <v>42389.725243055553</v>
      </c>
      <c r="T3410" s="10">
        <f>(((J3410/60)/60)/24)+DATE(1970,1,1)</f>
        <v>42359.725243055553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>(E3411/D3411)*100</f>
        <v>0.25</v>
      </c>
      <c r="P3411">
        <f>E3411/L3411</f>
        <v>5</v>
      </c>
      <c r="Q3411" t="s">
        <v>8321</v>
      </c>
      <c r="R3411" t="s">
        <v>8323</v>
      </c>
      <c r="S3411" s="12">
        <f>(((I3411/60)/60)/24)+DATE(1970,1,1)</f>
        <v>42587.007326388892</v>
      </c>
      <c r="T3411" s="10">
        <f>(((J3411/60)/60)/24)+DATE(1970,1,1)</f>
        <v>42527.007326388892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>(E3412/D3412)*100</f>
        <v>0.25</v>
      </c>
      <c r="P3412">
        <f>E3412/L3412</f>
        <v>50</v>
      </c>
      <c r="Q3412" t="s">
        <v>8318</v>
      </c>
      <c r="R3412" t="s">
        <v>8319</v>
      </c>
      <c r="S3412" s="12">
        <f>(((I3412/60)/60)/24)+DATE(1970,1,1)</f>
        <v>42108.680150462969</v>
      </c>
      <c r="T3412" s="10">
        <f>(((J3412/60)/60)/24)+DATE(1970,1,1)</f>
        <v>42063.721817129626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>(E3413/D3413)*100</f>
        <v>0.25</v>
      </c>
      <c r="P3413">
        <f>E3413/L3413</f>
        <v>62.5</v>
      </c>
      <c r="Q3413" t="s">
        <v>8335</v>
      </c>
      <c r="R3413" t="s">
        <v>8336</v>
      </c>
      <c r="S3413" s="12">
        <f>(((I3413/60)/60)/24)+DATE(1970,1,1)</f>
        <v>42509.341678240744</v>
      </c>
      <c r="T3413" s="10">
        <f>(((J3413/60)/60)/24)+DATE(1970,1,1)</f>
        <v>42449.341678240744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>(E3414/D3414)*100</f>
        <v>0.25</v>
      </c>
      <c r="P3414">
        <f>E3414/L3414</f>
        <v>1</v>
      </c>
      <c r="Q3414" t="s">
        <v>8321</v>
      </c>
      <c r="R3414" t="s">
        <v>8357</v>
      </c>
      <c r="S3414" s="12">
        <f>(((I3414/60)/60)/24)+DATE(1970,1,1)</f>
        <v>41795.826273148145</v>
      </c>
      <c r="T3414" s="10">
        <f>(((J3414/60)/60)/24)+DATE(1970,1,1)</f>
        <v>41745.826273148145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>(E3415/D3415)*100</f>
        <v>0.25</v>
      </c>
      <c r="P3415">
        <f>E3415/L3415</f>
        <v>16.666666666666668</v>
      </c>
      <c r="Q3415" t="s">
        <v>8316</v>
      </c>
      <c r="R3415" t="s">
        <v>8356</v>
      </c>
      <c r="S3415" s="12">
        <f>(((I3415/60)/60)/24)+DATE(1970,1,1)</f>
        <v>42233.67082175926</v>
      </c>
      <c r="T3415" s="10">
        <f>(((J3415/60)/60)/24)+DATE(1970,1,1)</f>
        <v>42173.67082175926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>(E3416/D3416)*100</f>
        <v>0.25</v>
      </c>
      <c r="P3416">
        <f>E3416/L3416</f>
        <v>5</v>
      </c>
      <c r="Q3416" t="s">
        <v>8316</v>
      </c>
      <c r="R3416" t="s">
        <v>8317</v>
      </c>
      <c r="S3416" s="12">
        <f>(((I3416/60)/60)/24)+DATE(1970,1,1)</f>
        <v>42139.801712962959</v>
      </c>
      <c r="T3416" s="10">
        <f>(((J3416/60)/60)/24)+DATE(1970,1,1)</f>
        <v>42109.801712962959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>(E3417/D3417)*100</f>
        <v>0.25</v>
      </c>
      <c r="P3417">
        <f>E3417/L3417</f>
        <v>5</v>
      </c>
      <c r="Q3417" t="s">
        <v>8316</v>
      </c>
      <c r="R3417" t="s">
        <v>8317</v>
      </c>
      <c r="S3417" s="12">
        <f>(((I3417/60)/60)/24)+DATE(1970,1,1)</f>
        <v>41839.389930555553</v>
      </c>
      <c r="T3417" s="10">
        <f>(((J3417/60)/60)/24)+DATE(1970,1,1)</f>
        <v>41809.389930555553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>(E3418/D3418)*100</f>
        <v>0.25</v>
      </c>
      <c r="P3418">
        <f>E3418/L3418</f>
        <v>5</v>
      </c>
      <c r="Q3418" t="s">
        <v>8316</v>
      </c>
      <c r="R3418" t="s">
        <v>8317</v>
      </c>
      <c r="S3418" s="12">
        <f>(((I3418/60)/60)/24)+DATE(1970,1,1)</f>
        <v>41877.686111111114</v>
      </c>
      <c r="T3418" s="10">
        <f>(((J3418/60)/60)/24)+DATE(1970,1,1)</f>
        <v>41848.772928240738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>(E3419/D3419)*100</f>
        <v>0.24</v>
      </c>
      <c r="P3419">
        <f>E3419/L3419</f>
        <v>16</v>
      </c>
      <c r="Q3419" t="s">
        <v>8321</v>
      </c>
      <c r="R3419" t="s">
        <v>8323</v>
      </c>
      <c r="S3419" s="12">
        <f>(((I3419/60)/60)/24)+DATE(1970,1,1)</f>
        <v>42062.168530092589</v>
      </c>
      <c r="T3419" s="10">
        <f>(((J3419/60)/60)/24)+DATE(1970,1,1)</f>
        <v>42032.168530092589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>(E3420/D3420)*100</f>
        <v>0.24</v>
      </c>
      <c r="P3420">
        <f>E3420/L3420</f>
        <v>12</v>
      </c>
      <c r="Q3420" t="s">
        <v>8335</v>
      </c>
      <c r="R3420" t="s">
        <v>8336</v>
      </c>
      <c r="S3420" s="12">
        <f>(((I3420/60)/60)/24)+DATE(1970,1,1)</f>
        <v>42064.75509259259</v>
      </c>
      <c r="T3420" s="10">
        <f>(((J3420/60)/60)/24)+DATE(1970,1,1)</f>
        <v>42034.75509259259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>(E3421/D3421)*100</f>
        <v>0.23809523809523811</v>
      </c>
      <c r="P3421">
        <f>E3421/L3421</f>
        <v>5</v>
      </c>
      <c r="Q3421" t="s">
        <v>8332</v>
      </c>
      <c r="R3421" t="s">
        <v>8333</v>
      </c>
      <c r="S3421" s="12">
        <f>(((I3421/60)/60)/24)+DATE(1970,1,1)</f>
        <v>41735.792407407411</v>
      </c>
      <c r="T3421" s="10">
        <f>(((J3421/60)/60)/24)+DATE(1970,1,1)</f>
        <v>41722.792407407411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>(E3422/D3422)*100</f>
        <v>0.23333333333333336</v>
      </c>
      <c r="P3422">
        <f>E3422/L3422</f>
        <v>2.3333333333333335</v>
      </c>
      <c r="Q3422" t="s">
        <v>8321</v>
      </c>
      <c r="R3422" t="s">
        <v>8340</v>
      </c>
      <c r="S3422" s="12">
        <f>(((I3422/60)/60)/24)+DATE(1970,1,1)</f>
        <v>42041.059027777781</v>
      </c>
      <c r="T3422" s="10">
        <f>(((J3422/60)/60)/24)+DATE(1970,1,1)</f>
        <v>42013.059027777781</v>
      </c>
    </row>
    <row r="3423" spans="1:20" ht="30" hidden="1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>(E3423/D3423)*100</f>
        <v>0.22842639593908631</v>
      </c>
      <c r="P3423">
        <f>E3423/L3423</f>
        <v>30</v>
      </c>
      <c r="Q3423" t="s">
        <v>8321</v>
      </c>
      <c r="R3423" t="s">
        <v>8357</v>
      </c>
      <c r="S3423" s="12">
        <f>(((I3423/60)/60)/24)+DATE(1970,1,1)</f>
        <v>41418.579675925925</v>
      </c>
      <c r="T3423" s="10">
        <f>(((J3423/60)/60)/24)+DATE(1970,1,1)</f>
        <v>41373.579675925925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>(E3424/D3424)*100</f>
        <v>0.22727272727272727</v>
      </c>
      <c r="P3424">
        <f>E3424/L3424</f>
        <v>10</v>
      </c>
      <c r="Q3424" t="s">
        <v>8309</v>
      </c>
      <c r="R3424" t="s">
        <v>8313</v>
      </c>
      <c r="S3424" s="12">
        <f>(((I3424/60)/60)/24)+DATE(1970,1,1)</f>
        <v>42417.999305555553</v>
      </c>
      <c r="T3424" s="10">
        <f>(((J3424/60)/60)/24)+DATE(1970,1,1)</f>
        <v>42375.230115740742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>(E3425/D3425)*100</f>
        <v>0.22599999999999998</v>
      </c>
      <c r="P3425">
        <f>E3425/L3425</f>
        <v>45.2</v>
      </c>
      <c r="Q3425" t="s">
        <v>8318</v>
      </c>
      <c r="R3425" t="s">
        <v>8320</v>
      </c>
      <c r="S3425" s="12">
        <f>(((I3425/60)/60)/24)+DATE(1970,1,1)</f>
        <v>42156.709027777775</v>
      </c>
      <c r="T3425" s="10">
        <f>(((J3425/60)/60)/24)+DATE(1970,1,1)</f>
        <v>42111.709027777775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>(E3426/D3426)*100</f>
        <v>0.22499999999999998</v>
      </c>
      <c r="P3426">
        <f>E3426/L3426</f>
        <v>33.75</v>
      </c>
      <c r="Q3426" t="s">
        <v>8316</v>
      </c>
      <c r="R3426" t="s">
        <v>8317</v>
      </c>
      <c r="S3426" s="12">
        <f>(((I3426/60)/60)/24)+DATE(1970,1,1)</f>
        <v>41893.359282407408</v>
      </c>
      <c r="T3426" s="10">
        <f>(((J3426/60)/60)/24)+DATE(1970,1,1)</f>
        <v>41863.359282407408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>(E3427/D3427)*100</f>
        <v>0.22</v>
      </c>
      <c r="P3427">
        <f>E3427/L3427</f>
        <v>3.6666666666666665</v>
      </c>
      <c r="Q3427" t="s">
        <v>8332</v>
      </c>
      <c r="R3427" t="s">
        <v>8333</v>
      </c>
      <c r="S3427" s="12">
        <f>(((I3427/60)/60)/24)+DATE(1970,1,1)</f>
        <v>41748.5237037037</v>
      </c>
      <c r="T3427" s="10">
        <f>(((J3427/60)/60)/24)+DATE(1970,1,1)</f>
        <v>41718.5237037037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>(E3428/D3428)*100</f>
        <v>0.22</v>
      </c>
      <c r="P3428">
        <f>E3428/L3428</f>
        <v>3.6666666666666665</v>
      </c>
      <c r="Q3428" t="s">
        <v>8332</v>
      </c>
      <c r="R3428" t="s">
        <v>8334</v>
      </c>
      <c r="S3428" s="12">
        <f>(((I3428/60)/60)/24)+DATE(1970,1,1)</f>
        <v>41969.038194444445</v>
      </c>
      <c r="T3428" s="10">
        <f>(((J3428/60)/60)/24)+DATE(1970,1,1)</f>
        <v>41908.996527777781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>(E3429/D3429)*100</f>
        <v>0.22</v>
      </c>
      <c r="P3429">
        <f>E3429/L3429</f>
        <v>5.5</v>
      </c>
      <c r="Q3429" t="s">
        <v>8324</v>
      </c>
      <c r="R3429" t="s">
        <v>8346</v>
      </c>
      <c r="S3429" s="12">
        <f>(((I3429/60)/60)/24)+DATE(1970,1,1)</f>
        <v>42094.140277777777</v>
      </c>
      <c r="T3429" s="10">
        <f>(((J3429/60)/60)/24)+DATE(1970,1,1)</f>
        <v>42064.217418981483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>(E3430/D3430)*100</f>
        <v>0.22</v>
      </c>
      <c r="P3430">
        <f>E3430/L3430</f>
        <v>5.5</v>
      </c>
      <c r="Q3430" t="s">
        <v>8316</v>
      </c>
      <c r="R3430" t="s">
        <v>8317</v>
      </c>
      <c r="S3430" s="12">
        <f>(((I3430/60)/60)/24)+DATE(1970,1,1)</f>
        <v>42006.492488425924</v>
      </c>
      <c r="T3430" s="10">
        <f>(((J3430/60)/60)/24)+DATE(1970,1,1)</f>
        <v>41961.492488425924</v>
      </c>
    </row>
    <row r="3431" spans="1:20" ht="60" hidden="1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>(E3431/D3431)*100</f>
        <v>0.21649484536082475</v>
      </c>
      <c r="P3431">
        <f>E3431/L3431</f>
        <v>26.25</v>
      </c>
      <c r="Q3431" t="s">
        <v>8318</v>
      </c>
      <c r="R3431" t="s">
        <v>8320</v>
      </c>
      <c r="S3431" s="12">
        <f>(((I3431/60)/60)/24)+DATE(1970,1,1)</f>
        <v>42414.680925925932</v>
      </c>
      <c r="T3431" s="10">
        <f>(((J3431/60)/60)/24)+DATE(1970,1,1)</f>
        <v>42384.680925925932</v>
      </c>
    </row>
    <row r="3432" spans="1:20" ht="15.75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>(E3432/D3432)*100</f>
        <v>0.2142857142857143</v>
      </c>
      <c r="P3432">
        <f>E3432/L3432</f>
        <v>37.5</v>
      </c>
      <c r="Q3432" t="s">
        <v>8324</v>
      </c>
      <c r="R3432" t="s">
        <v>8346</v>
      </c>
      <c r="S3432" s="12">
        <f>(((I3432/60)/60)/24)+DATE(1970,1,1)</f>
        <v>42504.207638888889</v>
      </c>
      <c r="T3432" s="10">
        <f>(((J3432/60)/60)/24)+DATE(1970,1,1)</f>
        <v>42460.610520833332</v>
      </c>
    </row>
    <row r="3433" spans="1:20" ht="60" hidden="1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>(E3433/D3433)*100</f>
        <v>0.21029999999999999</v>
      </c>
      <c r="P3433">
        <f>E3433/L3433</f>
        <v>420.6</v>
      </c>
      <c r="Q3433" t="s">
        <v>8316</v>
      </c>
      <c r="R3433" t="s">
        <v>8356</v>
      </c>
      <c r="S3433" s="12">
        <f>(((I3433/60)/60)/24)+DATE(1970,1,1)</f>
        <v>42267.181608796294</v>
      </c>
      <c r="T3433" s="10">
        <f>(((J3433/60)/60)/24)+DATE(1970,1,1)</f>
        <v>42237.181608796294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>(E3434/D3434)*100</f>
        <v>0.21</v>
      </c>
      <c r="P3434">
        <f>E3434/L3434</f>
        <v>7</v>
      </c>
      <c r="Q3434" t="s">
        <v>8316</v>
      </c>
      <c r="R3434" t="s">
        <v>8317</v>
      </c>
      <c r="S3434" s="12">
        <f>(((I3434/60)/60)/24)+DATE(1970,1,1)</f>
        <v>42024.802777777775</v>
      </c>
      <c r="T3434" s="10">
        <f>(((J3434/60)/60)/24)+DATE(1970,1,1)</f>
        <v>41995.084074074075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>(E3435/D3435)*100</f>
        <v>0.20500000000000002</v>
      </c>
      <c r="P3435">
        <f>E3435/L3435</f>
        <v>68.333333333333329</v>
      </c>
      <c r="Q3435" t="s">
        <v>8318</v>
      </c>
      <c r="R3435" t="s">
        <v>8320</v>
      </c>
      <c r="S3435" s="12">
        <f>(((I3435/60)/60)/24)+DATE(1970,1,1)</f>
        <v>41883.840474537035</v>
      </c>
      <c r="T3435" s="10">
        <f>(((J3435/60)/60)/24)+DATE(1970,1,1)</f>
        <v>41838.840474537035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>(E3436/D3436)*100</f>
        <v>0.20238095238095236</v>
      </c>
      <c r="P3436">
        <f>E3436/L3436</f>
        <v>21.25</v>
      </c>
      <c r="Q3436" t="s">
        <v>8332</v>
      </c>
      <c r="R3436" t="s">
        <v>8333</v>
      </c>
      <c r="S3436" s="12">
        <f>(((I3436/60)/60)/24)+DATE(1970,1,1)</f>
        <v>41867.086377314816</v>
      </c>
      <c r="T3436" s="10">
        <f>(((J3436/60)/60)/24)+DATE(1970,1,1)</f>
        <v>41832.086377314816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>(E3437/D3437)*100</f>
        <v>0.2</v>
      </c>
      <c r="P3437">
        <f>E3437/L3437</f>
        <v>10</v>
      </c>
      <c r="Q3437" t="s">
        <v>8309</v>
      </c>
      <c r="R3437" t="s">
        <v>8315</v>
      </c>
      <c r="S3437" s="12">
        <f>(((I3437/60)/60)/24)+DATE(1970,1,1)</f>
        <v>42183.631597222222</v>
      </c>
      <c r="T3437" s="10">
        <f>(((J3437/60)/60)/24)+DATE(1970,1,1)</f>
        <v>42153.631597222222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>(E3438/D3438)*100</f>
        <v>0.2</v>
      </c>
      <c r="P3438">
        <f>E3438/L3438</f>
        <v>10</v>
      </c>
      <c r="Q3438" t="s">
        <v>8318</v>
      </c>
      <c r="R3438" t="s">
        <v>8319</v>
      </c>
      <c r="S3438" s="12">
        <f>(((I3438/60)/60)/24)+DATE(1970,1,1)</f>
        <v>42510.589143518519</v>
      </c>
      <c r="T3438" s="10">
        <f>(((J3438/60)/60)/24)+DATE(1970,1,1)</f>
        <v>42450.589143518519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>(E3439/D3439)*100</f>
        <v>0.2</v>
      </c>
      <c r="P3439">
        <f>E3439/L3439</f>
        <v>10</v>
      </c>
      <c r="Q3439" t="s">
        <v>8318</v>
      </c>
      <c r="R3439" t="s">
        <v>8319</v>
      </c>
      <c r="S3439" s="12">
        <f>(((I3439/60)/60)/24)+DATE(1970,1,1)</f>
        <v>42148.625</v>
      </c>
      <c r="T3439" s="10">
        <f>(((J3439/60)/60)/24)+DATE(1970,1,1)</f>
        <v>42102.650567129633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>(E3440/D3440)*100</f>
        <v>0.2</v>
      </c>
      <c r="P3440">
        <f>E3440/L3440</f>
        <v>4</v>
      </c>
      <c r="Q3440" t="s">
        <v>8318</v>
      </c>
      <c r="R3440" t="s">
        <v>8319</v>
      </c>
      <c r="S3440" s="12">
        <f>(((I3440/60)/60)/24)+DATE(1970,1,1)</f>
        <v>42161.44930555555</v>
      </c>
      <c r="T3440" s="10">
        <f>(((J3440/60)/60)/24)+DATE(1970,1,1)</f>
        <v>42131.455439814818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>(E3441/D3441)*100</f>
        <v>0.2</v>
      </c>
      <c r="P3441">
        <f>E3441/L3441</f>
        <v>100</v>
      </c>
      <c r="Q3441" t="s">
        <v>8318</v>
      </c>
      <c r="R3441" t="s">
        <v>8320</v>
      </c>
      <c r="S3441" s="12">
        <f>(((I3441/60)/60)/24)+DATE(1970,1,1)</f>
        <v>42202.816423611104</v>
      </c>
      <c r="T3441" s="10">
        <f>(((J3441/60)/60)/24)+DATE(1970,1,1)</f>
        <v>42172.816423611104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>(E3442/D3442)*100</f>
        <v>0.2</v>
      </c>
      <c r="P3442">
        <f>E3442/L3442</f>
        <v>1</v>
      </c>
      <c r="Q3442" t="s">
        <v>8321</v>
      </c>
      <c r="R3442" t="s">
        <v>8340</v>
      </c>
      <c r="S3442" s="12">
        <f>(((I3442/60)/60)/24)+DATE(1970,1,1)</f>
        <v>42738.25309027778</v>
      </c>
      <c r="T3442" s="10">
        <f>(((J3442/60)/60)/24)+DATE(1970,1,1)</f>
        <v>42708.25309027778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>(E3443/D3443)*100</f>
        <v>0.2</v>
      </c>
      <c r="P3443">
        <f>E3443/L3443</f>
        <v>6</v>
      </c>
      <c r="Q3443" t="s">
        <v>8321</v>
      </c>
      <c r="R3443" t="s">
        <v>8340</v>
      </c>
      <c r="S3443" s="12">
        <f>(((I3443/60)/60)/24)+DATE(1970,1,1)</f>
        <v>42425.456412037034</v>
      </c>
      <c r="T3443" s="10">
        <f>(((J3443/60)/60)/24)+DATE(1970,1,1)</f>
        <v>42395.456412037034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>(E3444/D3444)*100</f>
        <v>0.2</v>
      </c>
      <c r="P3444">
        <f>E3444/L3444</f>
        <v>10</v>
      </c>
      <c r="Q3444" t="s">
        <v>8318</v>
      </c>
      <c r="R3444" t="s">
        <v>8319</v>
      </c>
      <c r="S3444" s="12">
        <f>(((I3444/60)/60)/24)+DATE(1970,1,1)</f>
        <v>42292.849050925928</v>
      </c>
      <c r="T3444" s="10">
        <f>(((J3444/60)/60)/24)+DATE(1970,1,1)</f>
        <v>42262.849050925928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>(E3445/D3445)*100</f>
        <v>0.2</v>
      </c>
      <c r="P3445">
        <f>E3445/L3445</f>
        <v>15</v>
      </c>
      <c r="Q3445" t="s">
        <v>8335</v>
      </c>
      <c r="R3445" t="s">
        <v>8336</v>
      </c>
      <c r="S3445" s="12">
        <f>(((I3445/60)/60)/24)+DATE(1970,1,1)</f>
        <v>41949.182372685187</v>
      </c>
      <c r="T3445" s="10">
        <f>(((J3445/60)/60)/24)+DATE(1970,1,1)</f>
        <v>41919.140706018516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>(E3446/D3446)*100</f>
        <v>0.2</v>
      </c>
      <c r="P3446">
        <f>E3446/L3446</f>
        <v>1</v>
      </c>
      <c r="Q3446" t="s">
        <v>8335</v>
      </c>
      <c r="R3446" t="s">
        <v>8336</v>
      </c>
      <c r="S3446" s="12">
        <f>(((I3446/60)/60)/24)+DATE(1970,1,1)</f>
        <v>42074.683287037042</v>
      </c>
      <c r="T3446" s="10">
        <f>(((J3446/60)/60)/24)+DATE(1970,1,1)</f>
        <v>42044.724953703699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>(E3447/D3447)*100</f>
        <v>0.2</v>
      </c>
      <c r="P3447">
        <f>E3447/L3447</f>
        <v>5</v>
      </c>
      <c r="Q3447" t="s">
        <v>8335</v>
      </c>
      <c r="R3447" t="s">
        <v>8336</v>
      </c>
      <c r="S3447" s="12">
        <f>(((I3447/60)/60)/24)+DATE(1970,1,1)</f>
        <v>42413.899456018517</v>
      </c>
      <c r="T3447" s="10">
        <f>(((J3447/60)/60)/24)+DATE(1970,1,1)</f>
        <v>42383.899456018517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>(E3448/D3448)*100</f>
        <v>0.2</v>
      </c>
      <c r="P3448">
        <f>E3448/L3448</f>
        <v>23.333333333333332</v>
      </c>
      <c r="Q3448" t="s">
        <v>8316</v>
      </c>
      <c r="R3448" t="s">
        <v>8317</v>
      </c>
      <c r="S3448" s="12">
        <f>(((I3448/60)/60)/24)+DATE(1970,1,1)</f>
        <v>42153.648831018523</v>
      </c>
      <c r="T3448" s="10">
        <f>(((J3448/60)/60)/24)+DATE(1970,1,1)</f>
        <v>42123.648831018523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>(E3449/D3449)*100</f>
        <v>0.2</v>
      </c>
      <c r="P3449">
        <f>E3449/L3449</f>
        <v>10</v>
      </c>
      <c r="Q3449" t="s">
        <v>8316</v>
      </c>
      <c r="R3449" t="s">
        <v>8317</v>
      </c>
      <c r="S3449" s="12">
        <f>(((I3449/60)/60)/24)+DATE(1970,1,1)</f>
        <v>42090.149027777778</v>
      </c>
      <c r="T3449" s="10">
        <f>(((J3449/60)/60)/24)+DATE(1970,1,1)</f>
        <v>42065.190694444449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>(E3450/D3450)*100</f>
        <v>0.2</v>
      </c>
      <c r="P3450">
        <f>E3450/L3450</f>
        <v>10</v>
      </c>
      <c r="Q3450" t="s">
        <v>8316</v>
      </c>
      <c r="R3450" t="s">
        <v>8358</v>
      </c>
      <c r="S3450" s="12">
        <f>(((I3450/60)/60)/24)+DATE(1970,1,1)</f>
        <v>41890.659780092588</v>
      </c>
      <c r="T3450" s="10">
        <f>(((J3450/60)/60)/24)+DATE(1970,1,1)</f>
        <v>41865.659780092588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>(E3451/D3451)*100</f>
        <v>0.2</v>
      </c>
      <c r="P3451">
        <f>E3451/L3451</f>
        <v>40</v>
      </c>
      <c r="Q3451" t="s">
        <v>8316</v>
      </c>
      <c r="R3451" t="s">
        <v>8317</v>
      </c>
      <c r="S3451" s="12">
        <f>(((I3451/60)/60)/24)+DATE(1970,1,1)</f>
        <v>41855.666666666664</v>
      </c>
      <c r="T3451" s="10">
        <f>(((J3451/60)/60)/24)+DATE(1970,1,1)</f>
        <v>41843.664618055554</v>
      </c>
    </row>
    <row r="3452" spans="1:20" ht="15.75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>(E3452/D3452)*100</f>
        <v>0.2</v>
      </c>
      <c r="P3452">
        <f>E3452/L3452</f>
        <v>1</v>
      </c>
      <c r="Q3452" t="s">
        <v>8316</v>
      </c>
      <c r="R3452" t="s">
        <v>8317</v>
      </c>
      <c r="S3452" s="12">
        <f>(((I3452/60)/60)/24)+DATE(1970,1,1)</f>
        <v>41920.16269675926</v>
      </c>
      <c r="T3452" s="10">
        <f>(((J3452/60)/60)/24)+DATE(1970,1,1)</f>
        <v>41890.16269675926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>(E3453/D3453)*100</f>
        <v>0.2</v>
      </c>
      <c r="P3453">
        <f>E3453/L3453</f>
        <v>1</v>
      </c>
      <c r="Q3453" t="s">
        <v>8316</v>
      </c>
      <c r="R3453" t="s">
        <v>8317</v>
      </c>
      <c r="S3453" s="12">
        <f>(((I3453/60)/60)/24)+DATE(1970,1,1)</f>
        <v>42377.273611111115</v>
      </c>
      <c r="T3453" s="10">
        <f>(((J3453/60)/60)/24)+DATE(1970,1,1)</f>
        <v>42358.573182870372</v>
      </c>
    </row>
    <row r="3454" spans="1:20" ht="60" hidden="1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>(E3454/D3454)*100</f>
        <v>0.19801980198019803</v>
      </c>
      <c r="P3454">
        <f>E3454/L3454</f>
        <v>5</v>
      </c>
      <c r="Q3454" t="s">
        <v>8324</v>
      </c>
      <c r="R3454" t="s">
        <v>8346</v>
      </c>
      <c r="S3454" s="12">
        <f>(((I3454/60)/60)/24)+DATE(1970,1,1)</f>
        <v>42019.664409722223</v>
      </c>
      <c r="T3454" s="10">
        <f>(((J3454/60)/60)/24)+DATE(1970,1,1)</f>
        <v>41989.664409722223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>(E3455/D3455)*100</f>
        <v>0.19384615384615383</v>
      </c>
      <c r="P3455">
        <f>E3455/L3455</f>
        <v>42</v>
      </c>
      <c r="Q3455" t="s">
        <v>8316</v>
      </c>
      <c r="R3455" t="s">
        <v>8356</v>
      </c>
      <c r="S3455" s="12">
        <f>(((I3455/60)/60)/24)+DATE(1970,1,1)</f>
        <v>42012.570138888885</v>
      </c>
      <c r="T3455" s="10">
        <f>(((J3455/60)/60)/24)+DATE(1970,1,1)</f>
        <v>41981.57230324074</v>
      </c>
    </row>
    <row r="3456" spans="1:20" ht="60" hidden="1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>(E3456/D3456)*100</f>
        <v>0.19088937093275488</v>
      </c>
      <c r="P3456">
        <f>E3456/L3456</f>
        <v>55</v>
      </c>
      <c r="Q3456" t="s">
        <v>8318</v>
      </c>
      <c r="R3456" t="s">
        <v>8320</v>
      </c>
      <c r="S3456" s="12">
        <f>(((I3456/60)/60)/24)+DATE(1970,1,1)</f>
        <v>42618.124305555553</v>
      </c>
      <c r="T3456" s="10">
        <f>(((J3456/60)/60)/24)+DATE(1970,1,1)</f>
        <v>42561.829421296294</v>
      </c>
    </row>
    <row r="3457" spans="1:20" ht="45" hidden="1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>(E3457/D3457)*100</f>
        <v>0.18867924528301888</v>
      </c>
      <c r="P3457">
        <f>E3457/L3457</f>
        <v>1</v>
      </c>
      <c r="Q3457" t="s">
        <v>8321</v>
      </c>
      <c r="R3457" t="s">
        <v>8357</v>
      </c>
      <c r="S3457" s="12">
        <f>(((I3457/60)/60)/24)+DATE(1970,1,1)</f>
        <v>42484.86482638889</v>
      </c>
      <c r="T3457" s="10">
        <f>(((J3457/60)/60)/24)+DATE(1970,1,1)</f>
        <v>42474.86482638889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>(E3458/D3458)*100</f>
        <v>0.1875</v>
      </c>
      <c r="P3458">
        <f>E3458/L3458</f>
        <v>30</v>
      </c>
      <c r="Q3458" t="s">
        <v>8318</v>
      </c>
      <c r="R3458" t="s">
        <v>8319</v>
      </c>
      <c r="S3458" s="12">
        <f>(((I3458/60)/60)/24)+DATE(1970,1,1)</f>
        <v>42210.915972222225</v>
      </c>
      <c r="T3458" s="10">
        <f>(((J3458/60)/60)/24)+DATE(1970,1,1)</f>
        <v>42179.653379629628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>(E3459/D3459)*100</f>
        <v>0.18625</v>
      </c>
      <c r="P3459">
        <f>E3459/L3459</f>
        <v>13.545454545454545</v>
      </c>
      <c r="Q3459" t="s">
        <v>8309</v>
      </c>
      <c r="R3459" t="s">
        <v>8315</v>
      </c>
      <c r="S3459" s="12">
        <f>(((I3459/60)/60)/24)+DATE(1970,1,1)</f>
        <v>42313.981157407412</v>
      </c>
      <c r="T3459" s="10">
        <f>(((J3459/60)/60)/24)+DATE(1970,1,1)</f>
        <v>42272.93949074074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>(E3460/D3460)*100</f>
        <v>0.17500000000000002</v>
      </c>
      <c r="P3460">
        <f>E3460/L3460</f>
        <v>116.66666666666667</v>
      </c>
      <c r="Q3460" t="s">
        <v>8318</v>
      </c>
      <c r="R3460" t="s">
        <v>8319</v>
      </c>
      <c r="S3460" s="12">
        <f>(((I3460/60)/60)/24)+DATE(1970,1,1)</f>
        <v>42504.637824074074</v>
      </c>
      <c r="T3460" s="10">
        <f>(((J3460/60)/60)/24)+DATE(1970,1,1)</f>
        <v>42474.637824074074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>(E3461/D3461)*100</f>
        <v>0.16999999999999998</v>
      </c>
      <c r="P3461">
        <f>E3461/L3461</f>
        <v>5.666666666666667</v>
      </c>
      <c r="Q3461" t="s">
        <v>8335</v>
      </c>
      <c r="R3461" t="s">
        <v>8336</v>
      </c>
      <c r="S3461" s="12">
        <f>(((I3461/60)/60)/24)+DATE(1970,1,1)</f>
        <v>42057.353738425925</v>
      </c>
      <c r="T3461" s="10">
        <f>(((J3461/60)/60)/24)+DATE(1970,1,1)</f>
        <v>42027.353738425925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>(E3462/D3462)*100</f>
        <v>0.16800000000000001</v>
      </c>
      <c r="P3462">
        <f>E3462/L3462</f>
        <v>10.5</v>
      </c>
      <c r="Q3462" t="s">
        <v>8318</v>
      </c>
      <c r="R3462" t="s">
        <v>8347</v>
      </c>
      <c r="S3462" s="12">
        <f>(((I3462/60)/60)/24)+DATE(1970,1,1)</f>
        <v>41889.925856481481</v>
      </c>
      <c r="T3462" s="10">
        <f>(((J3462/60)/60)/24)+DATE(1970,1,1)</f>
        <v>41859.925856481481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>(E3463/D3463)*100</f>
        <v>0.16705882352941176</v>
      </c>
      <c r="P3463">
        <f>E3463/L3463</f>
        <v>142</v>
      </c>
      <c r="Q3463" t="s">
        <v>8318</v>
      </c>
      <c r="R3463" t="s">
        <v>8319</v>
      </c>
      <c r="S3463" s="12">
        <f>(((I3463/60)/60)/24)+DATE(1970,1,1)</f>
        <v>42418.798252314817</v>
      </c>
      <c r="T3463" s="10">
        <f>(((J3463/60)/60)/24)+DATE(1970,1,1)</f>
        <v>42388.798252314817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>(E3464/D3464)*100</f>
        <v>0.16666666666666669</v>
      </c>
      <c r="P3464">
        <f>E3464/L3464</f>
        <v>3.3333333333333335</v>
      </c>
      <c r="Q3464" t="s">
        <v>8332</v>
      </c>
      <c r="R3464" t="s">
        <v>8333</v>
      </c>
      <c r="S3464" s="12">
        <f>(((I3464/60)/60)/24)+DATE(1970,1,1)</f>
        <v>41556.345914351856</v>
      </c>
      <c r="T3464" s="10">
        <f>(((J3464/60)/60)/24)+DATE(1970,1,1)</f>
        <v>41526.345914351856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>(E3465/D3465)*100</f>
        <v>0.16666666666666669</v>
      </c>
      <c r="P3465">
        <f>E3465/L3465</f>
        <v>25</v>
      </c>
      <c r="Q3465" t="s">
        <v>8332</v>
      </c>
      <c r="R3465" t="s">
        <v>8333</v>
      </c>
      <c r="S3465" s="12">
        <f>(((I3465/60)/60)/24)+DATE(1970,1,1)</f>
        <v>41903.772789351853</v>
      </c>
      <c r="T3465" s="10">
        <f>(((J3465/60)/60)/24)+DATE(1970,1,1)</f>
        <v>41843.772789351853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>(E3466/D3466)*100</f>
        <v>0.16666666666666669</v>
      </c>
      <c r="P3466">
        <f>E3466/L3466</f>
        <v>12.5</v>
      </c>
      <c r="Q3466" t="s">
        <v>8332</v>
      </c>
      <c r="R3466" t="s">
        <v>8333</v>
      </c>
      <c r="S3466" s="12">
        <f>(((I3466/60)/60)/24)+DATE(1970,1,1)</f>
        <v>41713.790613425925</v>
      </c>
      <c r="T3466" s="10">
        <f>(((J3466/60)/60)/24)+DATE(1970,1,1)</f>
        <v>41683.832280092596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>(E3467/D3467)*100</f>
        <v>0.16666666666666669</v>
      </c>
      <c r="P3467">
        <f>E3467/L3467</f>
        <v>50</v>
      </c>
      <c r="Q3467" t="s">
        <v>8335</v>
      </c>
      <c r="R3467" t="s">
        <v>8336</v>
      </c>
      <c r="S3467" s="12">
        <f>(((I3467/60)/60)/24)+DATE(1970,1,1)</f>
        <v>41825.963333333333</v>
      </c>
      <c r="T3467" s="10">
        <f>(((J3467/60)/60)/24)+DATE(1970,1,1)</f>
        <v>41795.963333333333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>(E3468/D3468)*100</f>
        <v>0.16666666666666669</v>
      </c>
      <c r="P3468">
        <f>E3468/L3468</f>
        <v>5</v>
      </c>
      <c r="Q3468" t="s">
        <v>8335</v>
      </c>
      <c r="R3468" t="s">
        <v>8336</v>
      </c>
      <c r="S3468" s="12">
        <f>(((I3468/60)/60)/24)+DATE(1970,1,1)</f>
        <v>42363.330277777779</v>
      </c>
      <c r="T3468" s="10">
        <f>(((J3468/60)/60)/24)+DATE(1970,1,1)</f>
        <v>42333.330277777779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>(E3469/D3469)*100</f>
        <v>0.16666666666666669</v>
      </c>
      <c r="P3469">
        <f>E3469/L3469</f>
        <v>50</v>
      </c>
      <c r="Q3469" t="s">
        <v>8335</v>
      </c>
      <c r="R3469" t="s">
        <v>8336</v>
      </c>
      <c r="S3469" s="12">
        <f>(((I3469/60)/60)/24)+DATE(1970,1,1)</f>
        <v>41917.801168981481</v>
      </c>
      <c r="T3469" s="10">
        <f>(((J3469/60)/60)/24)+DATE(1970,1,1)</f>
        <v>41887.801168981481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>(E3470/D3470)*100</f>
        <v>0.16666666666666669</v>
      </c>
      <c r="P3470">
        <f>E3470/L3470</f>
        <v>5</v>
      </c>
      <c r="Q3470" t="s">
        <v>8316</v>
      </c>
      <c r="R3470" t="s">
        <v>8317</v>
      </c>
      <c r="S3470" s="12">
        <f>(((I3470/60)/60)/24)+DATE(1970,1,1)</f>
        <v>42015.427361111113</v>
      </c>
      <c r="T3470" s="10">
        <f>(((J3470/60)/60)/24)+DATE(1970,1,1)</f>
        <v>41985.427361111113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>(E3471/D3471)*100</f>
        <v>0.16666666666666669</v>
      </c>
      <c r="P3471">
        <f>E3471/L3471</f>
        <v>25</v>
      </c>
      <c r="Q3471" t="s">
        <v>8316</v>
      </c>
      <c r="R3471" t="s">
        <v>8317</v>
      </c>
      <c r="S3471" s="12">
        <f>(((I3471/60)/60)/24)+DATE(1970,1,1)</f>
        <v>42509.039212962962</v>
      </c>
      <c r="T3471" s="10">
        <f>(((J3471/60)/60)/24)+DATE(1970,1,1)</f>
        <v>42479.039212962962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>(E3472/D3472)*100</f>
        <v>0.16666666666666669</v>
      </c>
      <c r="P3472">
        <f>E3472/L3472</f>
        <v>5</v>
      </c>
      <c r="Q3472" t="s">
        <v>8316</v>
      </c>
      <c r="R3472" t="s">
        <v>8317</v>
      </c>
      <c r="S3472" s="12">
        <f>(((I3472/60)/60)/24)+DATE(1970,1,1)</f>
        <v>42540.938900462963</v>
      </c>
      <c r="T3472" s="10">
        <f>(((J3472/60)/60)/24)+DATE(1970,1,1)</f>
        <v>42510.938900462963</v>
      </c>
    </row>
    <row r="3473" spans="1:20" ht="60" hidden="1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>(E3473/D3473)*100</f>
        <v>0.159</v>
      </c>
      <c r="P3473">
        <f>E3473/L3473</f>
        <v>71.55</v>
      </c>
      <c r="Q3473" t="s">
        <v>8332</v>
      </c>
      <c r="R3473" t="s">
        <v>8333</v>
      </c>
      <c r="S3473" s="12">
        <f>(((I3473/60)/60)/24)+DATE(1970,1,1)</f>
        <v>41722.0940625</v>
      </c>
      <c r="T3473" s="10">
        <f>(((J3473/60)/60)/24)+DATE(1970,1,1)</f>
        <v>41692.135729166665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>(E3474/D3474)*100</f>
        <v>0.155</v>
      </c>
      <c r="P3474">
        <f>E3474/L3474</f>
        <v>10.333333333333334</v>
      </c>
      <c r="Q3474" t="s">
        <v>8309</v>
      </c>
      <c r="R3474" t="s">
        <v>8315</v>
      </c>
      <c r="S3474" s="12">
        <f>(((I3474/60)/60)/24)+DATE(1970,1,1)</f>
        <v>41823.125</v>
      </c>
      <c r="T3474" s="10">
        <f>(((J3474/60)/60)/24)+DATE(1970,1,1)</f>
        <v>41799.830613425926</v>
      </c>
    </row>
    <row r="3475" spans="1:20" ht="45" hidden="1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>(E3475/D3475)*100</f>
        <v>0.15227272727272728</v>
      </c>
      <c r="P3475">
        <f>E3475/L3475</f>
        <v>55.833333333333336</v>
      </c>
      <c r="Q3475" t="s">
        <v>8316</v>
      </c>
      <c r="R3475" t="s">
        <v>8356</v>
      </c>
      <c r="S3475" s="12">
        <f>(((I3475/60)/60)/24)+DATE(1970,1,1)</f>
        <v>42275.274699074071</v>
      </c>
      <c r="T3475" s="10">
        <f>(((J3475/60)/60)/24)+DATE(1970,1,1)</f>
        <v>42245.274699074071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>(E3476/D3476)*100</f>
        <v>0.15125</v>
      </c>
      <c r="P3476">
        <f>E3476/L3476</f>
        <v>201.66666666666666</v>
      </c>
      <c r="Q3476" t="s">
        <v>8316</v>
      </c>
      <c r="R3476" t="s">
        <v>8356</v>
      </c>
      <c r="S3476" s="12">
        <f>(((I3476/60)/60)/24)+DATE(1970,1,1)</f>
        <v>42285.791909722218</v>
      </c>
      <c r="T3476" s="10">
        <f>(((J3476/60)/60)/24)+DATE(1970,1,1)</f>
        <v>42255.791909722218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>(E3477/D3477)*100</f>
        <v>0.15</v>
      </c>
      <c r="P3477">
        <f>E3477/L3477</f>
        <v>11.25</v>
      </c>
      <c r="Q3477" t="s">
        <v>8332</v>
      </c>
      <c r="R3477" t="s">
        <v>8333</v>
      </c>
      <c r="S3477" s="12">
        <f>(((I3477/60)/60)/24)+DATE(1970,1,1)</f>
        <v>42470.329444444447</v>
      </c>
      <c r="T3477" s="10">
        <f>(((J3477/60)/60)/24)+DATE(1970,1,1)</f>
        <v>42440.371111111104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>(E3478/D3478)*100</f>
        <v>0.15</v>
      </c>
      <c r="P3478">
        <f>E3478/L3478</f>
        <v>37.5</v>
      </c>
      <c r="Q3478" t="s">
        <v>8335</v>
      </c>
      <c r="R3478" t="s">
        <v>8336</v>
      </c>
      <c r="S3478" s="12">
        <f>(((I3478/60)/60)/24)+DATE(1970,1,1)</f>
        <v>42537.71025462963</v>
      </c>
      <c r="T3478" s="10">
        <f>(((J3478/60)/60)/24)+DATE(1970,1,1)</f>
        <v>42507.71025462963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>(E3479/D3479)*100</f>
        <v>0.15</v>
      </c>
      <c r="P3479">
        <f>E3479/L3479</f>
        <v>37.5</v>
      </c>
      <c r="Q3479" t="s">
        <v>8335</v>
      </c>
      <c r="R3479" t="s">
        <v>8352</v>
      </c>
      <c r="S3479" s="12">
        <f>(((I3479/60)/60)/24)+DATE(1970,1,1)</f>
        <v>42138.997361111105</v>
      </c>
      <c r="T3479" s="10">
        <f>(((J3479/60)/60)/24)+DATE(1970,1,1)</f>
        <v>42078.997361111105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>(E3480/D3480)*100</f>
        <v>0.15</v>
      </c>
      <c r="P3480">
        <f>E3480/L3480</f>
        <v>37.5</v>
      </c>
      <c r="Q3480" t="s">
        <v>8316</v>
      </c>
      <c r="R3480" t="s">
        <v>8356</v>
      </c>
      <c r="S3480" s="12">
        <f>(((I3480/60)/60)/24)+DATE(1970,1,1)</f>
        <v>42152.665972222225</v>
      </c>
      <c r="T3480" s="10">
        <f>(((J3480/60)/60)/24)+DATE(1970,1,1)</f>
        <v>42122.670069444444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>(E3481/D3481)*100</f>
        <v>0.14799999999999999</v>
      </c>
      <c r="P3481">
        <f>E3481/L3481</f>
        <v>5.2857142857142856</v>
      </c>
      <c r="Q3481" t="s">
        <v>8335</v>
      </c>
      <c r="R3481" t="s">
        <v>8336</v>
      </c>
      <c r="S3481" s="12">
        <f>(((I3481/60)/60)/24)+DATE(1970,1,1)</f>
        <v>42059.125</v>
      </c>
      <c r="T3481" s="10">
        <f>(((J3481/60)/60)/24)+DATE(1970,1,1)</f>
        <v>42028.118865740747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>(E3482/D3482)*100</f>
        <v>0.13849999999999998</v>
      </c>
      <c r="P3482">
        <f>E3482/L3482</f>
        <v>23.083333333333332</v>
      </c>
      <c r="Q3482" t="s">
        <v>8335</v>
      </c>
      <c r="R3482" t="s">
        <v>8336</v>
      </c>
      <c r="S3482" s="12">
        <f>(((I3482/60)/60)/24)+DATE(1970,1,1)</f>
        <v>41897.829895833333</v>
      </c>
      <c r="T3482" s="10">
        <f>(((J3482/60)/60)/24)+DATE(1970,1,1)</f>
        <v>41837.829895833333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>(E3483/D3483)*100</f>
        <v>0.13749999999999998</v>
      </c>
      <c r="P3483">
        <f>E3483/L3483</f>
        <v>5.5</v>
      </c>
      <c r="Q3483" t="s">
        <v>8309</v>
      </c>
      <c r="R3483" t="s">
        <v>8315</v>
      </c>
      <c r="S3483" s="12">
        <f>(((I3483/60)/60)/24)+DATE(1970,1,1)</f>
        <v>42694.783877314811</v>
      </c>
      <c r="T3483" s="10">
        <f>(((J3483/60)/60)/24)+DATE(1970,1,1)</f>
        <v>42649.742210648154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>(E3484/D3484)*100</f>
        <v>0.13333333333333333</v>
      </c>
      <c r="P3484">
        <f>E3484/L3484</f>
        <v>1</v>
      </c>
      <c r="Q3484" t="s">
        <v>8337</v>
      </c>
      <c r="R3484" t="s">
        <v>8349</v>
      </c>
      <c r="S3484" s="12">
        <f>(((I3484/60)/60)/24)+DATE(1970,1,1)</f>
        <v>42053.143414351856</v>
      </c>
      <c r="T3484" s="10">
        <f>(((J3484/60)/60)/24)+DATE(1970,1,1)</f>
        <v>42023.143414351856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>(E3485/D3485)*100</f>
        <v>0.13250000000000001</v>
      </c>
      <c r="P3485">
        <f>E3485/L3485</f>
        <v>13.25</v>
      </c>
      <c r="Q3485" t="s">
        <v>8332</v>
      </c>
      <c r="R3485" t="s">
        <v>8333</v>
      </c>
      <c r="S3485" s="12">
        <f>(((I3485/60)/60)/24)+DATE(1970,1,1)</f>
        <v>42459.653877314813</v>
      </c>
      <c r="T3485" s="10">
        <f>(((J3485/60)/60)/24)+DATE(1970,1,1)</f>
        <v>42429.695543981477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>(E3486/D3486)*100</f>
        <v>0.13</v>
      </c>
      <c r="P3486">
        <f>E3486/L3486</f>
        <v>13</v>
      </c>
      <c r="Q3486" t="s">
        <v>8335</v>
      </c>
      <c r="R3486" t="s">
        <v>8336</v>
      </c>
      <c r="S3486" s="12">
        <f>(((I3486/60)/60)/24)+DATE(1970,1,1)</f>
        <v>42220.18604166666</v>
      </c>
      <c r="T3486" s="10">
        <f>(((J3486/60)/60)/24)+DATE(1970,1,1)</f>
        <v>42180.18604166666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>(E3487/D3487)*100</f>
        <v>0.125</v>
      </c>
      <c r="P3487">
        <f>E3487/L3487</f>
        <v>250</v>
      </c>
      <c r="Q3487" t="s">
        <v>8309</v>
      </c>
      <c r="R3487" t="s">
        <v>8315</v>
      </c>
      <c r="S3487" s="12">
        <f>(((I3487/60)/60)/24)+DATE(1970,1,1)</f>
        <v>41496.552314814813</v>
      </c>
      <c r="T3487" s="10">
        <f>(((J3487/60)/60)/24)+DATE(1970,1,1)</f>
        <v>41466.552314814813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>(E3488/D3488)*100</f>
        <v>0.125</v>
      </c>
      <c r="P3488">
        <f>E3488/L3488</f>
        <v>100</v>
      </c>
      <c r="Q3488" t="s">
        <v>8335</v>
      </c>
      <c r="R3488" t="s">
        <v>8336</v>
      </c>
      <c r="S3488" s="12">
        <f>(((I3488/60)/60)/24)+DATE(1970,1,1)</f>
        <v>41914.747592592597</v>
      </c>
      <c r="T3488" s="10">
        <f>(((J3488/60)/60)/24)+DATE(1970,1,1)</f>
        <v>41854.747592592597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>(E3489/D3489)*100</f>
        <v>0.125</v>
      </c>
      <c r="P3489">
        <f>E3489/L3489</f>
        <v>5</v>
      </c>
      <c r="Q3489" t="s">
        <v>8321</v>
      </c>
      <c r="R3489" t="s">
        <v>8340</v>
      </c>
      <c r="S3489" s="12">
        <f>(((I3489/60)/60)/24)+DATE(1970,1,1)</f>
        <v>42350.416666666672</v>
      </c>
      <c r="T3489" s="10">
        <f>(((J3489/60)/60)/24)+DATE(1970,1,1)</f>
        <v>42297.432951388888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>(E3490/D3490)*100</f>
        <v>0.125</v>
      </c>
      <c r="P3490">
        <f>E3490/L3490</f>
        <v>1</v>
      </c>
      <c r="Q3490" t="s">
        <v>8337</v>
      </c>
      <c r="R3490" t="s">
        <v>8344</v>
      </c>
      <c r="S3490" s="12">
        <f>(((I3490/60)/60)/24)+DATE(1970,1,1)</f>
        <v>42211.667337962965</v>
      </c>
      <c r="T3490" s="10">
        <f>(((J3490/60)/60)/24)+DATE(1970,1,1)</f>
        <v>42151.667337962965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>(E3491/D3491)*100</f>
        <v>0.125</v>
      </c>
      <c r="P3491">
        <f>E3491/L3491</f>
        <v>25</v>
      </c>
      <c r="Q3491" t="s">
        <v>8318</v>
      </c>
      <c r="R3491" t="s">
        <v>8319</v>
      </c>
      <c r="S3491" s="12">
        <f>(((I3491/60)/60)/24)+DATE(1970,1,1)</f>
        <v>42094.752824074079</v>
      </c>
      <c r="T3491" s="10">
        <f>(((J3491/60)/60)/24)+DATE(1970,1,1)</f>
        <v>42064.794490740736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>(E3492/D3492)*100</f>
        <v>0.125</v>
      </c>
      <c r="P3492">
        <f>E3492/L3492</f>
        <v>10</v>
      </c>
      <c r="Q3492" t="s">
        <v>8316</v>
      </c>
      <c r="R3492" t="s">
        <v>8317</v>
      </c>
      <c r="S3492" s="12">
        <f>(((I3492/60)/60)/24)+DATE(1970,1,1)</f>
        <v>42497.603680555556</v>
      </c>
      <c r="T3492" s="10">
        <f>(((J3492/60)/60)/24)+DATE(1970,1,1)</f>
        <v>42437.64534722222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>(E3493/D3493)*100</f>
        <v>0.12</v>
      </c>
      <c r="P3493">
        <f>E3493/L3493</f>
        <v>1</v>
      </c>
      <c r="Q3493" t="s">
        <v>8309</v>
      </c>
      <c r="R3493" t="s">
        <v>8313</v>
      </c>
      <c r="S3493" s="12">
        <f>(((I3493/60)/60)/24)+DATE(1970,1,1)</f>
        <v>42435.996886574074</v>
      </c>
      <c r="T3493" s="10">
        <f>(((J3493/60)/60)/24)+DATE(1970,1,1)</f>
        <v>42375.996886574074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>(E3494/D3494)*100</f>
        <v>0.12</v>
      </c>
      <c r="P3494">
        <f>E3494/L3494</f>
        <v>3</v>
      </c>
      <c r="Q3494" t="s">
        <v>8332</v>
      </c>
      <c r="R3494" t="s">
        <v>8334</v>
      </c>
      <c r="S3494" s="12">
        <f>(((I3494/60)/60)/24)+DATE(1970,1,1)</f>
        <v>42443.607974537037</v>
      </c>
      <c r="T3494" s="10">
        <f>(((J3494/60)/60)/24)+DATE(1970,1,1)</f>
        <v>42413.649641203709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>(E3495/D3495)*100</f>
        <v>0.11833333333333333</v>
      </c>
      <c r="P3495">
        <f>E3495/L3495</f>
        <v>23.666666666666668</v>
      </c>
      <c r="Q3495" t="s">
        <v>8316</v>
      </c>
      <c r="R3495" t="s">
        <v>8356</v>
      </c>
      <c r="S3495" s="12">
        <f>(((I3495/60)/60)/24)+DATE(1970,1,1)</f>
        <v>42061.138831018514</v>
      </c>
      <c r="T3495" s="10">
        <f>(((J3495/60)/60)/24)+DATE(1970,1,1)</f>
        <v>42031.138831018514</v>
      </c>
    </row>
    <row r="3496" spans="1:20" ht="45" hidden="1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>(E3496/D3496)*100</f>
        <v>0.11655011655011654</v>
      </c>
      <c r="P3496">
        <f>E3496/L3496</f>
        <v>5</v>
      </c>
      <c r="Q3496" t="s">
        <v>8321</v>
      </c>
      <c r="R3496" t="s">
        <v>8323</v>
      </c>
      <c r="S3496" s="12">
        <f>(((I3496/60)/60)/24)+DATE(1970,1,1)</f>
        <v>41501.446851851848</v>
      </c>
      <c r="T3496" s="10">
        <f>(((J3496/60)/60)/24)+DATE(1970,1,1)</f>
        <v>41471.446851851848</v>
      </c>
    </row>
    <row r="3497" spans="1:20" ht="60" hidden="1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>(E3497/D3497)*100</f>
        <v>0.11199999999999999</v>
      </c>
      <c r="P3497">
        <f>E3497/L3497</f>
        <v>50.909090909090907</v>
      </c>
      <c r="Q3497" t="s">
        <v>8332</v>
      </c>
      <c r="R3497" t="s">
        <v>8333</v>
      </c>
      <c r="S3497" s="12">
        <f>(((I3497/60)/60)/24)+DATE(1970,1,1)</f>
        <v>41285.833611111113</v>
      </c>
      <c r="T3497" s="10">
        <f>(((J3497/60)/60)/24)+DATE(1970,1,1)</f>
        <v>41255.833611111113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>(E3498/D3498)*100</f>
        <v>0.1111111111111111</v>
      </c>
      <c r="P3498">
        <f>E3498/L3498</f>
        <v>50</v>
      </c>
      <c r="Q3498" t="s">
        <v>8324</v>
      </c>
      <c r="R3498" t="s">
        <v>8327</v>
      </c>
      <c r="S3498" s="12">
        <f>(((I3498/60)/60)/24)+DATE(1970,1,1)</f>
        <v>41646.027754629627</v>
      </c>
      <c r="T3498" s="10">
        <f>(((J3498/60)/60)/24)+DATE(1970,1,1)</f>
        <v>41616.027754629627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>(E3499/D3499)*100</f>
        <v>0.106</v>
      </c>
      <c r="P3499">
        <f>E3499/L3499</f>
        <v>13.25</v>
      </c>
      <c r="Q3499" t="s">
        <v>8318</v>
      </c>
      <c r="R3499" t="s">
        <v>8320</v>
      </c>
      <c r="S3499" s="12">
        <f>(((I3499/60)/60)/24)+DATE(1970,1,1)</f>
        <v>42808.723634259266</v>
      </c>
      <c r="T3499" s="10">
        <f>(((J3499/60)/60)/24)+DATE(1970,1,1)</f>
        <v>42778.765300925923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>(E3500/D3500)*100</f>
        <v>0.105</v>
      </c>
      <c r="P3500">
        <f>E3500/L3500</f>
        <v>10.5</v>
      </c>
      <c r="Q3500" t="s">
        <v>8332</v>
      </c>
      <c r="R3500" t="s">
        <v>8334</v>
      </c>
      <c r="S3500" s="12">
        <f>(((I3500/60)/60)/24)+DATE(1970,1,1)</f>
        <v>42526.264965277776</v>
      </c>
      <c r="T3500" s="10">
        <f>(((J3500/60)/60)/24)+DATE(1970,1,1)</f>
        <v>42496.264965277776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>(E3501/D3501)*100</f>
        <v>0.104</v>
      </c>
      <c r="P3501">
        <f>E3501/L3501</f>
        <v>13</v>
      </c>
      <c r="Q3501" t="s">
        <v>8318</v>
      </c>
      <c r="R3501" t="s">
        <v>8319</v>
      </c>
      <c r="S3501" s="12">
        <f>(((I3501/60)/60)/24)+DATE(1970,1,1)</f>
        <v>42476.780162037037</v>
      </c>
      <c r="T3501" s="10">
        <f>(((J3501/60)/60)/24)+DATE(1970,1,1)</f>
        <v>42446.780162037037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>(E3502/D3502)*100</f>
        <v>0.104</v>
      </c>
      <c r="P3502">
        <f>E3502/L3502</f>
        <v>13</v>
      </c>
      <c r="Q3502" t="s">
        <v>8318</v>
      </c>
      <c r="R3502" t="s">
        <v>8320</v>
      </c>
      <c r="S3502" s="12">
        <f>(((I3502/60)/60)/24)+DATE(1970,1,1)</f>
        <v>41885.784305555557</v>
      </c>
      <c r="T3502" s="10">
        <f>(((J3502/60)/60)/24)+DATE(1970,1,1)</f>
        <v>41855.784305555557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>(E3503/D3503)*100</f>
        <v>0.104</v>
      </c>
      <c r="P3503">
        <f>E3503/L3503</f>
        <v>13</v>
      </c>
      <c r="Q3503" t="s">
        <v>8321</v>
      </c>
      <c r="R3503" t="s">
        <v>8340</v>
      </c>
      <c r="S3503" s="12">
        <f>(((I3503/60)/60)/24)+DATE(1970,1,1)</f>
        <v>42634.239629629628</v>
      </c>
      <c r="T3503" s="10">
        <f>(((J3503/60)/60)/24)+DATE(1970,1,1)</f>
        <v>42604.239629629628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>(E3504/D3504)*100</f>
        <v>0.1</v>
      </c>
      <c r="P3504">
        <f>E3504/L3504</f>
        <v>5</v>
      </c>
      <c r="Q3504" t="s">
        <v>8309</v>
      </c>
      <c r="R3504" t="s">
        <v>8315</v>
      </c>
      <c r="S3504" s="12">
        <f>(((I3504/60)/60)/24)+DATE(1970,1,1)</f>
        <v>42453.943900462968</v>
      </c>
      <c r="T3504" s="10">
        <f>(((J3504/60)/60)/24)+DATE(1970,1,1)</f>
        <v>42423.985567129625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>(E3505/D3505)*100</f>
        <v>0.1</v>
      </c>
      <c r="P3505">
        <f>E3505/L3505</f>
        <v>5</v>
      </c>
      <c r="Q3505" t="s">
        <v>8309</v>
      </c>
      <c r="R3505" t="s">
        <v>8315</v>
      </c>
      <c r="S3505" s="12">
        <f>(((I3505/60)/60)/24)+DATE(1970,1,1)</f>
        <v>41680.015057870369</v>
      </c>
      <c r="T3505" s="10">
        <f>(((J3505/60)/60)/24)+DATE(1970,1,1)</f>
        <v>41650.015057870369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>(E3506/D3506)*100</f>
        <v>0.1</v>
      </c>
      <c r="P3506">
        <f>E3506/L3506</f>
        <v>10</v>
      </c>
      <c r="Q3506" t="s">
        <v>8309</v>
      </c>
      <c r="R3506" t="s">
        <v>8315</v>
      </c>
      <c r="S3506" s="12">
        <f>(((I3506/60)/60)/24)+DATE(1970,1,1)</f>
        <v>42474.606944444444</v>
      </c>
      <c r="T3506" s="10">
        <f>(((J3506/60)/60)/24)+DATE(1970,1,1)</f>
        <v>42447.896875000006</v>
      </c>
    </row>
    <row r="3507" spans="1:20" ht="15.75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>(E3507/D3507)*100</f>
        <v>0.1</v>
      </c>
      <c r="P3507">
        <f>E3507/L3507</f>
        <v>1</v>
      </c>
      <c r="Q3507" t="s">
        <v>8332</v>
      </c>
      <c r="R3507" t="s">
        <v>8334</v>
      </c>
      <c r="S3507" s="12">
        <f>(((I3507/60)/60)/24)+DATE(1970,1,1)</f>
        <v>41858.649502314816</v>
      </c>
      <c r="T3507" s="10">
        <f>(((J3507/60)/60)/24)+DATE(1970,1,1)</f>
        <v>41828.649502314816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>(E3508/D3508)*100</f>
        <v>0.1</v>
      </c>
      <c r="P3508">
        <f>E3508/L3508</f>
        <v>25</v>
      </c>
      <c r="Q3508" t="s">
        <v>8335</v>
      </c>
      <c r="R3508" t="s">
        <v>8336</v>
      </c>
      <c r="S3508" s="12">
        <f>(((I3508/60)/60)/24)+DATE(1970,1,1)</f>
        <v>41956.846377314811</v>
      </c>
      <c r="T3508" s="10">
        <f>(((J3508/60)/60)/24)+DATE(1970,1,1)</f>
        <v>41938.804710648146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>(E3509/D3509)*100</f>
        <v>0.1</v>
      </c>
      <c r="P3509">
        <f>E3509/L3509</f>
        <v>100</v>
      </c>
      <c r="Q3509" t="s">
        <v>8321</v>
      </c>
      <c r="R3509" t="s">
        <v>8340</v>
      </c>
      <c r="S3509" s="12">
        <f>(((I3509/60)/60)/24)+DATE(1970,1,1)</f>
        <v>42043.915613425925</v>
      </c>
      <c r="T3509" s="10">
        <f>(((J3509/60)/60)/24)+DATE(1970,1,1)</f>
        <v>42013.915613425925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>(E3510/D3510)*100</f>
        <v>0.1</v>
      </c>
      <c r="P3510">
        <f>E3510/L3510</f>
        <v>7.5</v>
      </c>
      <c r="Q3510" t="s">
        <v>8321</v>
      </c>
      <c r="R3510" t="s">
        <v>8340</v>
      </c>
      <c r="S3510" s="12">
        <f>(((I3510/60)/60)/24)+DATE(1970,1,1)</f>
        <v>42288.780324074076</v>
      </c>
      <c r="T3510" s="10">
        <f>(((J3510/60)/60)/24)+DATE(1970,1,1)</f>
        <v>42258.780324074076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>(E3511/D3511)*100</f>
        <v>0.1</v>
      </c>
      <c r="P3511">
        <f>E3511/L3511</f>
        <v>5</v>
      </c>
      <c r="Q3511" t="s">
        <v>8321</v>
      </c>
      <c r="R3511" t="s">
        <v>8323</v>
      </c>
      <c r="S3511" s="12">
        <f>(((I3511/60)/60)/24)+DATE(1970,1,1)</f>
        <v>41159.32708333333</v>
      </c>
      <c r="T3511" s="10">
        <f>(((J3511/60)/60)/24)+DATE(1970,1,1)</f>
        <v>41136.85805555556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>(E3512/D3512)*100</f>
        <v>0.1</v>
      </c>
      <c r="P3512">
        <f>E3512/L3512</f>
        <v>10</v>
      </c>
      <c r="Q3512" t="s">
        <v>8321</v>
      </c>
      <c r="R3512" t="s">
        <v>8343</v>
      </c>
      <c r="S3512" s="12">
        <f>(((I3512/60)/60)/24)+DATE(1970,1,1)</f>
        <v>42152.836805555555</v>
      </c>
      <c r="T3512" s="10">
        <f>(((J3512/60)/60)/24)+DATE(1970,1,1)</f>
        <v>42121.367002314815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>(E3513/D3513)*100</f>
        <v>0.1</v>
      </c>
      <c r="P3513">
        <f>E3513/L3513</f>
        <v>1</v>
      </c>
      <c r="Q3513" t="s">
        <v>8324</v>
      </c>
      <c r="R3513" t="s">
        <v>8346</v>
      </c>
      <c r="S3513" s="12">
        <f>(((I3513/60)/60)/24)+DATE(1970,1,1)</f>
        <v>42494.832546296297</v>
      </c>
      <c r="T3513" s="10">
        <f>(((J3513/60)/60)/24)+DATE(1970,1,1)</f>
        <v>42435.874212962968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>(E3514/D3514)*100</f>
        <v>0.1</v>
      </c>
      <c r="P3514">
        <f>E3514/L3514</f>
        <v>25</v>
      </c>
      <c r="Q3514" t="s">
        <v>8318</v>
      </c>
      <c r="R3514" t="s">
        <v>8347</v>
      </c>
      <c r="S3514" s="12">
        <f>(((I3514/60)/60)/24)+DATE(1970,1,1)</f>
        <v>42371.685428240744</v>
      </c>
      <c r="T3514" s="10">
        <f>(((J3514/60)/60)/24)+DATE(1970,1,1)</f>
        <v>42326.685428240744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>(E3515/D3515)*100</f>
        <v>0.1</v>
      </c>
      <c r="P3515">
        <f>E3515/L3515</f>
        <v>1</v>
      </c>
      <c r="Q3515" t="s">
        <v>8318</v>
      </c>
      <c r="R3515" t="s">
        <v>8319</v>
      </c>
      <c r="S3515" s="12">
        <f>(((I3515/60)/60)/24)+DATE(1970,1,1)</f>
        <v>42545.727650462963</v>
      </c>
      <c r="T3515" s="10">
        <f>(((J3515/60)/60)/24)+DATE(1970,1,1)</f>
        <v>42515.727650462963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>(E3516/D3516)*100</f>
        <v>0.1</v>
      </c>
      <c r="P3516">
        <f>E3516/L3516</f>
        <v>1</v>
      </c>
      <c r="Q3516" t="s">
        <v>8316</v>
      </c>
      <c r="R3516" t="s">
        <v>8356</v>
      </c>
      <c r="S3516" s="12">
        <f>(((I3516/60)/60)/24)+DATE(1970,1,1)</f>
        <v>42597.531157407408</v>
      </c>
      <c r="T3516" s="10">
        <f>(((J3516/60)/60)/24)+DATE(1970,1,1)</f>
        <v>42567.531157407408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>(E3517/D3517)*100</f>
        <v>0.1</v>
      </c>
      <c r="P3517">
        <f>E3517/L3517</f>
        <v>1</v>
      </c>
      <c r="Q3517" t="s">
        <v>8316</v>
      </c>
      <c r="R3517" t="s">
        <v>8356</v>
      </c>
      <c r="S3517" s="12">
        <f>(((I3517/60)/60)/24)+DATE(1970,1,1)</f>
        <v>42517.55</v>
      </c>
      <c r="T3517" s="10">
        <f>(((J3517/60)/60)/24)+DATE(1970,1,1)</f>
        <v>42509.374537037031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>(E3518/D3518)*100</f>
        <v>0.1</v>
      </c>
      <c r="P3518">
        <f>E3518/L3518</f>
        <v>1</v>
      </c>
      <c r="Q3518" t="s">
        <v>8316</v>
      </c>
      <c r="R3518" t="s">
        <v>8358</v>
      </c>
      <c r="S3518" s="12">
        <f>(((I3518/60)/60)/24)+DATE(1970,1,1)</f>
        <v>42696.012013888889</v>
      </c>
      <c r="T3518" s="10">
        <f>(((J3518/60)/60)/24)+DATE(1970,1,1)</f>
        <v>42665.970347222217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>(E3519/D3519)*100</f>
        <v>0.1</v>
      </c>
      <c r="P3519">
        <f>E3519/L3519</f>
        <v>5</v>
      </c>
      <c r="Q3519" t="s">
        <v>8316</v>
      </c>
      <c r="R3519" t="s">
        <v>8317</v>
      </c>
      <c r="S3519" s="12">
        <f>(((I3519/60)/60)/24)+DATE(1970,1,1)</f>
        <v>41919.1875</v>
      </c>
      <c r="T3519" s="10">
        <f>(((J3519/60)/60)/24)+DATE(1970,1,1)</f>
        <v>41915.400219907409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>(E3520/D3520)*100</f>
        <v>9.920000000000001E-2</v>
      </c>
      <c r="P3520">
        <f>E3520/L3520</f>
        <v>41.333333333333336</v>
      </c>
      <c r="Q3520" t="s">
        <v>8318</v>
      </c>
      <c r="R3520" t="s">
        <v>8354</v>
      </c>
      <c r="S3520" s="12">
        <f>(((I3520/60)/60)/24)+DATE(1970,1,1)</f>
        <v>42401.99700231482</v>
      </c>
      <c r="T3520" s="10">
        <f>(((J3520/60)/60)/24)+DATE(1970,1,1)</f>
        <v>42341.99700231482</v>
      </c>
    </row>
    <row r="3521" spans="1:20" ht="45" hidden="1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>(E3521/D3521)*100</f>
        <v>9.9009900990099015E-2</v>
      </c>
      <c r="P3521">
        <f>E3521/L3521</f>
        <v>1</v>
      </c>
      <c r="Q3521" t="s">
        <v>8309</v>
      </c>
      <c r="R3521" t="s">
        <v>8315</v>
      </c>
      <c r="S3521" s="12">
        <f>(((I3521/60)/60)/24)+DATE(1970,1,1)</f>
        <v>42508.848784722228</v>
      </c>
      <c r="T3521" s="10">
        <f>(((J3521/60)/60)/24)+DATE(1970,1,1)</f>
        <v>42488.848784722228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>(E3522/D3522)*100</f>
        <v>9.6153846153846159E-2</v>
      </c>
      <c r="P3522">
        <f>E3522/L3522</f>
        <v>25</v>
      </c>
      <c r="Q3522" t="s">
        <v>8316</v>
      </c>
      <c r="R3522" t="s">
        <v>8317</v>
      </c>
      <c r="S3522" s="12">
        <f>(((I3522/60)/60)/24)+DATE(1970,1,1)</f>
        <v>42303.790393518517</v>
      </c>
      <c r="T3522" s="10">
        <f>(((J3522/60)/60)/24)+DATE(1970,1,1)</f>
        <v>42243.790393518517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>(E3523/D3523)*100</f>
        <v>9.5000000000000001E-2</v>
      </c>
      <c r="P3523">
        <f>E3523/L3523</f>
        <v>3.8</v>
      </c>
      <c r="Q3523" t="s">
        <v>8318</v>
      </c>
      <c r="R3523" t="s">
        <v>8354</v>
      </c>
      <c r="S3523" s="12">
        <f>(((I3523/60)/60)/24)+DATE(1970,1,1)</f>
        <v>42332.754837962959</v>
      </c>
      <c r="T3523" s="10">
        <f>(((J3523/60)/60)/24)+DATE(1970,1,1)</f>
        <v>42272.713171296295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>(E3524/D3524)*100</f>
        <v>9.285714285714286E-2</v>
      </c>
      <c r="P3524">
        <f>E3524/L3524</f>
        <v>22.75</v>
      </c>
      <c r="Q3524" t="s">
        <v>8318</v>
      </c>
      <c r="R3524" t="s">
        <v>8354</v>
      </c>
      <c r="S3524" s="12">
        <f>(((I3524/60)/60)/24)+DATE(1970,1,1)</f>
        <v>42581.884189814817</v>
      </c>
      <c r="T3524" s="10">
        <f>(((J3524/60)/60)/24)+DATE(1970,1,1)</f>
        <v>42551.884189814817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>(E3525/D3525)*100</f>
        <v>9.0666666666666659E-2</v>
      </c>
      <c r="P3525">
        <f>E3525/L3525</f>
        <v>34</v>
      </c>
      <c r="Q3525" t="s">
        <v>8318</v>
      </c>
      <c r="R3525" t="s">
        <v>8319</v>
      </c>
      <c r="S3525" s="12">
        <f>(((I3525/60)/60)/24)+DATE(1970,1,1)</f>
        <v>42052.069988425923</v>
      </c>
      <c r="T3525" s="10">
        <f>(((J3525/60)/60)/24)+DATE(1970,1,1)</f>
        <v>42022.069988425923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>(E3526/D3526)*100</f>
        <v>0.09</v>
      </c>
      <c r="P3526">
        <f>E3526/L3526</f>
        <v>9</v>
      </c>
      <c r="Q3526" t="s">
        <v>8318</v>
      </c>
      <c r="R3526" t="s">
        <v>8319</v>
      </c>
      <c r="S3526" s="12">
        <f>(((I3526/60)/60)/24)+DATE(1970,1,1)</f>
        <v>42306.903333333335</v>
      </c>
      <c r="T3526" s="10">
        <f>(((J3526/60)/60)/24)+DATE(1970,1,1)</f>
        <v>42276.903333333335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>(E3527/D3527)*100</f>
        <v>8.8000000000000009E-2</v>
      </c>
      <c r="P3527">
        <f>E3527/L3527</f>
        <v>7.333333333333333</v>
      </c>
      <c r="Q3527" t="s">
        <v>8316</v>
      </c>
      <c r="R3527" t="s">
        <v>8356</v>
      </c>
      <c r="S3527" s="12">
        <f>(((I3527/60)/60)/24)+DATE(1970,1,1)</f>
        <v>42439.571284722217</v>
      </c>
      <c r="T3527" s="10">
        <f>(((J3527/60)/60)/24)+DATE(1970,1,1)</f>
        <v>42409.571284722217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>(E3528/D3528)*100</f>
        <v>8.666666666666667E-2</v>
      </c>
      <c r="P3528">
        <f>E3528/L3528</f>
        <v>26</v>
      </c>
      <c r="Q3528" t="s">
        <v>8318</v>
      </c>
      <c r="R3528" t="s">
        <v>8319</v>
      </c>
      <c r="S3528" s="12">
        <f>(((I3528/60)/60)/24)+DATE(1970,1,1)</f>
        <v>42294.667997685188</v>
      </c>
      <c r="T3528" s="10">
        <f>(((J3528/60)/60)/24)+DATE(1970,1,1)</f>
        <v>42249.667997685188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>(E3529/D3529)*100</f>
        <v>8.5714285714285715E-2</v>
      </c>
      <c r="P3529">
        <f>E3529/L3529</f>
        <v>3</v>
      </c>
      <c r="Q3529" t="s">
        <v>8330</v>
      </c>
      <c r="R3529" t="s">
        <v>8331</v>
      </c>
      <c r="S3529" s="12">
        <f>(((I3529/60)/60)/24)+DATE(1970,1,1)</f>
        <v>42068.852083333331</v>
      </c>
      <c r="T3529" s="10">
        <f>(((J3529/60)/60)/24)+DATE(1970,1,1)</f>
        <v>42011.925937499997</v>
      </c>
    </row>
    <row r="3530" spans="1:20" ht="60" hidden="1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>(E3530/D3530)*100</f>
        <v>8.3340278356529712E-2</v>
      </c>
      <c r="P3530">
        <f>E3530/L3530</f>
        <v>10</v>
      </c>
      <c r="Q3530" t="s">
        <v>8318</v>
      </c>
      <c r="R3530" t="s">
        <v>8319</v>
      </c>
      <c r="S3530" s="12">
        <f>(((I3530/60)/60)/24)+DATE(1970,1,1)</f>
        <v>42253.215277777781</v>
      </c>
      <c r="T3530" s="10">
        <f>(((J3530/60)/60)/24)+DATE(1970,1,1)</f>
        <v>42223.619456018518</v>
      </c>
    </row>
    <row r="3531" spans="1:20" ht="15.75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>(E3531/D3531)*100</f>
        <v>8.3333333333333343E-2</v>
      </c>
      <c r="P3531">
        <f>E3531/L3531</f>
        <v>7.5</v>
      </c>
      <c r="Q3531" t="s">
        <v>8332</v>
      </c>
      <c r="R3531" t="s">
        <v>8333</v>
      </c>
      <c r="S3531" s="12">
        <f>(((I3531/60)/60)/24)+DATE(1970,1,1)</f>
        <v>41875.866793981484</v>
      </c>
      <c r="T3531" s="10">
        <f>(((J3531/60)/60)/24)+DATE(1970,1,1)</f>
        <v>41845.866793981484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>(E3532/D3532)*100</f>
        <v>0.08</v>
      </c>
      <c r="P3532">
        <f>E3532/L3532</f>
        <v>20</v>
      </c>
      <c r="Q3532" t="s">
        <v>8309</v>
      </c>
      <c r="R3532" t="s">
        <v>8312</v>
      </c>
      <c r="S3532" s="12">
        <f>(((I3532/60)/60)/24)+DATE(1970,1,1)</f>
        <v>42427.281666666662</v>
      </c>
      <c r="T3532" s="10">
        <f>(((J3532/60)/60)/24)+DATE(1970,1,1)</f>
        <v>42397.281666666662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>(E3533/D3533)*100</f>
        <v>0.08</v>
      </c>
      <c r="P3533">
        <f>E3533/L3533</f>
        <v>1</v>
      </c>
      <c r="Q3533" t="s">
        <v>8316</v>
      </c>
      <c r="R3533" t="s">
        <v>8317</v>
      </c>
      <c r="S3533" s="12">
        <f>(((I3533/60)/60)/24)+DATE(1970,1,1)</f>
        <v>42504.877743055549</v>
      </c>
      <c r="T3533" s="10">
        <f>(((J3533/60)/60)/24)+DATE(1970,1,1)</f>
        <v>42444.877743055549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>(E3534/D3534)*100</f>
        <v>0.08</v>
      </c>
      <c r="P3534">
        <f>E3534/L3534</f>
        <v>16</v>
      </c>
      <c r="Q3534" t="s">
        <v>8316</v>
      </c>
      <c r="R3534" t="s">
        <v>8317</v>
      </c>
      <c r="S3534" s="12">
        <f>(((I3534/60)/60)/24)+DATE(1970,1,1)</f>
        <v>42199.958506944444</v>
      </c>
      <c r="T3534" s="10">
        <f>(((J3534/60)/60)/24)+DATE(1970,1,1)</f>
        <v>42169.958506944444</v>
      </c>
    </row>
    <row r="3535" spans="1:20" ht="60" hidden="1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>(E3535/D3535)*100</f>
        <v>7.8181818181818186E-2</v>
      </c>
      <c r="P3535">
        <f>E3535/L3535</f>
        <v>17.2</v>
      </c>
      <c r="Q3535" t="s">
        <v>8335</v>
      </c>
      <c r="R3535" t="s">
        <v>8352</v>
      </c>
      <c r="S3535" s="12">
        <f>(((I3535/60)/60)/24)+DATE(1970,1,1)</f>
        <v>41903.825439814813</v>
      </c>
      <c r="T3535" s="10">
        <f>(((J3535/60)/60)/24)+DATE(1970,1,1)</f>
        <v>41858.825439814813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>(E3536/D3536)*100</f>
        <v>7.4999999999999997E-2</v>
      </c>
      <c r="P3536">
        <f>E3536/L3536</f>
        <v>15</v>
      </c>
      <c r="Q3536" t="s">
        <v>8337</v>
      </c>
      <c r="R3536" t="s">
        <v>8344</v>
      </c>
      <c r="S3536" s="12">
        <f>(((I3536/60)/60)/24)+DATE(1970,1,1)</f>
        <v>41907.904988425929</v>
      </c>
      <c r="T3536" s="10">
        <f>(((J3536/60)/60)/24)+DATE(1970,1,1)</f>
        <v>41877.904988425929</v>
      </c>
    </row>
    <row r="3537" spans="1:20" ht="45" hidden="1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>(E3537/D3537)*100</f>
        <v>7.407407407407407E-2</v>
      </c>
      <c r="P3537">
        <f>E3537/L3537</f>
        <v>1.5384615384615385</v>
      </c>
      <c r="Q3537" t="s">
        <v>8337</v>
      </c>
      <c r="R3537" t="s">
        <v>8338</v>
      </c>
      <c r="S3537" s="12">
        <f>(((I3537/60)/60)/24)+DATE(1970,1,1)</f>
        <v>41936.166666666664</v>
      </c>
      <c r="T3537" s="10">
        <f>(((J3537/60)/60)/24)+DATE(1970,1,1)</f>
        <v>41876.433680555558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>(E3538/D3538)*100</f>
        <v>7.3333333333333334E-2</v>
      </c>
      <c r="P3538">
        <f>E3538/L3538</f>
        <v>5.5</v>
      </c>
      <c r="Q3538" t="s">
        <v>8316</v>
      </c>
      <c r="R3538" t="s">
        <v>8317</v>
      </c>
      <c r="S3538" s="12">
        <f>(((I3538/60)/60)/24)+DATE(1970,1,1)</f>
        <v>42477.863553240735</v>
      </c>
      <c r="T3538" s="10">
        <f>(((J3538/60)/60)/24)+DATE(1970,1,1)</f>
        <v>42447.863553240735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>(E3539/D3539)*100</f>
        <v>7.1428571428571425E-2</v>
      </c>
      <c r="P3539">
        <f>E3539/L3539</f>
        <v>25</v>
      </c>
      <c r="Q3539" t="s">
        <v>8318</v>
      </c>
      <c r="R3539" t="s">
        <v>8319</v>
      </c>
      <c r="S3539" s="12">
        <f>(((I3539/60)/60)/24)+DATE(1970,1,1)</f>
        <v>42014.722916666666</v>
      </c>
      <c r="T3539" s="10">
        <f>(((J3539/60)/60)/24)+DATE(1970,1,1)</f>
        <v>41954.722916666666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>(E3540/D3540)*100</f>
        <v>6.9999999999999993E-2</v>
      </c>
      <c r="P3540">
        <f>E3540/L3540</f>
        <v>87.5</v>
      </c>
      <c r="Q3540" t="s">
        <v>8316</v>
      </c>
      <c r="R3540" t="s">
        <v>8356</v>
      </c>
      <c r="S3540" s="12">
        <f>(((I3540/60)/60)/24)+DATE(1970,1,1)</f>
        <v>42293.691574074073</v>
      </c>
      <c r="T3540" s="10">
        <f>(((J3540/60)/60)/24)+DATE(1970,1,1)</f>
        <v>42263.691574074073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>(E3541/D3541)*100</f>
        <v>6.9230769230769221E-2</v>
      </c>
      <c r="P3541">
        <f>E3541/L3541</f>
        <v>22.5</v>
      </c>
      <c r="Q3541" t="s">
        <v>8309</v>
      </c>
      <c r="R3541" t="s">
        <v>8315</v>
      </c>
      <c r="S3541" s="12">
        <f>(((I3541/60)/60)/24)+DATE(1970,1,1)</f>
        <v>41016.021527777775</v>
      </c>
      <c r="T3541" s="10">
        <f>(((J3541/60)/60)/24)+DATE(1970,1,1)</f>
        <v>40971.002569444441</v>
      </c>
    </row>
    <row r="3542" spans="1:20" ht="60" hidden="1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>(E3542/D3542)*100</f>
        <v>6.8999999999999992E-2</v>
      </c>
      <c r="P3542">
        <f>E3542/L3542</f>
        <v>69</v>
      </c>
      <c r="Q3542" t="s">
        <v>8309</v>
      </c>
      <c r="R3542" t="s">
        <v>8313</v>
      </c>
      <c r="S3542" s="12">
        <f>(((I3542/60)/60)/24)+DATE(1970,1,1)</f>
        <v>42616.690706018519</v>
      </c>
      <c r="T3542" s="10">
        <f>(((J3542/60)/60)/24)+DATE(1970,1,1)</f>
        <v>42556.690706018519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>(E3543/D3543)*100</f>
        <v>6.8000000000000005E-2</v>
      </c>
      <c r="P3543">
        <f>E3543/L3543</f>
        <v>12.75</v>
      </c>
      <c r="Q3543" t="s">
        <v>8332</v>
      </c>
      <c r="R3543" t="s">
        <v>8333</v>
      </c>
      <c r="S3543" s="12">
        <f>(((I3543/60)/60)/24)+DATE(1970,1,1)</f>
        <v>41675.832141203704</v>
      </c>
      <c r="T3543" s="10">
        <f>(((J3543/60)/60)/24)+DATE(1970,1,1)</f>
        <v>41645.832141203704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>(E3544/D3544)*100</f>
        <v>6.6666666666666666E-2</v>
      </c>
      <c r="P3544">
        <f>E3544/L3544</f>
        <v>5</v>
      </c>
      <c r="Q3544" t="s">
        <v>8316</v>
      </c>
      <c r="R3544" t="s">
        <v>8358</v>
      </c>
      <c r="S3544" s="12">
        <f>(((I3544/60)/60)/24)+DATE(1970,1,1)</f>
        <v>41819.259039351848</v>
      </c>
      <c r="T3544" s="10">
        <f>(((J3544/60)/60)/24)+DATE(1970,1,1)</f>
        <v>41799.259039351848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>(E3545/D3545)*100</f>
        <v>6.6666666666666666E-2</v>
      </c>
      <c r="P3545">
        <f>E3545/L3545</f>
        <v>1</v>
      </c>
      <c r="Q3545" t="s">
        <v>8316</v>
      </c>
      <c r="R3545" t="s">
        <v>8317</v>
      </c>
      <c r="S3545" s="12">
        <f>(((I3545/60)/60)/24)+DATE(1970,1,1)</f>
        <v>41935.636469907404</v>
      </c>
      <c r="T3545" s="10">
        <f>(((J3545/60)/60)/24)+DATE(1970,1,1)</f>
        <v>41905.636469907404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>(E3546/D3546)*100</f>
        <v>6.5000000000000002E-2</v>
      </c>
      <c r="P3546">
        <f>E3546/L3546</f>
        <v>13</v>
      </c>
      <c r="Q3546" t="s">
        <v>8318</v>
      </c>
      <c r="R3546" t="s">
        <v>8319</v>
      </c>
      <c r="S3546" s="12">
        <f>(((I3546/60)/60)/24)+DATE(1970,1,1)</f>
        <v>42660.79896990741</v>
      </c>
      <c r="T3546" s="10">
        <f>(((J3546/60)/60)/24)+DATE(1970,1,1)</f>
        <v>42615.79896990741</v>
      </c>
    </row>
    <row r="3547" spans="1:20" ht="60" hidden="1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>(E3547/D3547)*100</f>
        <v>6.4102564102564097E-2</v>
      </c>
      <c r="P3547">
        <f>E3547/L3547</f>
        <v>25</v>
      </c>
      <c r="Q3547" t="s">
        <v>8309</v>
      </c>
      <c r="R3547" t="s">
        <v>8315</v>
      </c>
      <c r="S3547" s="12">
        <f>(((I3547/60)/60)/24)+DATE(1970,1,1)</f>
        <v>40860.682025462964</v>
      </c>
      <c r="T3547" s="10">
        <f>(((J3547/60)/60)/24)+DATE(1970,1,1)</f>
        <v>40800.6403587963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>(E3548/D3548)*100</f>
        <v>6.25E-2</v>
      </c>
      <c r="P3548">
        <f>E3548/L3548</f>
        <v>5</v>
      </c>
      <c r="Q3548" t="s">
        <v>8332</v>
      </c>
      <c r="R3548" t="s">
        <v>8334</v>
      </c>
      <c r="S3548" s="12">
        <f>(((I3548/60)/60)/24)+DATE(1970,1,1)</f>
        <v>42005.347523148142</v>
      </c>
      <c r="T3548" s="10">
        <f>(((J3548/60)/60)/24)+DATE(1970,1,1)</f>
        <v>41975.347523148142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>(E3549/D3549)*100</f>
        <v>6.2E-2</v>
      </c>
      <c r="P3549">
        <f>E3549/L3549</f>
        <v>15.5</v>
      </c>
      <c r="Q3549" t="s">
        <v>8318</v>
      </c>
      <c r="R3549" t="s">
        <v>8319</v>
      </c>
      <c r="S3549" s="12">
        <f>(((I3549/60)/60)/24)+DATE(1970,1,1)</f>
        <v>42071.636111111111</v>
      </c>
      <c r="T3549" s="10">
        <f>(((J3549/60)/60)/24)+DATE(1970,1,1)</f>
        <v>42047.812523148154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>(E3550/D3550)*100</f>
        <v>6.0999999999999999E-2</v>
      </c>
      <c r="P3550">
        <f>E3550/L3550</f>
        <v>30.5</v>
      </c>
      <c r="Q3550" t="s">
        <v>8318</v>
      </c>
      <c r="R3550" t="s">
        <v>8319</v>
      </c>
      <c r="S3550" s="12">
        <f>(((I3550/60)/60)/24)+DATE(1970,1,1)</f>
        <v>42207.543171296296</v>
      </c>
      <c r="T3550" s="10">
        <f>(((J3550/60)/60)/24)+DATE(1970,1,1)</f>
        <v>42177.543171296296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>(E3551/D3551)*100</f>
        <v>0.06</v>
      </c>
      <c r="P3551">
        <f>E3551/L3551</f>
        <v>1.5</v>
      </c>
      <c r="Q3551" t="s">
        <v>8318</v>
      </c>
      <c r="R3551" t="s">
        <v>8319</v>
      </c>
      <c r="S3551" s="12">
        <f>(((I3551/60)/60)/24)+DATE(1970,1,1)</f>
        <v>42061.362187499995</v>
      </c>
      <c r="T3551" s="10">
        <f>(((J3551/60)/60)/24)+DATE(1970,1,1)</f>
        <v>42031.362187499995</v>
      </c>
    </row>
    <row r="3552" spans="1:20" ht="45" hidden="1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>(E3552/D3552)*100</f>
        <v>0.06</v>
      </c>
      <c r="P3552">
        <f>E3552/L3552</f>
        <v>300</v>
      </c>
      <c r="Q3552" t="s">
        <v>8316</v>
      </c>
      <c r="R3552" t="s">
        <v>8358</v>
      </c>
      <c r="S3552" s="12">
        <f>(((I3552/60)/60)/24)+DATE(1970,1,1)</f>
        <v>42217.583333333328</v>
      </c>
      <c r="T3552" s="10">
        <f>(((J3552/60)/60)/24)+DATE(1970,1,1)</f>
        <v>42157.598090277781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>(E3553/D3553)*100</f>
        <v>5.9612499999999999E-2</v>
      </c>
      <c r="P3553">
        <f>E3553/L3553</f>
        <v>11.922499999999999</v>
      </c>
      <c r="Q3553" t="s">
        <v>8332</v>
      </c>
      <c r="R3553" t="s">
        <v>8333</v>
      </c>
      <c r="S3553" s="12">
        <f>(((I3553/60)/60)/24)+DATE(1970,1,1)</f>
        <v>41566.509097222224</v>
      </c>
      <c r="T3553" s="10">
        <f>(((J3553/60)/60)/24)+DATE(1970,1,1)</f>
        <v>41536.509097222224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>(E3554/D3554)*100</f>
        <v>5.8333333333333341E-2</v>
      </c>
      <c r="P3554">
        <f>E3554/L3554</f>
        <v>17.5</v>
      </c>
      <c r="Q3554" t="s">
        <v>8335</v>
      </c>
      <c r="R3554" t="s">
        <v>8336</v>
      </c>
      <c r="S3554" s="12">
        <f>(((I3554/60)/60)/24)+DATE(1970,1,1)</f>
        <v>41907.683611111112</v>
      </c>
      <c r="T3554" s="10">
        <f>(((J3554/60)/60)/24)+DATE(1970,1,1)</f>
        <v>41876.683611111112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>(E3555/D3555)*100</f>
        <v>5.5999999999999994E-2</v>
      </c>
      <c r="P3555">
        <f>E3555/L3555</f>
        <v>28</v>
      </c>
      <c r="Q3555" t="s">
        <v>8309</v>
      </c>
      <c r="R3555" t="s">
        <v>8312</v>
      </c>
      <c r="S3555" s="12">
        <f>(((I3555/60)/60)/24)+DATE(1970,1,1)</f>
        <v>42173.550821759258</v>
      </c>
      <c r="T3555" s="10">
        <f>(((J3555/60)/60)/24)+DATE(1970,1,1)</f>
        <v>42113.550821759258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>(E3556/D3556)*100</f>
        <v>5.5555555555555552E-2</v>
      </c>
      <c r="P3556">
        <f>E3556/L3556</f>
        <v>10</v>
      </c>
      <c r="Q3556" t="s">
        <v>8316</v>
      </c>
      <c r="R3556" t="s">
        <v>8358</v>
      </c>
      <c r="S3556" s="12">
        <f>(((I3556/60)/60)/24)+DATE(1970,1,1)</f>
        <v>42185.165972222225</v>
      </c>
      <c r="T3556" s="10">
        <f>(((J3556/60)/60)/24)+DATE(1970,1,1)</f>
        <v>42154.818819444445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>(E3557/D3557)*100</f>
        <v>5.3846153846153842E-2</v>
      </c>
      <c r="P3557">
        <f>E3557/L3557</f>
        <v>17.5</v>
      </c>
      <c r="Q3557" t="s">
        <v>8335</v>
      </c>
      <c r="R3557" t="s">
        <v>8336</v>
      </c>
      <c r="S3557" s="12">
        <f>(((I3557/60)/60)/24)+DATE(1970,1,1)</f>
        <v>42134.724039351851</v>
      </c>
      <c r="T3557" s="10">
        <f>(((J3557/60)/60)/24)+DATE(1970,1,1)</f>
        <v>42089.724039351851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>(E3558/D3558)*100</f>
        <v>5.1999999999999998E-2</v>
      </c>
      <c r="P3558">
        <f>E3558/L3558</f>
        <v>13</v>
      </c>
      <c r="Q3558" t="s">
        <v>8316</v>
      </c>
      <c r="R3558" t="s">
        <v>8356</v>
      </c>
      <c r="S3558" s="12">
        <f>(((I3558/60)/60)/24)+DATE(1970,1,1)</f>
        <v>42122.638819444444</v>
      </c>
      <c r="T3558" s="10">
        <f>(((J3558/60)/60)/24)+DATE(1970,1,1)</f>
        <v>42062.680486111116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>(E3559/D3559)*100</f>
        <v>5.1000000000000004E-2</v>
      </c>
      <c r="P3559">
        <f>E3559/L3559</f>
        <v>8.5</v>
      </c>
      <c r="Q3559" t="s">
        <v>8318</v>
      </c>
      <c r="R3559" t="s">
        <v>8354</v>
      </c>
      <c r="S3559" s="12">
        <f>(((I3559/60)/60)/24)+DATE(1970,1,1)</f>
        <v>42115.559328703705</v>
      </c>
      <c r="T3559" s="10">
        <f>(((J3559/60)/60)/24)+DATE(1970,1,1)</f>
        <v>42055.600995370376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>(E3560/D3560)*100</f>
        <v>0.05</v>
      </c>
      <c r="P3560">
        <f>E3560/L3560</f>
        <v>1</v>
      </c>
      <c r="Q3560" t="s">
        <v>8330</v>
      </c>
      <c r="R3560" t="s">
        <v>8331</v>
      </c>
      <c r="S3560" s="12">
        <f>(((I3560/60)/60)/24)+DATE(1970,1,1)</f>
        <v>41948.860127314816</v>
      </c>
      <c r="T3560" s="10">
        <f>(((J3560/60)/60)/24)+DATE(1970,1,1)</f>
        <v>41918.818460648145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>(E3561/D3561)*100</f>
        <v>0.05</v>
      </c>
      <c r="P3561">
        <f>E3561/L3561</f>
        <v>5</v>
      </c>
      <c r="Q3561" t="s">
        <v>8324</v>
      </c>
      <c r="R3561" t="s">
        <v>8346</v>
      </c>
      <c r="S3561" s="12">
        <f>(((I3561/60)/60)/24)+DATE(1970,1,1)</f>
        <v>42821.191666666666</v>
      </c>
      <c r="T3561" s="10">
        <f>(((J3561/60)/60)/24)+DATE(1970,1,1)</f>
        <v>42791.669837962967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>(E3562/D3562)*100</f>
        <v>0.05</v>
      </c>
      <c r="P3562">
        <f>E3562/L3562</f>
        <v>10</v>
      </c>
      <c r="Q3562" t="s">
        <v>8332</v>
      </c>
      <c r="R3562" t="s">
        <v>8334</v>
      </c>
      <c r="S3562" s="12">
        <f>(((I3562/60)/60)/24)+DATE(1970,1,1)</f>
        <v>42679.924907407403</v>
      </c>
      <c r="T3562" s="10">
        <f>(((J3562/60)/60)/24)+DATE(1970,1,1)</f>
        <v>42649.924907407403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>(E3563/D3563)*100</f>
        <v>0.05</v>
      </c>
      <c r="P3563">
        <f>E3563/L3563</f>
        <v>1</v>
      </c>
      <c r="Q3563" t="s">
        <v>8337</v>
      </c>
      <c r="R3563" t="s">
        <v>8349</v>
      </c>
      <c r="S3563" s="12">
        <f>(((I3563/60)/60)/24)+DATE(1970,1,1)</f>
        <v>42443.392164351855</v>
      </c>
      <c r="T3563" s="10">
        <f>(((J3563/60)/60)/24)+DATE(1970,1,1)</f>
        <v>42413.433831018512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>(E3564/D3564)*100</f>
        <v>0.05</v>
      </c>
      <c r="P3564">
        <f>E3564/L3564</f>
        <v>5</v>
      </c>
      <c r="Q3564" t="s">
        <v>8332</v>
      </c>
      <c r="R3564" t="s">
        <v>8333</v>
      </c>
      <c r="S3564" s="12">
        <f>(((I3564/60)/60)/24)+DATE(1970,1,1)</f>
        <v>41981.973229166666</v>
      </c>
      <c r="T3564" s="10">
        <f>(((J3564/60)/60)/24)+DATE(1970,1,1)</f>
        <v>41951.973229166666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>(E3565/D3565)*100</f>
        <v>0.05</v>
      </c>
      <c r="P3565">
        <f>E3565/L3565</f>
        <v>50</v>
      </c>
      <c r="Q3565" t="s">
        <v>8318</v>
      </c>
      <c r="R3565" t="s">
        <v>8319</v>
      </c>
      <c r="S3565" s="12">
        <f>(((I3565/60)/60)/24)+DATE(1970,1,1)</f>
        <v>42224.648344907408</v>
      </c>
      <c r="T3565" s="10">
        <f>(((J3565/60)/60)/24)+DATE(1970,1,1)</f>
        <v>42194.648344907408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>(E3566/D3566)*100</f>
        <v>0.05</v>
      </c>
      <c r="P3566">
        <f>E3566/L3566</f>
        <v>5</v>
      </c>
      <c r="Q3566" t="s">
        <v>8316</v>
      </c>
      <c r="R3566" t="s">
        <v>8356</v>
      </c>
      <c r="S3566" s="12">
        <f>(((I3566/60)/60)/24)+DATE(1970,1,1)</f>
        <v>42090.003842592589</v>
      </c>
      <c r="T3566" s="10">
        <f>(((J3566/60)/60)/24)+DATE(1970,1,1)</f>
        <v>42060.04550925926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>(E3567/D3567)*100</f>
        <v>4.7E-2</v>
      </c>
      <c r="P3567">
        <f>E3567/L3567</f>
        <v>6.7142857142857144</v>
      </c>
      <c r="Q3567" t="s">
        <v>8332</v>
      </c>
      <c r="R3567" t="s">
        <v>8333</v>
      </c>
      <c r="S3567" s="12">
        <f>(((I3567/60)/60)/24)+DATE(1970,1,1)</f>
        <v>41700.792557870373</v>
      </c>
      <c r="T3567" s="10">
        <f>(((J3567/60)/60)/24)+DATE(1970,1,1)</f>
        <v>41660.792557870373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>(E3568/D3568)*100</f>
        <v>4.5454545454545456E-2</v>
      </c>
      <c r="P3568">
        <f>E3568/L3568</f>
        <v>10</v>
      </c>
      <c r="Q3568" t="s">
        <v>8318</v>
      </c>
      <c r="R3568" t="s">
        <v>8319</v>
      </c>
      <c r="S3568" s="12">
        <f>(((I3568/60)/60)/24)+DATE(1970,1,1)</f>
        <v>42047.843287037031</v>
      </c>
      <c r="T3568" s="10">
        <f>(((J3568/60)/60)/24)+DATE(1970,1,1)</f>
        <v>42017.843287037031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>(E3569/D3569)*100</f>
        <v>4.3333333333333335E-2</v>
      </c>
      <c r="P3569">
        <f>E3569/L3569</f>
        <v>16.25</v>
      </c>
      <c r="Q3569" t="s">
        <v>8335</v>
      </c>
      <c r="R3569" t="s">
        <v>8352</v>
      </c>
      <c r="S3569" s="12">
        <f>(((I3569/60)/60)/24)+DATE(1970,1,1)</f>
        <v>41839.155138888891</v>
      </c>
      <c r="T3569" s="10">
        <f>(((J3569/60)/60)/24)+DATE(1970,1,1)</f>
        <v>41809.155138888891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>(E3570/D3570)*100</f>
        <v>4.1000000000000002E-2</v>
      </c>
      <c r="P3570">
        <f>E3570/L3570</f>
        <v>6.833333333333333</v>
      </c>
      <c r="Q3570" t="s">
        <v>8332</v>
      </c>
      <c r="R3570" t="s">
        <v>8333</v>
      </c>
      <c r="S3570" s="12">
        <f>(((I3570/60)/60)/24)+DATE(1970,1,1)</f>
        <v>42565.758333333331</v>
      </c>
      <c r="T3570" s="10">
        <f>(((J3570/60)/60)/24)+DATE(1970,1,1)</f>
        <v>42538.77243055556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>(E3571/D3571)*100</f>
        <v>0.04</v>
      </c>
      <c r="P3571">
        <f>E3571/L3571</f>
        <v>20</v>
      </c>
      <c r="Q3571" t="s">
        <v>8309</v>
      </c>
      <c r="R3571" t="s">
        <v>8313</v>
      </c>
      <c r="S3571" s="12">
        <f>(((I3571/60)/60)/24)+DATE(1970,1,1)</f>
        <v>42232.587974537033</v>
      </c>
      <c r="T3571" s="10">
        <f>(((J3571/60)/60)/24)+DATE(1970,1,1)</f>
        <v>42202.594293981485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>(E3572/D3572)*100</f>
        <v>0.04</v>
      </c>
      <c r="P3572">
        <f>E3572/L3572</f>
        <v>1</v>
      </c>
      <c r="Q3572" t="s">
        <v>8318</v>
      </c>
      <c r="R3572" t="s">
        <v>8320</v>
      </c>
      <c r="S3572" s="12">
        <f>(((I3572/60)/60)/24)+DATE(1970,1,1)</f>
        <v>42669.805601851855</v>
      </c>
      <c r="T3572" s="10">
        <f>(((J3572/60)/60)/24)+DATE(1970,1,1)</f>
        <v>42639.805601851855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>(E3573/D3573)*100</f>
        <v>0.04</v>
      </c>
      <c r="P3573">
        <f>E3573/L3573</f>
        <v>1</v>
      </c>
      <c r="Q3573" t="s">
        <v>8332</v>
      </c>
      <c r="R3573" t="s">
        <v>8333</v>
      </c>
      <c r="S3573" s="12">
        <f>(((I3573/60)/60)/24)+DATE(1970,1,1)</f>
        <v>42377.203587962969</v>
      </c>
      <c r="T3573" s="10">
        <f>(((J3573/60)/60)/24)+DATE(1970,1,1)</f>
        <v>42347.203587962969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>(E3574/D3574)*100</f>
        <v>0.04</v>
      </c>
      <c r="P3574">
        <f>E3574/L3574</f>
        <v>2</v>
      </c>
      <c r="Q3574" t="s">
        <v>8318</v>
      </c>
      <c r="R3574" t="s">
        <v>8319</v>
      </c>
      <c r="S3574" s="12">
        <f>(((I3574/60)/60)/24)+DATE(1970,1,1)</f>
        <v>42407.70694444445</v>
      </c>
      <c r="T3574" s="10">
        <f>(((J3574/60)/60)/24)+DATE(1970,1,1)</f>
        <v>42377.70694444445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>(E3575/D3575)*100</f>
        <v>0.04</v>
      </c>
      <c r="P3575">
        <f>E3575/L3575</f>
        <v>20</v>
      </c>
      <c r="Q3575" t="s">
        <v>8316</v>
      </c>
      <c r="R3575" t="s">
        <v>8317</v>
      </c>
      <c r="S3575" s="12">
        <f>(((I3575/60)/60)/24)+DATE(1970,1,1)</f>
        <v>41891.675034722226</v>
      </c>
      <c r="T3575" s="10">
        <f>(((J3575/60)/60)/24)+DATE(1970,1,1)</f>
        <v>41831.675034722226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>(E3576/D3576)*100</f>
        <v>0.04</v>
      </c>
      <c r="P3576">
        <f>E3576/L3576</f>
        <v>5</v>
      </c>
      <c r="Q3576" t="s">
        <v>8316</v>
      </c>
      <c r="R3576" t="s">
        <v>8356</v>
      </c>
      <c r="S3576" s="12">
        <f>(((I3576/60)/60)/24)+DATE(1970,1,1)</f>
        <v>41850.055231481485</v>
      </c>
      <c r="T3576" s="10">
        <f>(((J3576/60)/60)/24)+DATE(1970,1,1)</f>
        <v>41825.055231481485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>(E3577/D3577)*100</f>
        <v>0.04</v>
      </c>
      <c r="P3577">
        <f>E3577/L3577</f>
        <v>10</v>
      </c>
      <c r="Q3577" t="s">
        <v>8316</v>
      </c>
      <c r="R3577" t="s">
        <v>8356</v>
      </c>
      <c r="S3577" s="12">
        <f>(((I3577/60)/60)/24)+DATE(1970,1,1)</f>
        <v>42785.031469907408</v>
      </c>
      <c r="T3577" s="10">
        <f>(((J3577/60)/60)/24)+DATE(1970,1,1)</f>
        <v>42745.031469907408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>(E3578/D3578)*100</f>
        <v>0.04</v>
      </c>
      <c r="P3578">
        <f>E3578/L3578</f>
        <v>1</v>
      </c>
      <c r="Q3578" t="s">
        <v>8316</v>
      </c>
      <c r="R3578" t="s">
        <v>8317</v>
      </c>
      <c r="S3578" s="12">
        <f>(((I3578/60)/60)/24)+DATE(1970,1,1)</f>
        <v>41815.875</v>
      </c>
      <c r="T3578" s="10">
        <f>(((J3578/60)/60)/24)+DATE(1970,1,1)</f>
        <v>41789.893599537041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>(E3579/D3579)*100</f>
        <v>0.04</v>
      </c>
      <c r="P3579">
        <f>E3579/L3579</f>
        <v>1</v>
      </c>
      <c r="Q3579" t="s">
        <v>8316</v>
      </c>
      <c r="R3579" t="s">
        <v>8317</v>
      </c>
      <c r="S3579" s="12">
        <f>(((I3579/60)/60)/24)+DATE(1970,1,1)</f>
        <v>42428</v>
      </c>
      <c r="T3579" s="10">
        <f>(((J3579/60)/60)/24)+DATE(1970,1,1)</f>
        <v>42400.946597222224</v>
      </c>
    </row>
    <row r="3580" spans="1:20" ht="60" hidden="1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>(E3580/D3580)*100</f>
        <v>3.8464497269020695E-2</v>
      </c>
      <c r="P3580">
        <f>E3580/L3580</f>
        <v>5</v>
      </c>
      <c r="Q3580" t="s">
        <v>8332</v>
      </c>
      <c r="R3580" t="s">
        <v>8333</v>
      </c>
      <c r="S3580" s="12">
        <f>(((I3580/60)/60)/24)+DATE(1970,1,1)</f>
        <v>42153.185798611114</v>
      </c>
      <c r="T3580" s="10">
        <f>(((J3580/60)/60)/24)+DATE(1970,1,1)</f>
        <v>42123.185798611114</v>
      </c>
    </row>
    <row r="3581" spans="1:20" ht="60" hidden="1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>(E3581/D3581)*100</f>
        <v>3.8461538461538464E-2</v>
      </c>
      <c r="P3581">
        <f>E3581/L3581</f>
        <v>22.5</v>
      </c>
      <c r="Q3581" t="s">
        <v>8335</v>
      </c>
      <c r="R3581" t="s">
        <v>8336</v>
      </c>
      <c r="S3581" s="12">
        <f>(((I3581/60)/60)/24)+DATE(1970,1,1)</f>
        <v>42398.615393518514</v>
      </c>
      <c r="T3581" s="10">
        <f>(((J3581/60)/60)/24)+DATE(1970,1,1)</f>
        <v>42338.615393518514</v>
      </c>
    </row>
    <row r="3582" spans="1:20" ht="45" hidden="1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>(E3582/D3582)*100</f>
        <v>3.5704000000000007E-2</v>
      </c>
      <c r="P3582">
        <f>E3582/L3582</f>
        <v>17.852</v>
      </c>
      <c r="Q3582" t="s">
        <v>8332</v>
      </c>
      <c r="R3582" t="s">
        <v>8333</v>
      </c>
      <c r="S3582" s="12">
        <f>(((I3582/60)/60)/24)+DATE(1970,1,1)</f>
        <v>41069.847314814811</v>
      </c>
      <c r="T3582" s="10">
        <f>(((J3582/60)/60)/24)+DATE(1970,1,1)</f>
        <v>41009.847314814811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>(E3583/D3583)*100</f>
        <v>3.4999999999999996E-2</v>
      </c>
      <c r="P3583">
        <f>E3583/L3583</f>
        <v>2.3333333333333335</v>
      </c>
      <c r="Q3583" t="s">
        <v>8316</v>
      </c>
      <c r="R3583" t="s">
        <v>8317</v>
      </c>
      <c r="S3583" s="12">
        <f>(((I3583/60)/60)/24)+DATE(1970,1,1)</f>
        <v>42495.128391203703</v>
      </c>
      <c r="T3583" s="10">
        <f>(((J3583/60)/60)/24)+DATE(1970,1,1)</f>
        <v>42465.128391203703</v>
      </c>
    </row>
    <row r="3584" spans="1:20" ht="45" hidden="1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>(E3584/D3584)*100</f>
        <v>3.4722222222222224E-2</v>
      </c>
      <c r="P3584">
        <f>E3584/L3584</f>
        <v>1</v>
      </c>
      <c r="Q3584" t="s">
        <v>8324</v>
      </c>
      <c r="R3584" t="s">
        <v>8346</v>
      </c>
      <c r="S3584" s="12">
        <f>(((I3584/60)/60)/24)+DATE(1970,1,1)</f>
        <v>42463.006944444445</v>
      </c>
      <c r="T3584" s="10">
        <f>(((J3584/60)/60)/24)+DATE(1970,1,1)</f>
        <v>42425.960983796293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>(E3585/D3585)*100</f>
        <v>3.3333333333333333E-2</v>
      </c>
      <c r="P3585">
        <f>E3585/L3585</f>
        <v>1</v>
      </c>
      <c r="Q3585" t="s">
        <v>8309</v>
      </c>
      <c r="R3585" t="s">
        <v>8312</v>
      </c>
      <c r="S3585" s="12">
        <f>(((I3585/60)/60)/24)+DATE(1970,1,1)</f>
        <v>42112.427777777775</v>
      </c>
      <c r="T3585" s="10">
        <f>(((J3585/60)/60)/24)+DATE(1970,1,1)</f>
        <v>42096.704976851848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>(E3586/D3586)*100</f>
        <v>3.3333333333333333E-2</v>
      </c>
      <c r="P3586">
        <f>E3586/L3586</f>
        <v>1</v>
      </c>
      <c r="Q3586" t="s">
        <v>8318</v>
      </c>
      <c r="R3586" t="s">
        <v>8319</v>
      </c>
      <c r="S3586" s="12">
        <f>(((I3586/60)/60)/24)+DATE(1970,1,1)</f>
        <v>42635.908182870371</v>
      </c>
      <c r="T3586" s="10">
        <f>(((J3586/60)/60)/24)+DATE(1970,1,1)</f>
        <v>42605.908182870371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>(E3587/D3587)*100</f>
        <v>3.3333333333333333E-2</v>
      </c>
      <c r="P3587">
        <f>E3587/L3587</f>
        <v>3</v>
      </c>
      <c r="Q3587" t="s">
        <v>8337</v>
      </c>
      <c r="R3587" t="s">
        <v>8342</v>
      </c>
      <c r="S3587" s="12">
        <f>(((I3587/60)/60)/24)+DATE(1970,1,1)</f>
        <v>42004.712245370371</v>
      </c>
      <c r="T3587" s="10">
        <f>(((J3587/60)/60)/24)+DATE(1970,1,1)</f>
        <v>41974.712245370371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>(E3588/D3588)*100</f>
        <v>3.3333333333333333E-2</v>
      </c>
      <c r="P3588">
        <f>E3588/L3588</f>
        <v>1</v>
      </c>
      <c r="Q3588" t="s">
        <v>8337</v>
      </c>
      <c r="R3588" t="s">
        <v>8342</v>
      </c>
      <c r="S3588" s="12">
        <f>(((I3588/60)/60)/24)+DATE(1970,1,1)</f>
        <v>42065.886111111111</v>
      </c>
      <c r="T3588" s="10">
        <f>(((J3588/60)/60)/24)+DATE(1970,1,1)</f>
        <v>42031.884652777779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>(E3589/D3589)*100</f>
        <v>3.3333333333333333E-2</v>
      </c>
      <c r="P3589">
        <f>E3589/L3589</f>
        <v>1</v>
      </c>
      <c r="Q3589" t="s">
        <v>8324</v>
      </c>
      <c r="R3589" t="s">
        <v>8346</v>
      </c>
      <c r="S3589" s="12">
        <f>(((I3589/60)/60)/24)+DATE(1970,1,1)</f>
        <v>42099.458333333328</v>
      </c>
      <c r="T3589" s="10">
        <f>(((J3589/60)/60)/24)+DATE(1970,1,1)</f>
        <v>42044.927974537044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>(E3590/D3590)*100</f>
        <v>3.3333333333333333E-2</v>
      </c>
      <c r="P3590">
        <f>E3590/L3590</f>
        <v>10</v>
      </c>
      <c r="Q3590" t="s">
        <v>8316</v>
      </c>
      <c r="R3590" t="s">
        <v>8317</v>
      </c>
      <c r="S3590" s="12">
        <f>(((I3590/60)/60)/24)+DATE(1970,1,1)</f>
        <v>42846.308564814812</v>
      </c>
      <c r="T3590" s="10">
        <f>(((J3590/60)/60)/24)+DATE(1970,1,1)</f>
        <v>42786.350231481483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>(E3591/D3591)*100</f>
        <v>3.3333333333333333E-2</v>
      </c>
      <c r="P3591">
        <f>E3591/L3591</f>
        <v>1</v>
      </c>
      <c r="Q3591" t="s">
        <v>8316</v>
      </c>
      <c r="R3591" t="s">
        <v>8358</v>
      </c>
      <c r="S3591" s="12">
        <f>(((I3591/60)/60)/24)+DATE(1970,1,1)</f>
        <v>41972.888773148152</v>
      </c>
      <c r="T3591" s="10">
        <f>(((J3591/60)/60)/24)+DATE(1970,1,1)</f>
        <v>41942.84710648148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>(E3592/D3592)*100</f>
        <v>3.0303030303030304E-2</v>
      </c>
      <c r="P3592">
        <f>E3592/L3592</f>
        <v>1</v>
      </c>
      <c r="Q3592" t="s">
        <v>8309</v>
      </c>
      <c r="R3592" t="s">
        <v>8315</v>
      </c>
      <c r="S3592" s="12">
        <f>(((I3592/60)/60)/24)+DATE(1970,1,1)</f>
        <v>42783.329039351855</v>
      </c>
      <c r="T3592" s="10">
        <f>(((J3592/60)/60)/24)+DATE(1970,1,1)</f>
        <v>42753.329039351855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>(E3593/D3593)*100</f>
        <v>0.03</v>
      </c>
      <c r="P3593">
        <f>E3593/L3593</f>
        <v>3</v>
      </c>
      <c r="Q3593" t="s">
        <v>8318</v>
      </c>
      <c r="R3593" t="s">
        <v>8319</v>
      </c>
      <c r="S3593" s="12">
        <f>(((I3593/60)/60)/24)+DATE(1970,1,1)</f>
        <v>42676.896898148145</v>
      </c>
      <c r="T3593" s="10">
        <f>(((J3593/60)/60)/24)+DATE(1970,1,1)</f>
        <v>42646.896898148145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>(E3594/D3594)*100</f>
        <v>0.03</v>
      </c>
      <c r="P3594">
        <f>E3594/L3594</f>
        <v>7.5</v>
      </c>
      <c r="Q3594" t="s">
        <v>8318</v>
      </c>
      <c r="R3594" t="s">
        <v>8320</v>
      </c>
      <c r="S3594" s="12">
        <f>(((I3594/60)/60)/24)+DATE(1970,1,1)</f>
        <v>41863.116053240738</v>
      </c>
      <c r="T3594" s="10">
        <f>(((J3594/60)/60)/24)+DATE(1970,1,1)</f>
        <v>41803.116053240738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>(E3595/D3595)*100</f>
        <v>0.03</v>
      </c>
      <c r="P3595">
        <f>E3595/L3595</f>
        <v>1.5</v>
      </c>
      <c r="Q3595" t="s">
        <v>8316</v>
      </c>
      <c r="R3595" t="s">
        <v>8317</v>
      </c>
      <c r="S3595" s="12">
        <f>(((I3595/60)/60)/24)+DATE(1970,1,1)</f>
        <v>42109.211111111115</v>
      </c>
      <c r="T3595" s="10">
        <f>(((J3595/60)/60)/24)+DATE(1970,1,1)</f>
        <v>42095.229166666672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>(E3596/D3596)*100</f>
        <v>2.8571428571428574E-2</v>
      </c>
      <c r="P3596">
        <f>E3596/L3596</f>
        <v>1</v>
      </c>
      <c r="Q3596" t="s">
        <v>8335</v>
      </c>
      <c r="R3596" t="s">
        <v>8336</v>
      </c>
      <c r="S3596" s="12">
        <f>(((I3596/60)/60)/24)+DATE(1970,1,1)</f>
        <v>42517.919444444444</v>
      </c>
      <c r="T3596" s="10">
        <f>(((J3596/60)/60)/24)+DATE(1970,1,1)</f>
        <v>42502.913761574076</v>
      </c>
    </row>
    <row r="3597" spans="1:20" ht="60" hidden="1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>(E3597/D3597)*100</f>
        <v>2.7404479578392621E-2</v>
      </c>
      <c r="P3597">
        <f>E3597/L3597</f>
        <v>13</v>
      </c>
      <c r="Q3597" t="s">
        <v>8309</v>
      </c>
      <c r="R3597" t="s">
        <v>8315</v>
      </c>
      <c r="S3597" s="12">
        <f>(((I3597/60)/60)/24)+DATE(1970,1,1)</f>
        <v>42054.824988425928</v>
      </c>
      <c r="T3597" s="10">
        <f>(((J3597/60)/60)/24)+DATE(1970,1,1)</f>
        <v>42038.824988425928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>(E3598/D3598)*100</f>
        <v>2.6315789473684209E-2</v>
      </c>
      <c r="P3598">
        <f>E3598/L3598</f>
        <v>10</v>
      </c>
      <c r="Q3598" t="s">
        <v>8321</v>
      </c>
      <c r="R3598" t="s">
        <v>8323</v>
      </c>
      <c r="S3598" s="12">
        <f>(((I3598/60)/60)/24)+DATE(1970,1,1)</f>
        <v>42399.824097222227</v>
      </c>
      <c r="T3598" s="10">
        <f>(((J3598/60)/60)/24)+DATE(1970,1,1)</f>
        <v>42349.824097222227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>(E3599/D3599)*100</f>
        <v>2.5999999999999999E-2</v>
      </c>
      <c r="P3599">
        <f>E3599/L3599</f>
        <v>13</v>
      </c>
      <c r="Q3599" t="s">
        <v>8316</v>
      </c>
      <c r="R3599" t="s">
        <v>8317</v>
      </c>
      <c r="S3599" s="12">
        <f>(((I3599/60)/60)/24)+DATE(1970,1,1)</f>
        <v>41883.84002314815</v>
      </c>
      <c r="T3599" s="10">
        <f>(((J3599/60)/60)/24)+DATE(1970,1,1)</f>
        <v>41848.84002314815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>(E3600/D3600)*100</f>
        <v>2.5000000000000001E-2</v>
      </c>
      <c r="P3600">
        <f>E3600/L3600</f>
        <v>5</v>
      </c>
      <c r="Q3600" t="s">
        <v>8335</v>
      </c>
      <c r="R3600" t="s">
        <v>8336</v>
      </c>
      <c r="S3600" s="12">
        <f>(((I3600/60)/60)/24)+DATE(1970,1,1)</f>
        <v>42077.625</v>
      </c>
      <c r="T3600" s="10">
        <f>(((J3600/60)/60)/24)+DATE(1970,1,1)</f>
        <v>42019.737766203703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>(E3601/D3601)*100</f>
        <v>2.5000000000000001E-2</v>
      </c>
      <c r="P3601">
        <f>E3601/L3601</f>
        <v>25</v>
      </c>
      <c r="Q3601" t="s">
        <v>8316</v>
      </c>
      <c r="R3601" t="s">
        <v>8356</v>
      </c>
      <c r="S3601" s="12">
        <f>(((I3601/60)/60)/24)+DATE(1970,1,1)</f>
        <v>42267.795787037037</v>
      </c>
      <c r="T3601" s="10">
        <f>(((J3601/60)/60)/24)+DATE(1970,1,1)</f>
        <v>42207.795787037037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>(E3602/D3602)*100</f>
        <v>2.5000000000000001E-2</v>
      </c>
      <c r="P3602">
        <f>E3602/L3602</f>
        <v>7</v>
      </c>
      <c r="Q3602" t="s">
        <v>8316</v>
      </c>
      <c r="R3602" t="s">
        <v>8317</v>
      </c>
      <c r="S3602" s="12">
        <f>(((I3602/60)/60)/24)+DATE(1970,1,1)</f>
        <v>42559.976319444439</v>
      </c>
      <c r="T3602" s="10">
        <f>(((J3602/60)/60)/24)+DATE(1970,1,1)</f>
        <v>42513.976319444439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>(E3603/D3603)*100</f>
        <v>2.4E-2</v>
      </c>
      <c r="P3603">
        <f>E3603/L3603</f>
        <v>30</v>
      </c>
      <c r="Q3603" t="s">
        <v>8335</v>
      </c>
      <c r="R3603" t="s">
        <v>8336</v>
      </c>
      <c r="S3603" s="12">
        <f>(((I3603/60)/60)/24)+DATE(1970,1,1)</f>
        <v>42219.185844907406</v>
      </c>
      <c r="T3603" s="10">
        <f>(((J3603/60)/60)/24)+DATE(1970,1,1)</f>
        <v>42184.185844907406</v>
      </c>
    </row>
    <row r="3604" spans="1:20" ht="60" hidden="1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>(E3604/D3604)*100</f>
        <v>2.3529411764705882E-2</v>
      </c>
      <c r="P3604">
        <f>E3604/L3604</f>
        <v>10</v>
      </c>
      <c r="Q3604" t="s">
        <v>8318</v>
      </c>
      <c r="R3604" t="s">
        <v>8347</v>
      </c>
      <c r="S3604" s="12">
        <f>(((I3604/60)/60)/24)+DATE(1970,1,1)</f>
        <v>41860.033958333333</v>
      </c>
      <c r="T3604" s="10">
        <f>(((J3604/60)/60)/24)+DATE(1970,1,1)</f>
        <v>41830.033958333333</v>
      </c>
    </row>
    <row r="3605" spans="1:20" ht="45" hidden="1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>(E3605/D3605)*100</f>
        <v>2.3035714285714284E-2</v>
      </c>
      <c r="P3605">
        <f>E3605/L3605</f>
        <v>92.142857142857139</v>
      </c>
      <c r="Q3605" t="s">
        <v>8316</v>
      </c>
      <c r="R3605" t="s">
        <v>8356</v>
      </c>
      <c r="S3605" s="12">
        <f>(((I3605/60)/60)/24)+DATE(1970,1,1)</f>
        <v>42169.804861111115</v>
      </c>
      <c r="T3605" s="10">
        <f>(((J3605/60)/60)/24)+DATE(1970,1,1)</f>
        <v>42111.684027777781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>(E3606/D3606)*100</f>
        <v>2.2222222222222223E-2</v>
      </c>
      <c r="P3606">
        <f>E3606/L3606</f>
        <v>1</v>
      </c>
      <c r="Q3606" t="s">
        <v>8324</v>
      </c>
      <c r="R3606" t="s">
        <v>8346</v>
      </c>
      <c r="S3606" s="12">
        <f>(((I3606/60)/60)/24)+DATE(1970,1,1)</f>
        <v>42132.036527777775</v>
      </c>
      <c r="T3606" s="10">
        <f>(((J3606/60)/60)/24)+DATE(1970,1,1)</f>
        <v>42102.036527777775</v>
      </c>
    </row>
    <row r="3607" spans="1:20" ht="60" hidden="1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>(E3607/D3607)*100</f>
        <v>2.0833333333333336E-2</v>
      </c>
      <c r="P3607">
        <f>E3607/L3607</f>
        <v>50</v>
      </c>
      <c r="Q3607" t="s">
        <v>8318</v>
      </c>
      <c r="R3607" t="s">
        <v>8319</v>
      </c>
      <c r="S3607" s="12">
        <f>(((I3607/60)/60)/24)+DATE(1970,1,1)</f>
        <v>42351.283101851848</v>
      </c>
      <c r="T3607" s="10">
        <f>(((J3607/60)/60)/24)+DATE(1970,1,1)</f>
        <v>42321.283101851848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>(E3608/D3608)*100</f>
        <v>0.02</v>
      </c>
      <c r="P3608">
        <f>E3608/L3608</f>
        <v>1</v>
      </c>
      <c r="Q3608" t="s">
        <v>8318</v>
      </c>
      <c r="R3608" t="s">
        <v>8319</v>
      </c>
      <c r="S3608" s="12">
        <f>(((I3608/60)/60)/24)+DATE(1970,1,1)</f>
        <v>42565.68440972222</v>
      </c>
      <c r="T3608" s="10">
        <f>(((J3608/60)/60)/24)+DATE(1970,1,1)</f>
        <v>42535.68440972222</v>
      </c>
    </row>
    <row r="3609" spans="1:20" ht="60" hidden="1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>(E3609/D3609)*100</f>
        <v>0.02</v>
      </c>
      <c r="P3609">
        <f>E3609/L3609</f>
        <v>90</v>
      </c>
      <c r="Q3609" t="s">
        <v>8318</v>
      </c>
      <c r="R3609" t="s">
        <v>8319</v>
      </c>
      <c r="S3609" s="12">
        <f>(((I3609/60)/60)/24)+DATE(1970,1,1)</f>
        <v>42443.958333333328</v>
      </c>
      <c r="T3609" s="10">
        <f>(((J3609/60)/60)/24)+DATE(1970,1,1)</f>
        <v>42384.306840277779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>(E3610/D3610)*100</f>
        <v>0.02</v>
      </c>
      <c r="P3610">
        <f>E3610/L3610</f>
        <v>1</v>
      </c>
      <c r="Q3610" t="s">
        <v>8318</v>
      </c>
      <c r="R3610" t="s">
        <v>8319</v>
      </c>
      <c r="S3610" s="12">
        <f>(((I3610/60)/60)/24)+DATE(1970,1,1)</f>
        <v>42061.928576388891</v>
      </c>
      <c r="T3610" s="10">
        <f>(((J3610/60)/60)/24)+DATE(1970,1,1)</f>
        <v>42031.928576388891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>(E3611/D3611)*100</f>
        <v>0.02</v>
      </c>
      <c r="P3611">
        <f>E3611/L3611</f>
        <v>1</v>
      </c>
      <c r="Q3611" t="s">
        <v>8332</v>
      </c>
      <c r="R3611" t="s">
        <v>8333</v>
      </c>
      <c r="S3611" s="12">
        <f>(((I3611/60)/60)/24)+DATE(1970,1,1)</f>
        <v>42411.679513888885</v>
      </c>
      <c r="T3611" s="10">
        <f>(((J3611/60)/60)/24)+DATE(1970,1,1)</f>
        <v>42397.679513888885</v>
      </c>
    </row>
    <row r="3612" spans="1:20" ht="15.75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>(E3612/D3612)*100</f>
        <v>0.02</v>
      </c>
      <c r="P3612">
        <f>E3612/L3612</f>
        <v>1</v>
      </c>
      <c r="Q3612" t="s">
        <v>8335</v>
      </c>
      <c r="R3612" t="s">
        <v>8336</v>
      </c>
      <c r="S3612" s="12">
        <f>(((I3612/60)/60)/24)+DATE(1970,1,1)</f>
        <v>42087.815324074079</v>
      </c>
      <c r="T3612" s="10">
        <f>(((J3612/60)/60)/24)+DATE(1970,1,1)</f>
        <v>42027.856990740736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>(E3613/D3613)*100</f>
        <v>0.02</v>
      </c>
      <c r="P3613">
        <f>E3613/L3613</f>
        <v>10</v>
      </c>
      <c r="Q3613" t="s">
        <v>8335</v>
      </c>
      <c r="R3613" t="s">
        <v>8336</v>
      </c>
      <c r="S3613" s="12">
        <f>(((I3613/60)/60)/24)+DATE(1970,1,1)</f>
        <v>42121.654282407413</v>
      </c>
      <c r="T3613" s="10">
        <f>(((J3613/60)/60)/24)+DATE(1970,1,1)</f>
        <v>42061.69594907407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>(E3614/D3614)*100</f>
        <v>0.02</v>
      </c>
      <c r="P3614">
        <f>E3614/L3614</f>
        <v>1</v>
      </c>
      <c r="Q3614" t="s">
        <v>8316</v>
      </c>
      <c r="R3614" t="s">
        <v>8317</v>
      </c>
      <c r="S3614" s="12">
        <f>(((I3614/60)/60)/24)+DATE(1970,1,1)</f>
        <v>41888.922905092593</v>
      </c>
      <c r="T3614" s="10">
        <f>(((J3614/60)/60)/24)+DATE(1970,1,1)</f>
        <v>41828.922905092593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>(E3615/D3615)*100</f>
        <v>0.02</v>
      </c>
      <c r="P3615">
        <f>E3615/L3615</f>
        <v>1</v>
      </c>
      <c r="Q3615" t="s">
        <v>8316</v>
      </c>
      <c r="R3615" t="s">
        <v>8317</v>
      </c>
      <c r="S3615" s="12">
        <f>(((I3615/60)/60)/24)+DATE(1970,1,1)</f>
        <v>42071.701423611114</v>
      </c>
      <c r="T3615" s="10">
        <f>(((J3615/60)/60)/24)+DATE(1970,1,1)</f>
        <v>42041.743090277778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>(E3616/D3616)*100</f>
        <v>0.02</v>
      </c>
      <c r="P3616">
        <f>E3616/L3616</f>
        <v>1</v>
      </c>
      <c r="Q3616" t="s">
        <v>8316</v>
      </c>
      <c r="R3616" t="s">
        <v>8317</v>
      </c>
      <c r="S3616" s="12">
        <f>(((I3616/60)/60)/24)+DATE(1970,1,1)</f>
        <v>41872.201261574075</v>
      </c>
      <c r="T3616" s="10">
        <f>(((J3616/60)/60)/24)+DATE(1970,1,1)</f>
        <v>41842.201261574075</v>
      </c>
    </row>
    <row r="3617" spans="1:20" ht="60" hidden="1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>(E3617/D3617)*100</f>
        <v>1.8799999999999997E-2</v>
      </c>
      <c r="P3617">
        <f>E3617/L3617</f>
        <v>53.714285714285715</v>
      </c>
      <c r="Q3617" t="s">
        <v>8316</v>
      </c>
      <c r="R3617" t="s">
        <v>8356</v>
      </c>
      <c r="S3617" s="12">
        <f>(((I3617/60)/60)/24)+DATE(1970,1,1)</f>
        <v>42000.0699537037</v>
      </c>
      <c r="T3617" s="10">
        <f>(((J3617/60)/60)/24)+DATE(1970,1,1)</f>
        <v>41940.028287037036</v>
      </c>
    </row>
    <row r="3618" spans="1:20" ht="45" hidden="1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>(E3618/D3618)*100</f>
        <v>1.8181818181818181E-2</v>
      </c>
      <c r="P3618">
        <f>E3618/L3618</f>
        <v>20</v>
      </c>
      <c r="Q3618" t="s">
        <v>8316</v>
      </c>
      <c r="R3618" t="s">
        <v>8317</v>
      </c>
      <c r="S3618" s="12">
        <f>(((I3618/60)/60)/24)+DATE(1970,1,1)</f>
        <v>42099.153321759266</v>
      </c>
      <c r="T3618" s="10">
        <f>(((J3618/60)/60)/24)+DATE(1970,1,1)</f>
        <v>42039.194988425923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>(E3619/D3619)*100</f>
        <v>1.7647058823529412E-2</v>
      </c>
      <c r="P3619">
        <f>E3619/L3619</f>
        <v>3</v>
      </c>
      <c r="Q3619" t="s">
        <v>8332</v>
      </c>
      <c r="R3619" t="s">
        <v>8333</v>
      </c>
      <c r="S3619" s="12">
        <f>(((I3619/60)/60)/24)+DATE(1970,1,1)</f>
        <v>42032.926990740743</v>
      </c>
      <c r="T3619" s="10">
        <f>(((J3619/60)/60)/24)+DATE(1970,1,1)</f>
        <v>42002.926990740743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>(E3620/D3620)*100</f>
        <v>1.7142857142857144E-2</v>
      </c>
      <c r="P3620">
        <f>E3620/L3620</f>
        <v>1</v>
      </c>
      <c r="Q3620" t="s">
        <v>8318</v>
      </c>
      <c r="R3620" t="s">
        <v>8320</v>
      </c>
      <c r="S3620" s="12">
        <f>(((I3620/60)/60)/24)+DATE(1970,1,1)</f>
        <v>42645.753310185188</v>
      </c>
      <c r="T3620" s="10">
        <f>(((J3620/60)/60)/24)+DATE(1970,1,1)</f>
        <v>42615.753310185188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>(E3621/D3621)*100</f>
        <v>1.6666666666666666E-2</v>
      </c>
      <c r="P3621">
        <f>E3621/L3621</f>
        <v>5</v>
      </c>
      <c r="Q3621" t="s">
        <v>8309</v>
      </c>
      <c r="R3621" t="s">
        <v>8315</v>
      </c>
      <c r="S3621" s="12">
        <f>(((I3621/60)/60)/24)+DATE(1970,1,1)</f>
        <v>41356.513460648144</v>
      </c>
      <c r="T3621" s="10">
        <f>(((J3621/60)/60)/24)+DATE(1970,1,1)</f>
        <v>41331.555127314816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>(E3622/D3622)*100</f>
        <v>1.6666666666666666E-2</v>
      </c>
      <c r="P3622">
        <f>E3622/L3622</f>
        <v>1</v>
      </c>
      <c r="Q3622" t="s">
        <v>8321</v>
      </c>
      <c r="R3622" t="s">
        <v>8340</v>
      </c>
      <c r="S3622" s="12">
        <f>(((I3622/60)/60)/24)+DATE(1970,1,1)</f>
        <v>42524.318518518514</v>
      </c>
      <c r="T3622" s="10">
        <f>(((J3622/60)/60)/24)+DATE(1970,1,1)</f>
        <v>42479.318518518514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>(E3623/D3623)*100</f>
        <v>1.6666666666666666E-2</v>
      </c>
      <c r="P3623">
        <f>E3623/L3623</f>
        <v>1</v>
      </c>
      <c r="Q3623" t="s">
        <v>8335</v>
      </c>
      <c r="R3623" t="s">
        <v>8336</v>
      </c>
      <c r="S3623" s="12">
        <f>(((I3623/60)/60)/24)+DATE(1970,1,1)</f>
        <v>42056.687453703707</v>
      </c>
      <c r="T3623" s="10">
        <f>(((J3623/60)/60)/24)+DATE(1970,1,1)</f>
        <v>42026.687453703707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>(E3624/D3624)*100</f>
        <v>1.6666666666666666E-2</v>
      </c>
      <c r="P3624">
        <f>E3624/L3624</f>
        <v>25</v>
      </c>
      <c r="Q3624" t="s">
        <v>8316</v>
      </c>
      <c r="R3624" t="s">
        <v>8317</v>
      </c>
      <c r="S3624" s="12">
        <f>(((I3624/60)/60)/24)+DATE(1970,1,1)</f>
        <v>42240.439768518518</v>
      </c>
      <c r="T3624" s="10">
        <f>(((J3624/60)/60)/24)+DATE(1970,1,1)</f>
        <v>42210.439768518518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>(E3625/D3625)*100</f>
        <v>1.6666666666666666E-2</v>
      </c>
      <c r="P3625">
        <f>E3625/L3625</f>
        <v>1</v>
      </c>
      <c r="Q3625" t="s">
        <v>8316</v>
      </c>
      <c r="R3625" t="s">
        <v>8356</v>
      </c>
      <c r="S3625" s="12">
        <f>(((I3625/60)/60)/24)+DATE(1970,1,1)</f>
        <v>42510.374305555553</v>
      </c>
      <c r="T3625" s="10">
        <f>(((J3625/60)/60)/24)+DATE(1970,1,1)</f>
        <v>42460.374305555553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>(E3626/D3626)*100</f>
        <v>1.6666666666666666E-2</v>
      </c>
      <c r="P3626">
        <f>E3626/L3626</f>
        <v>1</v>
      </c>
      <c r="Q3626" t="s">
        <v>8316</v>
      </c>
      <c r="R3626" t="s">
        <v>8356</v>
      </c>
      <c r="S3626" s="12">
        <f>(((I3626/60)/60)/24)+DATE(1970,1,1)</f>
        <v>42673.073611111111</v>
      </c>
      <c r="T3626" s="10">
        <f>(((J3626/60)/60)/24)+DATE(1970,1,1)</f>
        <v>42658.690532407403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>(E3627/D3627)*100</f>
        <v>1.6250000000000001E-2</v>
      </c>
      <c r="P3627">
        <f>E3627/L3627</f>
        <v>13</v>
      </c>
      <c r="Q3627" t="s">
        <v>8332</v>
      </c>
      <c r="R3627" t="s">
        <v>8334</v>
      </c>
      <c r="S3627" s="12">
        <f>(((I3627/60)/60)/24)+DATE(1970,1,1)</f>
        <v>42549.969131944439</v>
      </c>
      <c r="T3627" s="10">
        <f>(((J3627/60)/60)/24)+DATE(1970,1,1)</f>
        <v>42529.969131944439</v>
      </c>
    </row>
    <row r="3628" spans="1:20" ht="45" hidden="1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>(E3628/D3628)*100</f>
        <v>1.5873015873015872E-2</v>
      </c>
      <c r="P3628">
        <f>E3628/L3628</f>
        <v>1</v>
      </c>
      <c r="Q3628" t="s">
        <v>8309</v>
      </c>
      <c r="R3628" t="s">
        <v>8313</v>
      </c>
      <c r="S3628" s="12">
        <f>(((I3628/60)/60)/24)+DATE(1970,1,1)</f>
        <v>42476.839351851857</v>
      </c>
      <c r="T3628" s="10">
        <f>(((J3628/60)/60)/24)+DATE(1970,1,1)</f>
        <v>42416.881018518514</v>
      </c>
    </row>
    <row r="3629" spans="1:20" ht="30" hidden="1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>(E3629/D3629)*100</f>
        <v>1.4999999999999999E-2</v>
      </c>
      <c r="P3629">
        <f>E3629/L3629</f>
        <v>25</v>
      </c>
      <c r="Q3629" t="s">
        <v>8321</v>
      </c>
      <c r="R3629" t="s">
        <v>8340</v>
      </c>
      <c r="S3629" s="12">
        <f>(((I3629/60)/60)/24)+DATE(1970,1,1)</f>
        <v>42559.730717592596</v>
      </c>
      <c r="T3629" s="10">
        <f>(((J3629/60)/60)/24)+DATE(1970,1,1)</f>
        <v>42529.730717592596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>(E3630/D3630)*100</f>
        <v>1.4285714285714287E-2</v>
      </c>
      <c r="P3630">
        <f>E3630/L3630</f>
        <v>10</v>
      </c>
      <c r="Q3630" t="s">
        <v>8309</v>
      </c>
      <c r="R3630" t="s">
        <v>8312</v>
      </c>
      <c r="S3630" s="12">
        <f>(((I3630/60)/60)/24)+DATE(1970,1,1)</f>
        <v>42646.049849537041</v>
      </c>
      <c r="T3630" s="10">
        <f>(((J3630/60)/60)/24)+DATE(1970,1,1)</f>
        <v>42616.049849537041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>(E3631/D3631)*100</f>
        <v>1.4285714285714287E-2</v>
      </c>
      <c r="P3631">
        <f>E3631/L3631</f>
        <v>1</v>
      </c>
      <c r="Q3631" t="s">
        <v>8335</v>
      </c>
      <c r="R3631" t="s">
        <v>8336</v>
      </c>
      <c r="S3631" s="12">
        <f>(((I3631/60)/60)/24)+DATE(1970,1,1)</f>
        <v>42071.218715277777</v>
      </c>
      <c r="T3631" s="10">
        <f>(((J3631/60)/60)/24)+DATE(1970,1,1)</f>
        <v>42041.218715277777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>(E3632/D3632)*100</f>
        <v>1.4285714285714287E-2</v>
      </c>
      <c r="P3632">
        <f>E3632/L3632</f>
        <v>1</v>
      </c>
      <c r="Q3632" t="s">
        <v>8316</v>
      </c>
      <c r="R3632" t="s">
        <v>8317</v>
      </c>
      <c r="S3632" s="12">
        <f>(((I3632/60)/60)/24)+DATE(1970,1,1)</f>
        <v>42204.780821759254</v>
      </c>
      <c r="T3632" s="10">
        <f>(((J3632/60)/60)/24)+DATE(1970,1,1)</f>
        <v>42174.780821759254</v>
      </c>
    </row>
    <row r="3633" spans="1:20" ht="60" hidden="1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>(E3633/D3633)*100</f>
        <v>1.375E-2</v>
      </c>
      <c r="P3633">
        <f>E3633/L3633</f>
        <v>550</v>
      </c>
      <c r="Q3633" t="s">
        <v>8318</v>
      </c>
      <c r="R3633" t="s">
        <v>8355</v>
      </c>
      <c r="S3633" s="12">
        <f>(((I3633/60)/60)/24)+DATE(1970,1,1)</f>
        <v>42271.798206018517</v>
      </c>
      <c r="T3633" s="10">
        <f>(((J3633/60)/60)/24)+DATE(1970,1,1)</f>
        <v>42241.798206018517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>(E3634/D3634)*100</f>
        <v>1.3636363636363637E-2</v>
      </c>
      <c r="P3634">
        <f>E3634/L3634</f>
        <v>1</v>
      </c>
      <c r="Q3634" t="s">
        <v>8337</v>
      </c>
      <c r="R3634" t="s">
        <v>8344</v>
      </c>
      <c r="S3634" s="12">
        <f>(((I3634/60)/60)/24)+DATE(1970,1,1)</f>
        <v>42063.845543981486</v>
      </c>
      <c r="T3634" s="10">
        <f>(((J3634/60)/60)/24)+DATE(1970,1,1)</f>
        <v>42033.845543981486</v>
      </c>
    </row>
    <row r="3635" spans="1:20" ht="15.75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>(E3635/D3635)*100</f>
        <v>1.3333333333333334E-2</v>
      </c>
      <c r="P3635">
        <f>E3635/L3635</f>
        <v>1</v>
      </c>
      <c r="Q3635" t="s">
        <v>8318</v>
      </c>
      <c r="R3635" t="s">
        <v>8319</v>
      </c>
      <c r="S3635" s="12">
        <f>(((I3635/60)/60)/24)+DATE(1970,1,1)</f>
        <v>42193.614571759259</v>
      </c>
      <c r="T3635" s="10">
        <f>(((J3635/60)/60)/24)+DATE(1970,1,1)</f>
        <v>42178.614571759259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>(E3636/D3636)*100</f>
        <v>1.3333333333333334E-2</v>
      </c>
      <c r="P3636">
        <f>E3636/L3636</f>
        <v>1</v>
      </c>
      <c r="Q3636" t="s">
        <v>8337</v>
      </c>
      <c r="R3636" t="s">
        <v>8344</v>
      </c>
      <c r="S3636" s="12">
        <f>(((I3636/60)/60)/24)+DATE(1970,1,1)</f>
        <v>41986.950983796298</v>
      </c>
      <c r="T3636" s="10">
        <f>(((J3636/60)/60)/24)+DATE(1970,1,1)</f>
        <v>41956.950983796298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>(E3637/D3637)*100</f>
        <v>1.3333333333333334E-2</v>
      </c>
      <c r="P3637">
        <f>E3637/L3637</f>
        <v>8</v>
      </c>
      <c r="Q3637" t="s">
        <v>8335</v>
      </c>
      <c r="R3637" t="s">
        <v>8336</v>
      </c>
      <c r="S3637" s="12">
        <f>(((I3637/60)/60)/24)+DATE(1970,1,1)</f>
        <v>42004.704745370371</v>
      </c>
      <c r="T3637" s="10">
        <f>(((J3637/60)/60)/24)+DATE(1970,1,1)</f>
        <v>41974.704745370371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>(E3638/D3638)*100</f>
        <v>1.3333333333333334E-2</v>
      </c>
      <c r="P3638">
        <f>E3638/L3638</f>
        <v>1</v>
      </c>
      <c r="Q3638" t="s">
        <v>8316</v>
      </c>
      <c r="R3638" t="s">
        <v>8317</v>
      </c>
      <c r="S3638" s="12">
        <f>(((I3638/60)/60)/24)+DATE(1970,1,1)</f>
        <v>42625.707638888889</v>
      </c>
      <c r="T3638" s="10">
        <f>(((J3638/60)/60)/24)+DATE(1970,1,1)</f>
        <v>42611.261064814811</v>
      </c>
    </row>
    <row r="3639" spans="1:20" ht="60" hidden="1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>(E3639/D3639)*100</f>
        <v>1.2375123751237513E-2</v>
      </c>
      <c r="P3639">
        <f>E3639/L3639</f>
        <v>2.75</v>
      </c>
      <c r="Q3639" t="s">
        <v>8318</v>
      </c>
      <c r="R3639" t="s">
        <v>8320</v>
      </c>
      <c r="S3639" s="12">
        <f>(((I3639/60)/60)/24)+DATE(1970,1,1)</f>
        <v>41860.947013888886</v>
      </c>
      <c r="T3639" s="10">
        <f>(((J3639/60)/60)/24)+DATE(1970,1,1)</f>
        <v>41830.947013888886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>(E3640/D3640)*100</f>
        <v>1.2E-2</v>
      </c>
      <c r="P3640">
        <f>E3640/L3640</f>
        <v>3</v>
      </c>
      <c r="Q3640" t="s">
        <v>8309</v>
      </c>
      <c r="R3640" t="s">
        <v>8315</v>
      </c>
      <c r="S3640" s="12">
        <f>(((I3640/60)/60)/24)+DATE(1970,1,1)</f>
        <v>42335.902824074074</v>
      </c>
      <c r="T3640" s="10">
        <f>(((J3640/60)/60)/24)+DATE(1970,1,1)</f>
        <v>42275.861157407402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>(E3641/D3641)*100</f>
        <v>1.2E-2</v>
      </c>
      <c r="P3641">
        <f>E3641/L3641</f>
        <v>4</v>
      </c>
      <c r="Q3641" t="s">
        <v>8318</v>
      </c>
      <c r="R3641" t="s">
        <v>8319</v>
      </c>
      <c r="S3641" s="12">
        <f>(((I3641/60)/60)/24)+DATE(1970,1,1)</f>
        <v>41990.771354166667</v>
      </c>
      <c r="T3641" s="10">
        <f>(((J3641/60)/60)/24)+DATE(1970,1,1)</f>
        <v>41960.771354166667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>(E3642/D3642)*100</f>
        <v>1.1599999999999999E-2</v>
      </c>
      <c r="P3642">
        <f>E3642/L3642</f>
        <v>5.8</v>
      </c>
      <c r="Q3642" t="s">
        <v>8332</v>
      </c>
      <c r="R3642" t="s">
        <v>8333</v>
      </c>
      <c r="S3642" s="12">
        <f>(((I3642/60)/60)/24)+DATE(1970,1,1)</f>
        <v>42442.892546296294</v>
      </c>
      <c r="T3642" s="10">
        <f>(((J3642/60)/60)/24)+DATE(1970,1,1)</f>
        <v>42412.934212962966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>(E3643/D3643)*100</f>
        <v>1.12E-2</v>
      </c>
      <c r="P3643">
        <f>E3643/L3643</f>
        <v>2</v>
      </c>
      <c r="Q3643" t="s">
        <v>8318</v>
      </c>
      <c r="R3643" t="s">
        <v>8319</v>
      </c>
      <c r="S3643" s="12">
        <f>(((I3643/60)/60)/24)+DATE(1970,1,1)</f>
        <v>42254.578622685185</v>
      </c>
      <c r="T3643" s="10">
        <f>(((J3643/60)/60)/24)+DATE(1970,1,1)</f>
        <v>42230.578622685185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>(E3644/D3644)*100</f>
        <v>1.1111111111111112E-2</v>
      </c>
      <c r="P3644">
        <f>E3644/L3644</f>
        <v>1</v>
      </c>
      <c r="Q3644" t="s">
        <v>8318</v>
      </c>
      <c r="R3644" t="s">
        <v>8319</v>
      </c>
      <c r="S3644" s="12">
        <f>(((I3644/60)/60)/24)+DATE(1970,1,1)</f>
        <v>42082.896840277783</v>
      </c>
      <c r="T3644" s="10">
        <f>(((J3644/60)/60)/24)+DATE(1970,1,1)</f>
        <v>42052.93850694444</v>
      </c>
    </row>
    <row r="3645" spans="1:20" ht="60" hidden="1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>(E3645/D3645)*100</f>
        <v>1.1111111111111112E-2</v>
      </c>
      <c r="P3645">
        <f>E3645/L3645</f>
        <v>20</v>
      </c>
      <c r="Q3645" t="s">
        <v>8316</v>
      </c>
      <c r="R3645" t="s">
        <v>8317</v>
      </c>
      <c r="S3645" s="12">
        <f>(((I3645/60)/60)/24)+DATE(1970,1,1)</f>
        <v>41968.823611111111</v>
      </c>
      <c r="T3645" s="10">
        <f>(((J3645/60)/60)/24)+DATE(1970,1,1)</f>
        <v>41929.266215277778</v>
      </c>
    </row>
    <row r="3646" spans="1:20" ht="45" hidden="1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>(E3646/D3646)*100</f>
        <v>1.0554089709762533E-2</v>
      </c>
      <c r="P3646">
        <f>E3646/L3646</f>
        <v>1</v>
      </c>
      <c r="Q3646" t="s">
        <v>8321</v>
      </c>
      <c r="R3646" t="s">
        <v>8340</v>
      </c>
      <c r="S3646" s="12">
        <f>(((I3646/60)/60)/24)+DATE(1970,1,1)</f>
        <v>41962.00068287037</v>
      </c>
      <c r="T3646" s="10">
        <f>(((J3646/60)/60)/24)+DATE(1970,1,1)</f>
        <v>41931.959016203706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>(E3647/D3647)*100</f>
        <v>0.01</v>
      </c>
      <c r="P3647">
        <f>E3647/L3647</f>
        <v>5</v>
      </c>
      <c r="Q3647" t="s">
        <v>8309</v>
      </c>
      <c r="R3647" t="s">
        <v>8313</v>
      </c>
      <c r="S3647" s="12">
        <f>(((I3647/60)/60)/24)+DATE(1970,1,1)</f>
        <v>41822.687442129631</v>
      </c>
      <c r="T3647" s="10">
        <f>(((J3647/60)/60)/24)+DATE(1970,1,1)</f>
        <v>41792.687442129631</v>
      </c>
    </row>
    <row r="3648" spans="1:20" ht="45" hidden="1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>(E3648/D3648)*100</f>
        <v>0.01</v>
      </c>
      <c r="P3648">
        <f>E3648/L3648</f>
        <v>5.5</v>
      </c>
      <c r="Q3648" t="s">
        <v>8309</v>
      </c>
      <c r="R3648" t="s">
        <v>8313</v>
      </c>
      <c r="S3648" s="12">
        <f>(((I3648/60)/60)/24)+DATE(1970,1,1)</f>
        <v>42220.927488425921</v>
      </c>
      <c r="T3648" s="10">
        <f>(((J3648/60)/60)/24)+DATE(1970,1,1)</f>
        <v>42160.927488425921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>(E3649/D3649)*100</f>
        <v>0.01</v>
      </c>
      <c r="P3649">
        <f>E3649/L3649</f>
        <v>5</v>
      </c>
      <c r="Q3649" t="s">
        <v>8335</v>
      </c>
      <c r="R3649" t="s">
        <v>8336</v>
      </c>
      <c r="S3649" s="12">
        <f>(((I3649/60)/60)/24)+DATE(1970,1,1)</f>
        <v>42452.494525462964</v>
      </c>
      <c r="T3649" s="10">
        <f>(((J3649/60)/60)/24)+DATE(1970,1,1)</f>
        <v>42422.536192129628</v>
      </c>
    </row>
    <row r="3650" spans="1:20" ht="45" hidden="1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>(E3650/D3650)*100</f>
        <v>9.8461538461538465E-3</v>
      </c>
      <c r="P3650">
        <f>E3650/L3650</f>
        <v>12.8</v>
      </c>
      <c r="Q3650" t="s">
        <v>8316</v>
      </c>
      <c r="R3650" t="s">
        <v>8356</v>
      </c>
      <c r="S3650" s="12">
        <f>(((I3650/60)/60)/24)+DATE(1970,1,1)</f>
        <v>42495.900416666671</v>
      </c>
      <c r="T3650" s="10">
        <f>(((J3650/60)/60)/24)+DATE(1970,1,1)</f>
        <v>42435.942083333335</v>
      </c>
    </row>
    <row r="3651" spans="1:20" ht="60" hidden="1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>(E3651/D3651)*100</f>
        <v>9.124454880912446E-3</v>
      </c>
      <c r="P3651">
        <f>E3651/L3651</f>
        <v>8.5</v>
      </c>
      <c r="Q3651" t="s">
        <v>8332</v>
      </c>
      <c r="R3651" t="s">
        <v>8333</v>
      </c>
      <c r="S3651" s="12">
        <f>(((I3651/60)/60)/24)+DATE(1970,1,1)</f>
        <v>42014.332638888889</v>
      </c>
      <c r="T3651" s="10">
        <f>(((J3651/60)/60)/24)+DATE(1970,1,1)</f>
        <v>41974.911087962959</v>
      </c>
    </row>
    <row r="3652" spans="1:20" ht="60" hidden="1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>(E3652/D3652)*100</f>
        <v>9.0909090909090905E-3</v>
      </c>
      <c r="P3652">
        <f>E3652/L3652</f>
        <v>50</v>
      </c>
      <c r="Q3652" t="s">
        <v>8309</v>
      </c>
      <c r="R3652" t="s">
        <v>8315</v>
      </c>
      <c r="S3652" s="12">
        <f>(((I3652/60)/60)/24)+DATE(1970,1,1)</f>
        <v>41791.94258101852</v>
      </c>
      <c r="T3652" s="10">
        <f>(((J3652/60)/60)/24)+DATE(1970,1,1)</f>
        <v>41761.94258101852</v>
      </c>
    </row>
    <row r="3653" spans="1:20" ht="15.75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>(E3653/D3653)*100</f>
        <v>9.0000000000000011E-3</v>
      </c>
      <c r="P3653">
        <f>E3653/L3653</f>
        <v>3</v>
      </c>
      <c r="Q3653" t="s">
        <v>8318</v>
      </c>
      <c r="R3653" t="s">
        <v>8319</v>
      </c>
      <c r="S3653" s="12">
        <f>(((I3653/60)/60)/24)+DATE(1970,1,1)</f>
        <v>42819.55164351852</v>
      </c>
      <c r="T3653" s="10">
        <f>(((J3653/60)/60)/24)+DATE(1970,1,1)</f>
        <v>42759.593310185184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>(E3654/D3654)*100</f>
        <v>8.3333333333333332E-3</v>
      </c>
      <c r="P3654">
        <f>E3654/L3654</f>
        <v>1</v>
      </c>
      <c r="Q3654" t="s">
        <v>8316</v>
      </c>
      <c r="R3654" t="s">
        <v>8317</v>
      </c>
      <c r="S3654" s="12">
        <f>(((I3654/60)/60)/24)+DATE(1970,1,1)</f>
        <v>42445.126898148148</v>
      </c>
      <c r="T3654" s="10">
        <f>(((J3654/60)/60)/24)+DATE(1970,1,1)</f>
        <v>42415.168564814812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>(E3655/D3655)*100</f>
        <v>8.0000000000000002E-3</v>
      </c>
      <c r="P3655">
        <f>E3655/L3655</f>
        <v>1</v>
      </c>
      <c r="Q3655" t="s">
        <v>8309</v>
      </c>
      <c r="R3655" t="s">
        <v>8313</v>
      </c>
      <c r="S3655" s="12">
        <f>(((I3655/60)/60)/24)+DATE(1970,1,1)</f>
        <v>42069.64061342593</v>
      </c>
      <c r="T3655" s="10">
        <f>(((J3655/60)/60)/24)+DATE(1970,1,1)</f>
        <v>42009.64061342593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>(E3656/D3656)*100</f>
        <v>8.0000000000000002E-3</v>
      </c>
      <c r="P3656">
        <f>E3656/L3656</f>
        <v>2</v>
      </c>
      <c r="Q3656" t="s">
        <v>8318</v>
      </c>
      <c r="R3656" t="s">
        <v>8319</v>
      </c>
      <c r="S3656" s="12">
        <f>(((I3656/60)/60)/24)+DATE(1970,1,1)</f>
        <v>42106.092152777783</v>
      </c>
      <c r="T3656" s="10">
        <f>(((J3656/60)/60)/24)+DATE(1970,1,1)</f>
        <v>42076.092152777783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>(E3657/D3657)*100</f>
        <v>8.0000000000000002E-3</v>
      </c>
      <c r="P3657">
        <f>E3657/L3657</f>
        <v>1.3333333333333333</v>
      </c>
      <c r="Q3657" t="s">
        <v>8335</v>
      </c>
      <c r="R3657" t="s">
        <v>8336</v>
      </c>
      <c r="S3657" s="12">
        <f>(((I3657/60)/60)/24)+DATE(1970,1,1)</f>
        <v>42064.339363425926</v>
      </c>
      <c r="T3657" s="10">
        <f>(((J3657/60)/60)/24)+DATE(1970,1,1)</f>
        <v>42034.339363425926</v>
      </c>
    </row>
    <row r="3658" spans="1:20" ht="30" hidden="1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>(E3658/D3658)*100</f>
        <v>7.8947368421052634E-3</v>
      </c>
      <c r="P3658">
        <f>E3658/L3658</f>
        <v>15</v>
      </c>
      <c r="Q3658" t="s">
        <v>8309</v>
      </c>
      <c r="R3658" t="s">
        <v>8312</v>
      </c>
      <c r="S3658" s="12">
        <f>(((I3658/60)/60)/24)+DATE(1970,1,1)</f>
        <v>41905.077546296299</v>
      </c>
      <c r="T3658" s="10">
        <f>(((J3658/60)/60)/24)+DATE(1970,1,1)</f>
        <v>41875.077546296299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>(E3659/D3659)*100</f>
        <v>7.6923076923076927E-3</v>
      </c>
      <c r="P3659">
        <f>E3659/L3659</f>
        <v>1</v>
      </c>
      <c r="Q3659" t="s">
        <v>8321</v>
      </c>
      <c r="R3659" t="s">
        <v>8340</v>
      </c>
      <c r="S3659" s="12">
        <f>(((I3659/60)/60)/24)+DATE(1970,1,1)</f>
        <v>42516.748414351852</v>
      </c>
      <c r="T3659" s="10">
        <f>(((J3659/60)/60)/24)+DATE(1970,1,1)</f>
        <v>42486.748414351852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>(E3660/D3660)*100</f>
        <v>6.6666666666666671E-3</v>
      </c>
      <c r="P3660">
        <f>E3660/L3660</f>
        <v>1</v>
      </c>
      <c r="Q3660" t="s">
        <v>8318</v>
      </c>
      <c r="R3660" t="s">
        <v>8319</v>
      </c>
      <c r="S3660" s="12">
        <f>(((I3660/60)/60)/24)+DATE(1970,1,1)</f>
        <v>42039.817199074074</v>
      </c>
      <c r="T3660" s="10">
        <f>(((J3660/60)/60)/24)+DATE(1970,1,1)</f>
        <v>42009.817199074074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>(E3661/D3661)*100</f>
        <v>6.6666666666666671E-3</v>
      </c>
      <c r="P3661">
        <f>E3661/L3661</f>
        <v>5</v>
      </c>
      <c r="Q3661" t="s">
        <v>8335</v>
      </c>
      <c r="R3661" t="s">
        <v>8336</v>
      </c>
      <c r="S3661" s="12">
        <f>(((I3661/60)/60)/24)+DATE(1970,1,1)</f>
        <v>41867.905694444446</v>
      </c>
      <c r="T3661" s="10">
        <f>(((J3661/60)/60)/24)+DATE(1970,1,1)</f>
        <v>41837.905694444446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>(E3662/D3662)*100</f>
        <v>6.6666666666666671E-3</v>
      </c>
      <c r="P3662">
        <f>E3662/L3662</f>
        <v>1</v>
      </c>
      <c r="Q3662" t="s">
        <v>8321</v>
      </c>
      <c r="R3662" t="s">
        <v>8323</v>
      </c>
      <c r="S3662" s="12">
        <f>(((I3662/60)/60)/24)+DATE(1970,1,1)</f>
        <v>41486.821527777778</v>
      </c>
      <c r="T3662" s="10">
        <f>(((J3662/60)/60)/24)+DATE(1970,1,1)</f>
        <v>41444.64261574074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>(E3663/D3663)*100</f>
        <v>6.6666666666666671E-3</v>
      </c>
      <c r="P3663">
        <f>E3663/L3663</f>
        <v>1</v>
      </c>
      <c r="Q3663" t="s">
        <v>8316</v>
      </c>
      <c r="R3663" t="s">
        <v>8317</v>
      </c>
      <c r="S3663" s="12">
        <f>(((I3663/60)/60)/24)+DATE(1970,1,1)</f>
        <v>42119.190972222219</v>
      </c>
      <c r="T3663" s="10">
        <f>(((J3663/60)/60)/24)+DATE(1970,1,1)</f>
        <v>42059.270023148143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>(E3664/D3664)*100</f>
        <v>6.6666666666666671E-3</v>
      </c>
      <c r="P3664">
        <f>E3664/L3664</f>
        <v>2</v>
      </c>
      <c r="Q3664" t="s">
        <v>8316</v>
      </c>
      <c r="R3664" t="s">
        <v>8317</v>
      </c>
      <c r="S3664" s="12">
        <f>(((I3664/60)/60)/24)+DATE(1970,1,1)</f>
        <v>42416.772997685184</v>
      </c>
      <c r="T3664" s="10">
        <f>(((J3664/60)/60)/24)+DATE(1970,1,1)</f>
        <v>42391.772997685184</v>
      </c>
    </row>
    <row r="3665" spans="1:20" ht="30" hidden="1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>(E3665/D3665)*100</f>
        <v>6.0606060606060606E-3</v>
      </c>
      <c r="P3665">
        <f>E3665/L3665</f>
        <v>1</v>
      </c>
      <c r="Q3665" t="s">
        <v>8324</v>
      </c>
      <c r="R3665" t="s">
        <v>8346</v>
      </c>
      <c r="S3665" s="12">
        <f>(((I3665/60)/60)/24)+DATE(1970,1,1)</f>
        <v>42093.828125</v>
      </c>
      <c r="T3665" s="10">
        <f>(((J3665/60)/60)/24)+DATE(1970,1,1)</f>
        <v>42063.869791666672</v>
      </c>
    </row>
    <row r="3666" spans="1:20" ht="60" hidden="1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>(E3666/D3666)*100</f>
        <v>6.0000000000000001E-3</v>
      </c>
      <c r="P3666">
        <f>E3666/L3666</f>
        <v>20.25</v>
      </c>
      <c r="Q3666" t="s">
        <v>8309</v>
      </c>
      <c r="R3666" t="s">
        <v>8312</v>
      </c>
      <c r="S3666" s="12">
        <f>(((I3666/60)/60)/24)+DATE(1970,1,1)</f>
        <v>42208.559432870374</v>
      </c>
      <c r="T3666" s="10">
        <f>(((J3666/60)/60)/24)+DATE(1970,1,1)</f>
        <v>42168.559432870374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>(E3667/D3667)*100</f>
        <v>6.0000000000000001E-3</v>
      </c>
      <c r="P3667">
        <f>E3667/L3667</f>
        <v>3</v>
      </c>
      <c r="Q3667" t="s">
        <v>8316</v>
      </c>
      <c r="R3667" t="s">
        <v>8317</v>
      </c>
      <c r="S3667" s="12">
        <f>(((I3667/60)/60)/24)+DATE(1970,1,1)</f>
        <v>42137.864722222221</v>
      </c>
      <c r="T3667" s="10">
        <f>(((J3667/60)/60)/24)+DATE(1970,1,1)</f>
        <v>42107.864722222221</v>
      </c>
    </row>
    <row r="3668" spans="1:20" ht="30" hidden="1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>(E3668/D3668)*100</f>
        <v>5.8823529411764705E-3</v>
      </c>
      <c r="P3668">
        <f>E3668/L3668</f>
        <v>50</v>
      </c>
      <c r="Q3668" t="s">
        <v>8318</v>
      </c>
      <c r="R3668" t="s">
        <v>8319</v>
      </c>
      <c r="S3668" s="12">
        <f>(((I3668/60)/60)/24)+DATE(1970,1,1)</f>
        <v>42245.662314814821</v>
      </c>
      <c r="T3668" s="10">
        <f>(((J3668/60)/60)/24)+DATE(1970,1,1)</f>
        <v>42215.662314814821</v>
      </c>
    </row>
    <row r="3669" spans="1:20" ht="60" hidden="1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>(E3669/D3669)*100</f>
        <v>5.7142857142857143E-3</v>
      </c>
      <c r="P3669">
        <f>E3669/L3669</f>
        <v>10</v>
      </c>
      <c r="Q3669" t="s">
        <v>8335</v>
      </c>
      <c r="R3669" t="s">
        <v>8336</v>
      </c>
      <c r="S3669" s="12">
        <f>(((I3669/60)/60)/24)+DATE(1970,1,1)</f>
        <v>42800.541666666672</v>
      </c>
      <c r="T3669" s="10">
        <f>(((J3669/60)/60)/24)+DATE(1970,1,1)</f>
        <v>42746.019652777773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>(E3670/D3670)*100</f>
        <v>5.5555555555555558E-3</v>
      </c>
      <c r="P3670">
        <f>E3670/L3670</f>
        <v>1</v>
      </c>
      <c r="Q3670" t="s">
        <v>8318</v>
      </c>
      <c r="R3670" t="s">
        <v>8319</v>
      </c>
      <c r="S3670" s="12">
        <f>(((I3670/60)/60)/24)+DATE(1970,1,1)</f>
        <v>42441.942997685182</v>
      </c>
      <c r="T3670" s="10">
        <f>(((J3670/60)/60)/24)+DATE(1970,1,1)</f>
        <v>42411.942997685182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>(E3671/D3671)*100</f>
        <v>5.0000000000000001E-3</v>
      </c>
      <c r="P3671">
        <f>E3671/L3671</f>
        <v>1</v>
      </c>
      <c r="Q3671" t="s">
        <v>8316</v>
      </c>
      <c r="R3671" t="s">
        <v>8356</v>
      </c>
      <c r="S3671" s="12">
        <f>(((I3671/60)/60)/24)+DATE(1970,1,1)</f>
        <v>42013.95821759259</v>
      </c>
      <c r="T3671" s="10">
        <f>(((J3671/60)/60)/24)+DATE(1970,1,1)</f>
        <v>41953.95821759259</v>
      </c>
    </row>
    <row r="3672" spans="1:20" ht="60" hidden="1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>(E3672/D3672)*100</f>
        <v>4.8000000000000004E-3</v>
      </c>
      <c r="P3672">
        <f>E3672/L3672</f>
        <v>2.6666666666666665</v>
      </c>
      <c r="Q3672" t="s">
        <v>8316</v>
      </c>
      <c r="R3672" t="s">
        <v>8356</v>
      </c>
      <c r="S3672" s="12">
        <f>(((I3672/60)/60)/24)+DATE(1970,1,1)</f>
        <v>42157.649224537032</v>
      </c>
      <c r="T3672" s="10">
        <f>(((J3672/60)/60)/24)+DATE(1970,1,1)</f>
        <v>42097.649224537032</v>
      </c>
    </row>
    <row r="3673" spans="1:20" ht="60" hidden="1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>(E3673/D3673)*100</f>
        <v>4.4444444444444444E-3</v>
      </c>
      <c r="P3673">
        <f>E3673/L3673</f>
        <v>1</v>
      </c>
      <c r="Q3673" t="s">
        <v>8316</v>
      </c>
      <c r="R3673" t="s">
        <v>8358</v>
      </c>
      <c r="S3673" s="12">
        <f>(((I3673/60)/60)/24)+DATE(1970,1,1)</f>
        <v>42749.029583333337</v>
      </c>
      <c r="T3673" s="10">
        <f>(((J3673/60)/60)/24)+DATE(1970,1,1)</f>
        <v>42689.029583333337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>(E3674/D3674)*100</f>
        <v>4.0000000000000001E-3</v>
      </c>
      <c r="P3674">
        <f>E3674/L3674</f>
        <v>2</v>
      </c>
      <c r="Q3674" t="s">
        <v>8318</v>
      </c>
      <c r="R3674" t="s">
        <v>8320</v>
      </c>
      <c r="S3674" s="12">
        <f>(((I3674/60)/60)/24)+DATE(1970,1,1)</f>
        <v>41868.832152777781</v>
      </c>
      <c r="T3674" s="10">
        <f>(((J3674/60)/60)/24)+DATE(1970,1,1)</f>
        <v>41838.832152777781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>(E3675/D3675)*100</f>
        <v>4.0000000000000001E-3</v>
      </c>
      <c r="P3675">
        <f>E3675/L3675</f>
        <v>1</v>
      </c>
      <c r="Q3675" t="s">
        <v>8332</v>
      </c>
      <c r="R3675" t="s">
        <v>8334</v>
      </c>
      <c r="S3675" s="12">
        <f>(((I3675/60)/60)/24)+DATE(1970,1,1)</f>
        <v>41972.189583333333</v>
      </c>
      <c r="T3675" s="10">
        <f>(((J3675/60)/60)/24)+DATE(1970,1,1)</f>
        <v>41958.285046296296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>(E3676/D3676)*100</f>
        <v>4.0000000000000001E-3</v>
      </c>
      <c r="P3676">
        <f>E3676/L3676</f>
        <v>1</v>
      </c>
      <c r="Q3676" t="s">
        <v>8316</v>
      </c>
      <c r="R3676" t="s">
        <v>8317</v>
      </c>
      <c r="S3676" s="12">
        <f>(((I3676/60)/60)/24)+DATE(1970,1,1)</f>
        <v>42077.865671296298</v>
      </c>
      <c r="T3676" s="10">
        <f>(((J3676/60)/60)/24)+DATE(1970,1,1)</f>
        <v>42017.907337962963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>(E3677/D3677)*100</f>
        <v>4.0000000000000001E-3</v>
      </c>
      <c r="P3677">
        <f>E3677/L3677</f>
        <v>1</v>
      </c>
      <c r="Q3677" t="s">
        <v>8316</v>
      </c>
      <c r="R3677" t="s">
        <v>8356</v>
      </c>
      <c r="S3677" s="12">
        <f>(((I3677/60)/60)/24)+DATE(1970,1,1)</f>
        <v>42064.960127314815</v>
      </c>
      <c r="T3677" s="10">
        <f>(((J3677/60)/60)/24)+DATE(1970,1,1)</f>
        <v>42034.960127314815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>(E3678/D3678)*100</f>
        <v>4.0000000000000001E-3</v>
      </c>
      <c r="P3678">
        <f>E3678/L3678</f>
        <v>1</v>
      </c>
      <c r="Q3678" t="s">
        <v>8316</v>
      </c>
      <c r="R3678" t="s">
        <v>8358</v>
      </c>
      <c r="S3678" s="12">
        <f>(((I3678/60)/60)/24)+DATE(1970,1,1)</f>
        <v>42650.632638888885</v>
      </c>
      <c r="T3678" s="10">
        <f>(((J3678/60)/60)/24)+DATE(1970,1,1)</f>
        <v>42590.677152777775</v>
      </c>
    </row>
    <row r="3679" spans="1:20" ht="60" hidden="1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>(E3679/D3679)*100</f>
        <v>3.6363636363636364E-3</v>
      </c>
      <c r="P3679">
        <f>E3679/L3679</f>
        <v>2</v>
      </c>
      <c r="Q3679" t="s">
        <v>8332</v>
      </c>
      <c r="R3679" t="s">
        <v>8334</v>
      </c>
      <c r="S3679" s="12">
        <f>(((I3679/60)/60)/24)+DATE(1970,1,1)</f>
        <v>42680.409108796302</v>
      </c>
      <c r="T3679" s="10">
        <f>(((J3679/60)/60)/24)+DATE(1970,1,1)</f>
        <v>42645.367442129631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>(E3680/D3680)*100</f>
        <v>3.3333333333333335E-3</v>
      </c>
      <c r="P3680">
        <f>E3680/L3680</f>
        <v>1</v>
      </c>
      <c r="Q3680" t="s">
        <v>8309</v>
      </c>
      <c r="R3680" t="s">
        <v>8315</v>
      </c>
      <c r="S3680" s="12">
        <f>(((I3680/60)/60)/24)+DATE(1970,1,1)</f>
        <v>42145.335358796292</v>
      </c>
      <c r="T3680" s="10">
        <f>(((J3680/60)/60)/24)+DATE(1970,1,1)</f>
        <v>42130.335358796292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>(E3681/D3681)*100</f>
        <v>3.3333333333333335E-3</v>
      </c>
      <c r="P3681">
        <f>E3681/L3681</f>
        <v>1</v>
      </c>
      <c r="Q3681" t="s">
        <v>8335</v>
      </c>
      <c r="R3681" t="s">
        <v>8336</v>
      </c>
      <c r="S3681" s="12">
        <f>(((I3681/60)/60)/24)+DATE(1970,1,1)</f>
        <v>41908.140497685185</v>
      </c>
      <c r="T3681" s="10">
        <f>(((J3681/60)/60)/24)+DATE(1970,1,1)</f>
        <v>41878.140497685185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>(E3682/D3682)*100</f>
        <v>3.3333333333333335E-3</v>
      </c>
      <c r="P3682">
        <f>E3682/L3682</f>
        <v>1</v>
      </c>
      <c r="Q3682" t="s">
        <v>8316</v>
      </c>
      <c r="R3682" t="s">
        <v>8317</v>
      </c>
      <c r="S3682" s="12">
        <f>(((I3682/60)/60)/24)+DATE(1970,1,1)</f>
        <v>42167.841284722221</v>
      </c>
      <c r="T3682" s="10">
        <f>(((J3682/60)/60)/24)+DATE(1970,1,1)</f>
        <v>42107.841284722221</v>
      </c>
    </row>
    <row r="3683" spans="1:20" ht="45" hidden="1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>(E3683/D3683)*100</f>
        <v>3.2499999999999999E-3</v>
      </c>
      <c r="P3683">
        <f>E3683/L3683</f>
        <v>6.5</v>
      </c>
      <c r="Q3683" t="s">
        <v>8316</v>
      </c>
      <c r="R3683" t="s">
        <v>8356</v>
      </c>
      <c r="S3683" s="12">
        <f>(((I3683/60)/60)/24)+DATE(1970,1,1)</f>
        <v>42037.780104166668</v>
      </c>
      <c r="T3683" s="10">
        <f>(((J3683/60)/60)/24)+DATE(1970,1,1)</f>
        <v>41977.780104166668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>(E3684/D3684)*100</f>
        <v>2.8571428571428571E-3</v>
      </c>
      <c r="P3684">
        <f>E3684/L3684</f>
        <v>1</v>
      </c>
      <c r="Q3684" t="s">
        <v>8335</v>
      </c>
      <c r="R3684" t="s">
        <v>8336</v>
      </c>
      <c r="S3684" s="12">
        <f>(((I3684/60)/60)/24)+DATE(1970,1,1)</f>
        <v>42075.742488425924</v>
      </c>
      <c r="T3684" s="10">
        <f>(((J3684/60)/60)/24)+DATE(1970,1,1)</f>
        <v>42045.784155092595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>(E3685/D3685)*100</f>
        <v>2.8571428571428571E-3</v>
      </c>
      <c r="P3685">
        <f>E3685/L3685</f>
        <v>1</v>
      </c>
      <c r="Q3685" t="s">
        <v>8335</v>
      </c>
      <c r="R3685" t="s">
        <v>8336</v>
      </c>
      <c r="S3685" s="12">
        <f>(((I3685/60)/60)/24)+DATE(1970,1,1)</f>
        <v>42581.961689814809</v>
      </c>
      <c r="T3685" s="10">
        <f>(((J3685/60)/60)/24)+DATE(1970,1,1)</f>
        <v>42551.961689814809</v>
      </c>
    </row>
    <row r="3686" spans="1:20" ht="60" hidden="1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>(E3686/D3686)*100</f>
        <v>2.7272727272727275E-3</v>
      </c>
      <c r="P3686">
        <f>E3686/L3686</f>
        <v>1</v>
      </c>
      <c r="Q3686" t="s">
        <v>8309</v>
      </c>
      <c r="R3686" t="s">
        <v>8315</v>
      </c>
      <c r="S3686" s="12">
        <f>(((I3686/60)/60)/24)+DATE(1970,1,1)</f>
        <v>41530.747453703705</v>
      </c>
      <c r="T3686" s="10">
        <f>(((J3686/60)/60)/24)+DATE(1970,1,1)</f>
        <v>41500.747453703705</v>
      </c>
    </row>
    <row r="3687" spans="1:20" ht="60" hidden="1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>(E3687/D3687)*100</f>
        <v>2E-3</v>
      </c>
      <c r="P3687">
        <f>E3687/L3687</f>
        <v>10</v>
      </c>
      <c r="Q3687" t="s">
        <v>8309</v>
      </c>
      <c r="R3687" t="s">
        <v>8312</v>
      </c>
      <c r="S3687" s="12">
        <f>(((I3687/60)/60)/24)+DATE(1970,1,1)</f>
        <v>42554.434548611112</v>
      </c>
      <c r="T3687" s="10">
        <f>(((J3687/60)/60)/24)+DATE(1970,1,1)</f>
        <v>42514.434548611112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>(E3688/D3688)*100</f>
        <v>2E-3</v>
      </c>
      <c r="P3688">
        <f>E3688/L3688</f>
        <v>1</v>
      </c>
      <c r="Q3688" t="s">
        <v>8309</v>
      </c>
      <c r="R3688" t="s">
        <v>8313</v>
      </c>
      <c r="S3688" s="12">
        <f>(((I3688/60)/60)/24)+DATE(1970,1,1)</f>
        <v>42594.180717592593</v>
      </c>
      <c r="T3688" s="10">
        <f>(((J3688/60)/60)/24)+DATE(1970,1,1)</f>
        <v>42534.180717592593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>(E3689/D3689)*100</f>
        <v>2E-3</v>
      </c>
      <c r="P3689">
        <f>E3689/L3689</f>
        <v>1</v>
      </c>
      <c r="Q3689" t="s">
        <v>8335</v>
      </c>
      <c r="R3689" t="s">
        <v>8336</v>
      </c>
      <c r="S3689" s="12">
        <f>(((I3689/60)/60)/24)+DATE(1970,1,1)</f>
        <v>42452.277002314819</v>
      </c>
      <c r="T3689" s="10">
        <f>(((J3689/60)/60)/24)+DATE(1970,1,1)</f>
        <v>42412.318668981476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>(E3690/D3690)*100</f>
        <v>2E-3</v>
      </c>
      <c r="P3690">
        <f>E3690/L3690</f>
        <v>1</v>
      </c>
      <c r="Q3690" t="s">
        <v>8335</v>
      </c>
      <c r="R3690" t="s">
        <v>8336</v>
      </c>
      <c r="S3690" s="12">
        <f>(((I3690/60)/60)/24)+DATE(1970,1,1)</f>
        <v>42549.099687499998</v>
      </c>
      <c r="T3690" s="10">
        <f>(((J3690/60)/60)/24)+DATE(1970,1,1)</f>
        <v>42489.099687499998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>(E3691/D3691)*100</f>
        <v>2E-3</v>
      </c>
      <c r="P3691">
        <f>E3691/L3691</f>
        <v>1</v>
      </c>
      <c r="Q3691" t="s">
        <v>8316</v>
      </c>
      <c r="R3691" t="s">
        <v>8358</v>
      </c>
      <c r="S3691" s="12">
        <f>(((I3691/60)/60)/24)+DATE(1970,1,1)</f>
        <v>42490.231944444444</v>
      </c>
      <c r="T3691" s="10">
        <f>(((J3691/60)/60)/24)+DATE(1970,1,1)</f>
        <v>42460.320613425924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>(E3692/D3692)*100</f>
        <v>2E-3</v>
      </c>
      <c r="P3692">
        <f>E3692/L3692</f>
        <v>1.5</v>
      </c>
      <c r="Q3692" t="s">
        <v>8316</v>
      </c>
      <c r="R3692" t="s">
        <v>8358</v>
      </c>
      <c r="S3692" s="12">
        <f>(((I3692/60)/60)/24)+DATE(1970,1,1)</f>
        <v>41909.887037037035</v>
      </c>
      <c r="T3692" s="10">
        <f>(((J3692/60)/60)/24)+DATE(1970,1,1)</f>
        <v>41849.887037037035</v>
      </c>
    </row>
    <row r="3693" spans="1:20" ht="60" hidden="1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>(E3693/D3693)*100</f>
        <v>1.6999999999999999E-3</v>
      </c>
      <c r="P3693">
        <f>E3693/L3693</f>
        <v>5.666666666666667</v>
      </c>
      <c r="Q3693" t="s">
        <v>8309</v>
      </c>
      <c r="R3693" t="s">
        <v>8313</v>
      </c>
      <c r="S3693" s="12">
        <f>(((I3693/60)/60)/24)+DATE(1970,1,1)</f>
        <v>41929.792037037041</v>
      </c>
      <c r="T3693" s="10">
        <f>(((J3693/60)/60)/24)+DATE(1970,1,1)</f>
        <v>41899.792037037041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>(E3694/D3694)*100</f>
        <v>1.6666666666666668E-3</v>
      </c>
      <c r="P3694">
        <f>E3694/L3694</f>
        <v>1</v>
      </c>
      <c r="Q3694" t="s">
        <v>8309</v>
      </c>
      <c r="R3694" t="s">
        <v>8315</v>
      </c>
      <c r="S3694" s="12">
        <f>(((I3694/60)/60)/24)+DATE(1970,1,1)</f>
        <v>41680.93141203704</v>
      </c>
      <c r="T3694" s="10">
        <f>(((J3694/60)/60)/24)+DATE(1970,1,1)</f>
        <v>41620.93141203704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>(E3695/D3695)*100</f>
        <v>1.3333333333333333E-3</v>
      </c>
      <c r="P3695">
        <f>E3695/L3695</f>
        <v>1</v>
      </c>
      <c r="Q3695" t="s">
        <v>8318</v>
      </c>
      <c r="R3695" t="s">
        <v>8320</v>
      </c>
      <c r="S3695" s="12">
        <f>(((I3695/60)/60)/24)+DATE(1970,1,1)</f>
        <v>42428.961909722217</v>
      </c>
      <c r="T3695" s="10">
        <f>(((J3695/60)/60)/24)+DATE(1970,1,1)</f>
        <v>42393.961909722217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>(E3696/D3696)*100</f>
        <v>1.25E-3</v>
      </c>
      <c r="P3696">
        <f>E3696/L3696</f>
        <v>1</v>
      </c>
      <c r="Q3696" t="s">
        <v>8318</v>
      </c>
      <c r="R3696" t="s">
        <v>8319</v>
      </c>
      <c r="S3696" s="12">
        <f>(((I3696/60)/60)/24)+DATE(1970,1,1)</f>
        <v>42091.43</v>
      </c>
      <c r="T3696" s="10">
        <f>(((J3696/60)/60)/24)+DATE(1970,1,1)</f>
        <v>42031.471666666665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>(E3697/D3697)*100</f>
        <v>1.25E-3</v>
      </c>
      <c r="P3697">
        <f>E3697/L3697</f>
        <v>1</v>
      </c>
      <c r="Q3697" t="s">
        <v>8335</v>
      </c>
      <c r="R3697" t="s">
        <v>8336</v>
      </c>
      <c r="S3697" s="12">
        <f>(((I3697/60)/60)/24)+DATE(1970,1,1)</f>
        <v>41858.967916666668</v>
      </c>
      <c r="T3697" s="10">
        <f>(((J3697/60)/60)/24)+DATE(1970,1,1)</f>
        <v>41828.967916666668</v>
      </c>
    </row>
    <row r="3698" spans="1:20" ht="30" hidden="1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>(E3698/D3698)*100</f>
        <v>1.1111111111111111E-3</v>
      </c>
      <c r="P3698">
        <f>E3698/L3698</f>
        <v>1</v>
      </c>
      <c r="Q3698" t="s">
        <v>8335</v>
      </c>
      <c r="R3698" t="s">
        <v>8336</v>
      </c>
      <c r="S3698" s="12">
        <f>(((I3698/60)/60)/24)+DATE(1970,1,1)</f>
        <v>42672.988819444443</v>
      </c>
      <c r="T3698" s="10">
        <f>(((J3698/60)/60)/24)+DATE(1970,1,1)</f>
        <v>42642.988819444443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>(E3699/D3699)*100</f>
        <v>1E-3</v>
      </c>
      <c r="P3699">
        <f>E3699/L3699</f>
        <v>1</v>
      </c>
      <c r="Q3699" t="s">
        <v>8321</v>
      </c>
      <c r="R3699" t="s">
        <v>8340</v>
      </c>
      <c r="S3699" s="12">
        <f>(((I3699/60)/60)/24)+DATE(1970,1,1)</f>
        <v>42420.171261574069</v>
      </c>
      <c r="T3699" s="10">
        <f>(((J3699/60)/60)/24)+DATE(1970,1,1)</f>
        <v>42390.171261574069</v>
      </c>
    </row>
    <row r="3700" spans="1:20" ht="30" hidden="1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>(E3700/D3700)*100</f>
        <v>5.7142857142857147E-4</v>
      </c>
      <c r="P3700">
        <f>E3700/L3700</f>
        <v>1</v>
      </c>
      <c r="Q3700" t="s">
        <v>8318</v>
      </c>
      <c r="R3700" t="s">
        <v>8320</v>
      </c>
      <c r="S3700" s="12">
        <f>(((I3700/60)/60)/24)+DATE(1970,1,1)</f>
        <v>41845.927106481482</v>
      </c>
      <c r="T3700" s="10">
        <f>(((J3700/60)/60)/24)+DATE(1970,1,1)</f>
        <v>41815.927106481482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>(E3701/D3701)*100</f>
        <v>5.0000000000000001E-4</v>
      </c>
      <c r="P3701">
        <f>E3701/L3701</f>
        <v>1</v>
      </c>
      <c r="Q3701" t="s">
        <v>8316</v>
      </c>
      <c r="R3701" t="s">
        <v>8317</v>
      </c>
      <c r="S3701" s="12">
        <f>(((I3701/60)/60)/24)+DATE(1970,1,1)</f>
        <v>42493.784050925926</v>
      </c>
      <c r="T3701" s="10">
        <f>(((J3701/60)/60)/24)+DATE(1970,1,1)</f>
        <v>42433.825717592597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>(E3702/D3702)*100</f>
        <v>3.9999999999999996E-4</v>
      </c>
      <c r="P3702">
        <f>E3702/L3702</f>
        <v>1</v>
      </c>
      <c r="Q3702" t="s">
        <v>8318</v>
      </c>
      <c r="R3702" t="s">
        <v>8319</v>
      </c>
      <c r="S3702" s="12">
        <f>(((I3702/60)/60)/24)+DATE(1970,1,1)</f>
        <v>42493.695787037039</v>
      </c>
      <c r="T3702" s="10">
        <f>(((J3702/60)/60)/24)+DATE(1970,1,1)</f>
        <v>42433.737453703703</v>
      </c>
    </row>
    <row r="3703" spans="1:20" ht="60" hidden="1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>(E3703/D3703)*100</f>
        <v>1.9999999999999998E-4</v>
      </c>
      <c r="P3703">
        <f>E3703/L3703</f>
        <v>1</v>
      </c>
      <c r="Q3703" t="s">
        <v>8316</v>
      </c>
      <c r="R3703" t="s">
        <v>8358</v>
      </c>
      <c r="S3703" s="12">
        <f>(((I3703/60)/60)/24)+DATE(1970,1,1)</f>
        <v>42495.708333333328</v>
      </c>
      <c r="T3703" s="10">
        <f>(((J3703/60)/60)/24)+DATE(1970,1,1)</f>
        <v>42437.094490740739</v>
      </c>
    </row>
    <row r="3704" spans="1:20" ht="30" hidden="1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(E3704/D3704)*100</f>
        <v>9.9999999999999991E-5</v>
      </c>
      <c r="P3704">
        <f>E3704/L3704</f>
        <v>1</v>
      </c>
      <c r="Q3704" t="s">
        <v>8318</v>
      </c>
      <c r="R3704" t="s">
        <v>8319</v>
      </c>
      <c r="S3704" s="12">
        <f>(((I3704/60)/60)/24)+DATE(1970,1,1)</f>
        <v>41925.583275462966</v>
      </c>
      <c r="T3704" s="10">
        <f>(((J3704/60)/60)/24)+DATE(1970,1,1)</f>
        <v>41865.583275462966</v>
      </c>
    </row>
    <row r="3705" spans="1:20" ht="30" hidden="1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(E3705/D3705)*100</f>
        <v>3.9999999999999996E-5</v>
      </c>
      <c r="P3705">
        <f>E3705/L3705</f>
        <v>1</v>
      </c>
      <c r="Q3705" t="s">
        <v>8318</v>
      </c>
      <c r="R3705" t="s">
        <v>8319</v>
      </c>
      <c r="S3705" s="12">
        <f>(((I3705/60)/60)/24)+DATE(1970,1,1)</f>
        <v>41968.692013888889</v>
      </c>
      <c r="T3705" s="10">
        <f>(((J3705/60)/60)/24)+DATE(1970,1,1)</f>
        <v>41908.650347222225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>(E3706/D3706)*100</f>
        <v>0</v>
      </c>
      <c r="P3706" t="e">
        <f>E3706/L3706</f>
        <v>#DIV/0!</v>
      </c>
      <c r="Q3706" t="s">
        <v>8309</v>
      </c>
      <c r="R3706" t="s">
        <v>8312</v>
      </c>
      <c r="S3706" s="12">
        <f>(((I3706/60)/60)/24)+DATE(1970,1,1)</f>
        <v>42653.431793981479</v>
      </c>
      <c r="T3706" s="10">
        <f>(((J3706/60)/60)/24)+DATE(1970,1,1)</f>
        <v>42593.431793981479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>(E3707/D3707)*100</f>
        <v>0</v>
      </c>
      <c r="P3707" t="e">
        <f>E3707/L3707</f>
        <v>#DIV/0!</v>
      </c>
      <c r="Q3707" t="s">
        <v>8309</v>
      </c>
      <c r="R3707" t="s">
        <v>8312</v>
      </c>
      <c r="S3707" s="12">
        <f>(((I3707/60)/60)/24)+DATE(1970,1,1)</f>
        <v>42139.928726851853</v>
      </c>
      <c r="T3707" s="10">
        <f>(((J3707/60)/60)/24)+DATE(1970,1,1)</f>
        <v>42114.928726851853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>(E3708/D3708)*100</f>
        <v>0</v>
      </c>
      <c r="P3708" t="e">
        <f>E3708/L3708</f>
        <v>#DIV/0!</v>
      </c>
      <c r="Q3708" t="s">
        <v>8309</v>
      </c>
      <c r="R3708" t="s">
        <v>8312</v>
      </c>
      <c r="S3708" s="12">
        <f>(((I3708/60)/60)/24)+DATE(1970,1,1)</f>
        <v>41942.937303240738</v>
      </c>
      <c r="T3708" s="10">
        <f>(((J3708/60)/60)/24)+DATE(1970,1,1)</f>
        <v>41882.937303240738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>(E3709/D3709)*100</f>
        <v>0</v>
      </c>
      <c r="P3709" t="e">
        <f>E3709/L3709</f>
        <v>#DIV/0!</v>
      </c>
      <c r="Q3709" t="s">
        <v>8309</v>
      </c>
      <c r="R3709" t="s">
        <v>8312</v>
      </c>
      <c r="S3709" s="12">
        <f>(((I3709/60)/60)/24)+DATE(1970,1,1)</f>
        <v>41806.844444444447</v>
      </c>
      <c r="T3709" s="10">
        <f>(((J3709/60)/60)/24)+DATE(1970,1,1)</f>
        <v>41778.915416666663</v>
      </c>
    </row>
    <row r="3710" spans="1:20" ht="15.75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>(E3710/D3710)*100</f>
        <v>0</v>
      </c>
      <c r="P3710" t="e">
        <f>E3710/L3710</f>
        <v>#DIV/0!</v>
      </c>
      <c r="Q3710" t="s">
        <v>8309</v>
      </c>
      <c r="R3710" t="s">
        <v>8312</v>
      </c>
      <c r="S3710" s="12">
        <f>(((I3710/60)/60)/24)+DATE(1970,1,1)</f>
        <v>42557</v>
      </c>
      <c r="T3710" s="10">
        <f>(((J3710/60)/60)/24)+DATE(1970,1,1)</f>
        <v>42541.837511574078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>(E3711/D3711)*100</f>
        <v>0</v>
      </c>
      <c r="P3711" t="e">
        <f>E3711/L3711</f>
        <v>#DIV/0!</v>
      </c>
      <c r="Q3711" t="s">
        <v>8309</v>
      </c>
      <c r="R3711" t="s">
        <v>8312</v>
      </c>
      <c r="S3711" s="12">
        <f>(((I3711/60)/60)/24)+DATE(1970,1,1)</f>
        <v>42521.729861111111</v>
      </c>
      <c r="T3711" s="10">
        <f>(((J3711/60)/60)/24)+DATE(1970,1,1)</f>
        <v>42491.80768518518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>(E3712/D3712)*100</f>
        <v>0</v>
      </c>
      <c r="P3712" t="e">
        <f>E3712/L3712</f>
        <v>#DIV/0!</v>
      </c>
      <c r="Q3712" t="s">
        <v>8309</v>
      </c>
      <c r="R3712" t="s">
        <v>8312</v>
      </c>
      <c r="S3712" s="12">
        <f>(((I3712/60)/60)/24)+DATE(1970,1,1)</f>
        <v>42251.708333333328</v>
      </c>
      <c r="T3712" s="10">
        <f>(((J3712/60)/60)/24)+DATE(1970,1,1)</f>
        <v>42221.909930555557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>(E3713/D3713)*100</f>
        <v>0</v>
      </c>
      <c r="P3713" t="e">
        <f>E3713/L3713</f>
        <v>#DIV/0!</v>
      </c>
      <c r="Q3713" t="s">
        <v>8309</v>
      </c>
      <c r="R3713" t="s">
        <v>8312</v>
      </c>
      <c r="S3713" s="12">
        <f>(((I3713/60)/60)/24)+DATE(1970,1,1)</f>
        <v>42140.427777777775</v>
      </c>
      <c r="T3713" s="10">
        <f>(((J3713/60)/60)/24)+DATE(1970,1,1)</f>
        <v>42096.410115740742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>(E3714/D3714)*100</f>
        <v>0</v>
      </c>
      <c r="P3714" t="e">
        <f>E3714/L3714</f>
        <v>#DIV/0!</v>
      </c>
      <c r="Q3714" t="s">
        <v>8309</v>
      </c>
      <c r="R3714" t="s">
        <v>8312</v>
      </c>
      <c r="S3714" s="12">
        <f>(((I3714/60)/60)/24)+DATE(1970,1,1)</f>
        <v>42289.573993055557</v>
      </c>
      <c r="T3714" s="10">
        <f>(((J3714/60)/60)/24)+DATE(1970,1,1)</f>
        <v>42239.573993055557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>(E3715/D3715)*100</f>
        <v>0</v>
      </c>
      <c r="P3715" t="e">
        <f>E3715/L3715</f>
        <v>#DIV/0!</v>
      </c>
      <c r="Q3715" t="s">
        <v>8309</v>
      </c>
      <c r="R3715" t="s">
        <v>8312</v>
      </c>
      <c r="S3715" s="12">
        <f>(((I3715/60)/60)/24)+DATE(1970,1,1)</f>
        <v>42083.15662037037</v>
      </c>
      <c r="T3715" s="10">
        <f>(((J3715/60)/60)/24)+DATE(1970,1,1)</f>
        <v>42053.198287037041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>(E3716/D3716)*100</f>
        <v>0</v>
      </c>
      <c r="P3716" t="e">
        <f>E3716/L3716</f>
        <v>#DIV/0!</v>
      </c>
      <c r="Q3716" t="s">
        <v>8309</v>
      </c>
      <c r="R3716" t="s">
        <v>8312</v>
      </c>
      <c r="S3716" s="12">
        <f>(((I3716/60)/60)/24)+DATE(1970,1,1)</f>
        <v>42616.246527777781</v>
      </c>
      <c r="T3716" s="10">
        <f>(((J3716/60)/60)/24)+DATE(1970,1,1)</f>
        <v>42559.064143518524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>(E3717/D3717)*100</f>
        <v>0</v>
      </c>
      <c r="P3717" t="e">
        <f>E3717/L3717</f>
        <v>#DIV/0!</v>
      </c>
      <c r="Q3717" t="s">
        <v>8309</v>
      </c>
      <c r="R3717" t="s">
        <v>8312</v>
      </c>
      <c r="S3717" s="12">
        <f>(((I3717/60)/60)/24)+DATE(1970,1,1)</f>
        <v>42012.762499999997</v>
      </c>
      <c r="T3717" s="10">
        <f>(((J3717/60)/60)/24)+DATE(1970,1,1)</f>
        <v>41969.767824074079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>(E3718/D3718)*100</f>
        <v>0</v>
      </c>
      <c r="P3718" t="e">
        <f>E3718/L3718</f>
        <v>#DIV/0!</v>
      </c>
      <c r="Q3718" t="s">
        <v>8309</v>
      </c>
      <c r="R3718" t="s">
        <v>8312</v>
      </c>
      <c r="S3718" s="12">
        <f>(((I3718/60)/60)/24)+DATE(1970,1,1)</f>
        <v>41934.07671296296</v>
      </c>
      <c r="T3718" s="10">
        <f>(((J3718/60)/60)/24)+DATE(1970,1,1)</f>
        <v>41904.07671296296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>(E3719/D3719)*100</f>
        <v>0</v>
      </c>
      <c r="P3719" t="e">
        <f>E3719/L3719</f>
        <v>#DIV/0!</v>
      </c>
      <c r="Q3719" t="s">
        <v>8309</v>
      </c>
      <c r="R3719" t="s">
        <v>8313</v>
      </c>
      <c r="S3719" s="12">
        <f>(((I3719/60)/60)/24)+DATE(1970,1,1)</f>
        <v>42231.913090277783</v>
      </c>
      <c r="T3719" s="10">
        <f>(((J3719/60)/60)/24)+DATE(1970,1,1)</f>
        <v>42171.913090277783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>(E3720/D3720)*100</f>
        <v>0</v>
      </c>
      <c r="P3720" t="e">
        <f>E3720/L3720</f>
        <v>#DIV/0!</v>
      </c>
      <c r="Q3720" t="s">
        <v>8309</v>
      </c>
      <c r="R3720" t="s">
        <v>8313</v>
      </c>
      <c r="S3720" s="12">
        <f>(((I3720/60)/60)/24)+DATE(1970,1,1)</f>
        <v>42278</v>
      </c>
      <c r="T3720" s="10">
        <f>(((J3720/60)/60)/24)+DATE(1970,1,1)</f>
        <v>42243.961273148147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>(E3721/D3721)*100</f>
        <v>0</v>
      </c>
      <c r="P3721" t="e">
        <f>E3721/L3721</f>
        <v>#DIV/0!</v>
      </c>
      <c r="Q3721" t="s">
        <v>8309</v>
      </c>
      <c r="R3721" t="s">
        <v>8313</v>
      </c>
      <c r="S3721" s="12">
        <f>(((I3721/60)/60)/24)+DATE(1970,1,1)</f>
        <v>42381.658842592587</v>
      </c>
      <c r="T3721" s="10">
        <f>(((J3721/60)/60)/24)+DATE(1970,1,1)</f>
        <v>42351.658842592587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>(E3722/D3722)*100</f>
        <v>0</v>
      </c>
      <c r="P3722" t="e">
        <f>E3722/L3722</f>
        <v>#DIV/0!</v>
      </c>
      <c r="Q3722" t="s">
        <v>8309</v>
      </c>
      <c r="R3722" t="s">
        <v>8313</v>
      </c>
      <c r="S3722" s="12">
        <f>(((I3722/60)/60)/24)+DATE(1970,1,1)</f>
        <v>42082.353275462956</v>
      </c>
      <c r="T3722" s="10">
        <f>(((J3722/60)/60)/24)+DATE(1970,1,1)</f>
        <v>42047.394942129627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>(E3723/D3723)*100</f>
        <v>0</v>
      </c>
      <c r="P3723" t="e">
        <f>E3723/L3723</f>
        <v>#DIV/0!</v>
      </c>
      <c r="Q3723" t="s">
        <v>8309</v>
      </c>
      <c r="R3723" t="s">
        <v>8313</v>
      </c>
      <c r="S3723" s="12">
        <f>(((I3723/60)/60)/24)+DATE(1970,1,1)</f>
        <v>42063.573009259257</v>
      </c>
      <c r="T3723" s="10">
        <f>(((J3723/60)/60)/24)+DATE(1970,1,1)</f>
        <v>42033.573009259257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>(E3724/D3724)*100</f>
        <v>0</v>
      </c>
      <c r="P3724" t="e">
        <f>E3724/L3724</f>
        <v>#DIV/0!</v>
      </c>
      <c r="Q3724" t="s">
        <v>8309</v>
      </c>
      <c r="R3724" t="s">
        <v>8313</v>
      </c>
      <c r="S3724" s="12">
        <f>(((I3724/60)/60)/24)+DATE(1970,1,1)</f>
        <v>42132.758981481486</v>
      </c>
      <c r="T3724" s="10">
        <f>(((J3724/60)/60)/24)+DATE(1970,1,1)</f>
        <v>42072.758981481486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>(E3725/D3725)*100</f>
        <v>0</v>
      </c>
      <c r="P3725" t="e">
        <f>E3725/L3725</f>
        <v>#DIV/0!</v>
      </c>
      <c r="Q3725" t="s">
        <v>8309</v>
      </c>
      <c r="R3725" t="s">
        <v>8313</v>
      </c>
      <c r="S3725" s="12">
        <f>(((I3725/60)/60)/24)+DATE(1970,1,1)</f>
        <v>42221.824062500003</v>
      </c>
      <c r="T3725" s="10">
        <f>(((J3725/60)/60)/24)+DATE(1970,1,1)</f>
        <v>42191.824062500003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>(E3726/D3726)*100</f>
        <v>0</v>
      </c>
      <c r="P3726" t="e">
        <f>E3726/L3726</f>
        <v>#DIV/0!</v>
      </c>
      <c r="Q3726" t="s">
        <v>8309</v>
      </c>
      <c r="R3726" t="s">
        <v>8313</v>
      </c>
      <c r="S3726" s="12">
        <f>(((I3726/60)/60)/24)+DATE(1970,1,1)</f>
        <v>42334.997048611112</v>
      </c>
      <c r="T3726" s="10">
        <f>(((J3726/60)/60)/24)+DATE(1970,1,1)</f>
        <v>42304.955381944441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>(E3727/D3727)*100</f>
        <v>0</v>
      </c>
      <c r="P3727" t="e">
        <f>E3727/L3727</f>
        <v>#DIV/0!</v>
      </c>
      <c r="Q3727" t="s">
        <v>8309</v>
      </c>
      <c r="R3727" t="s">
        <v>8313</v>
      </c>
      <c r="S3727" s="12">
        <f>(((I3727/60)/60)/24)+DATE(1970,1,1)</f>
        <v>42742.011944444443</v>
      </c>
      <c r="T3727" s="10">
        <f>(((J3727/60)/60)/24)+DATE(1970,1,1)</f>
        <v>42712.011944444443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>(E3728/D3728)*100</f>
        <v>0</v>
      </c>
      <c r="P3728" t="e">
        <f>E3728/L3728</f>
        <v>#DIV/0!</v>
      </c>
      <c r="Q3728" t="s">
        <v>8309</v>
      </c>
      <c r="R3728" t="s">
        <v>8313</v>
      </c>
      <c r="S3728" s="12">
        <f>(((I3728/60)/60)/24)+DATE(1970,1,1)</f>
        <v>42797.833333333328</v>
      </c>
      <c r="T3728" s="10">
        <f>(((J3728/60)/60)/24)+DATE(1970,1,1)</f>
        <v>42767.812893518523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>(E3729/D3729)*100</f>
        <v>0</v>
      </c>
      <c r="P3729" t="e">
        <f>E3729/L3729</f>
        <v>#DIV/0!</v>
      </c>
      <c r="Q3729" t="s">
        <v>8309</v>
      </c>
      <c r="R3729" t="s">
        <v>8313</v>
      </c>
      <c r="S3729" s="12">
        <f>(((I3729/60)/60)/24)+DATE(1970,1,1)</f>
        <v>41887.18304398148</v>
      </c>
      <c r="T3729" s="10">
        <f>(((J3729/60)/60)/24)+DATE(1970,1,1)</f>
        <v>41857.18304398148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>(E3730/D3730)*100</f>
        <v>0</v>
      </c>
      <c r="P3730" t="e">
        <f>E3730/L3730</f>
        <v>#DIV/0!</v>
      </c>
      <c r="Q3730" t="s">
        <v>8309</v>
      </c>
      <c r="R3730" t="s">
        <v>8313</v>
      </c>
      <c r="S3730" s="12">
        <f>(((I3730/60)/60)/24)+DATE(1970,1,1)</f>
        <v>41971.976458333331</v>
      </c>
      <c r="T3730" s="10">
        <f>(((J3730/60)/60)/24)+DATE(1970,1,1)</f>
        <v>41911.934791666667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>(E3731/D3731)*100</f>
        <v>0</v>
      </c>
      <c r="P3731" t="e">
        <f>E3731/L3731</f>
        <v>#DIV/0!</v>
      </c>
      <c r="Q3731" t="s">
        <v>8309</v>
      </c>
      <c r="R3731" t="s">
        <v>8313</v>
      </c>
      <c r="S3731" s="12">
        <f>(((I3731/60)/60)/24)+DATE(1970,1,1)</f>
        <v>42195.67050925926</v>
      </c>
      <c r="T3731" s="10">
        <f>(((J3731/60)/60)/24)+DATE(1970,1,1)</f>
        <v>42135.67050925926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>(E3732/D3732)*100</f>
        <v>0</v>
      </c>
      <c r="P3732" t="e">
        <f>E3732/L3732</f>
        <v>#DIV/0!</v>
      </c>
      <c r="Q3732" t="s">
        <v>8309</v>
      </c>
      <c r="R3732" t="s">
        <v>8313</v>
      </c>
      <c r="S3732" s="12">
        <f>(((I3732/60)/60)/24)+DATE(1970,1,1)</f>
        <v>42614.123865740738</v>
      </c>
      <c r="T3732" s="10">
        <f>(((J3732/60)/60)/24)+DATE(1970,1,1)</f>
        <v>42584.123865740738</v>
      </c>
    </row>
    <row r="3733" spans="1:20" ht="15.7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>(E3733/D3733)*100</f>
        <v>0</v>
      </c>
      <c r="P3733" t="e">
        <f>E3733/L3733</f>
        <v>#DIV/0!</v>
      </c>
      <c r="Q3733" t="s">
        <v>8309</v>
      </c>
      <c r="R3733" t="s">
        <v>8313</v>
      </c>
      <c r="S3733" s="12">
        <f>(((I3733/60)/60)/24)+DATE(1970,1,1)</f>
        <v>42285.874305555553</v>
      </c>
      <c r="T3733" s="10">
        <f>(((J3733/60)/60)/24)+DATE(1970,1,1)</f>
        <v>42255.927824074075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>(E3734/D3734)*100</f>
        <v>0</v>
      </c>
      <c r="P3734" t="e">
        <f>E3734/L3734</f>
        <v>#DIV/0!</v>
      </c>
      <c r="Q3734" t="s">
        <v>8309</v>
      </c>
      <c r="R3734" t="s">
        <v>8313</v>
      </c>
      <c r="S3734" s="12">
        <f>(((I3734/60)/60)/24)+DATE(1970,1,1)</f>
        <v>42588.004432870366</v>
      </c>
      <c r="T3734" s="10">
        <f>(((J3734/60)/60)/24)+DATE(1970,1,1)</f>
        <v>42567.004432870366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>(E3735/D3735)*100</f>
        <v>0</v>
      </c>
      <c r="P3735" t="e">
        <f>E3735/L3735</f>
        <v>#DIV/0!</v>
      </c>
      <c r="Q3735" t="s">
        <v>8309</v>
      </c>
      <c r="R3735" t="s">
        <v>8313</v>
      </c>
      <c r="S3735" s="12">
        <f>(((I3735/60)/60)/24)+DATE(1970,1,1)</f>
        <v>41989.369988425926</v>
      </c>
      <c r="T3735" s="10">
        <f>(((J3735/60)/60)/24)+DATE(1970,1,1)</f>
        <v>41959.369988425926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>(E3736/D3736)*100</f>
        <v>0</v>
      </c>
      <c r="P3736" t="e">
        <f>E3736/L3736</f>
        <v>#DIV/0!</v>
      </c>
      <c r="Q3736" t="s">
        <v>8309</v>
      </c>
      <c r="R3736" t="s">
        <v>8313</v>
      </c>
      <c r="S3736" s="12">
        <f>(((I3736/60)/60)/24)+DATE(1970,1,1)</f>
        <v>42195.922858796301</v>
      </c>
      <c r="T3736" s="10">
        <f>(((J3736/60)/60)/24)+DATE(1970,1,1)</f>
        <v>42165.922858796301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>(E3737/D3737)*100</f>
        <v>0</v>
      </c>
      <c r="P3737" t="e">
        <f>E3737/L3737</f>
        <v>#DIV/0!</v>
      </c>
      <c r="Q3737" t="s">
        <v>8309</v>
      </c>
      <c r="R3737" t="s">
        <v>8313</v>
      </c>
      <c r="S3737" s="12">
        <f>(((I3737/60)/60)/24)+DATE(1970,1,1)</f>
        <v>42091.79587962963</v>
      </c>
      <c r="T3737" s="10">
        <f>(((J3737/60)/60)/24)+DATE(1970,1,1)</f>
        <v>42031.837546296301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>(E3738/D3738)*100</f>
        <v>0</v>
      </c>
      <c r="P3738" t="e">
        <f>E3738/L3738</f>
        <v>#DIV/0!</v>
      </c>
      <c r="Q3738" t="s">
        <v>8309</v>
      </c>
      <c r="R3738" t="s">
        <v>8313</v>
      </c>
      <c r="S3738" s="12">
        <f>(((I3738/60)/60)/24)+DATE(1970,1,1)</f>
        <v>42512.045138888891</v>
      </c>
      <c r="T3738" s="10">
        <f>(((J3738/60)/60)/24)+DATE(1970,1,1)</f>
        <v>42482.048032407409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>(E3739/D3739)*100</f>
        <v>0</v>
      </c>
      <c r="P3739" t="e">
        <f>E3739/L3739</f>
        <v>#DIV/0!</v>
      </c>
      <c r="Q3739" t="s">
        <v>8309</v>
      </c>
      <c r="R3739" t="s">
        <v>8313</v>
      </c>
      <c r="S3739" s="12">
        <f>(((I3739/60)/60)/24)+DATE(1970,1,1)</f>
        <v>42195.235254629632</v>
      </c>
      <c r="T3739" s="10">
        <f>(((J3739/60)/60)/24)+DATE(1970,1,1)</f>
        <v>42135.235254629632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>(E3740/D3740)*100</f>
        <v>0</v>
      </c>
      <c r="P3740" t="e">
        <f>E3740/L3740</f>
        <v>#DIV/0!</v>
      </c>
      <c r="Q3740" t="s">
        <v>8309</v>
      </c>
      <c r="R3740" t="s">
        <v>8313</v>
      </c>
      <c r="S3740" s="12">
        <f>(((I3740/60)/60)/24)+DATE(1970,1,1)</f>
        <v>42468.919606481482</v>
      </c>
      <c r="T3740" s="10">
        <f>(((J3740/60)/60)/24)+DATE(1970,1,1)</f>
        <v>42438.961273148147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>(E3741/D3741)*100</f>
        <v>0</v>
      </c>
      <c r="P3741" t="e">
        <f>E3741/L3741</f>
        <v>#DIV/0!</v>
      </c>
      <c r="Q3741" t="s">
        <v>8309</v>
      </c>
      <c r="R3741" t="s">
        <v>8313</v>
      </c>
      <c r="S3741" s="12">
        <f>(((I3741/60)/60)/24)+DATE(1970,1,1)</f>
        <v>42194.893993055557</v>
      </c>
      <c r="T3741" s="10">
        <f>(((J3741/60)/60)/24)+DATE(1970,1,1)</f>
        <v>42164.893993055557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>(E3742/D3742)*100</f>
        <v>0</v>
      </c>
      <c r="P3742" t="e">
        <f>E3742/L3742</f>
        <v>#DIV/0!</v>
      </c>
      <c r="Q3742" t="s">
        <v>8309</v>
      </c>
      <c r="R3742" t="s">
        <v>8313</v>
      </c>
      <c r="S3742" s="12">
        <f>(((I3742/60)/60)/24)+DATE(1970,1,1)</f>
        <v>42156.686400462961</v>
      </c>
      <c r="T3742" s="10">
        <f>(((J3742/60)/60)/24)+DATE(1970,1,1)</f>
        <v>42096.686400462961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>(E3743/D3743)*100</f>
        <v>0</v>
      </c>
      <c r="P3743" t="e">
        <f>E3743/L3743</f>
        <v>#DIV/0!</v>
      </c>
      <c r="Q3743" t="s">
        <v>8309</v>
      </c>
      <c r="R3743" t="s">
        <v>8313</v>
      </c>
      <c r="S3743" s="12">
        <f>(((I3743/60)/60)/24)+DATE(1970,1,1)</f>
        <v>42413.933993055558</v>
      </c>
      <c r="T3743" s="10">
        <f>(((J3743/60)/60)/24)+DATE(1970,1,1)</f>
        <v>42383.933993055558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>(E3744/D3744)*100</f>
        <v>0</v>
      </c>
      <c r="P3744" t="e">
        <f>E3744/L3744</f>
        <v>#DIV/0!</v>
      </c>
      <c r="Q3744" t="s">
        <v>8309</v>
      </c>
      <c r="R3744" t="s">
        <v>8313</v>
      </c>
      <c r="S3744" s="12">
        <f>(((I3744/60)/60)/24)+DATE(1970,1,1)</f>
        <v>42371.958923611113</v>
      </c>
      <c r="T3744" s="10">
        <f>(((J3744/60)/60)/24)+DATE(1970,1,1)</f>
        <v>42341.958923611113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>(E3745/D3745)*100</f>
        <v>0</v>
      </c>
      <c r="P3745" t="e">
        <f>E3745/L3745</f>
        <v>#DIV/0!</v>
      </c>
      <c r="Q3745" t="s">
        <v>8309</v>
      </c>
      <c r="R3745" t="s">
        <v>8313</v>
      </c>
      <c r="S3745" s="12">
        <f>(((I3745/60)/60)/24)+DATE(1970,1,1)</f>
        <v>42642.911712962959</v>
      </c>
      <c r="T3745" s="10">
        <f>(((J3745/60)/60)/24)+DATE(1970,1,1)</f>
        <v>42612.911712962959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>(E3746/D3746)*100</f>
        <v>0</v>
      </c>
      <c r="P3746" t="e">
        <f>E3746/L3746</f>
        <v>#DIV/0!</v>
      </c>
      <c r="Q3746" t="s">
        <v>8309</v>
      </c>
      <c r="R3746" t="s">
        <v>8313</v>
      </c>
      <c r="S3746" s="12">
        <f>(((I3746/60)/60)/24)+DATE(1970,1,1)</f>
        <v>42194.908530092594</v>
      </c>
      <c r="T3746" s="10">
        <f>(((J3746/60)/60)/24)+DATE(1970,1,1)</f>
        <v>42164.908530092594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>(E3747/D3747)*100</f>
        <v>0</v>
      </c>
      <c r="P3747" t="e">
        <f>E3747/L3747</f>
        <v>#DIV/0!</v>
      </c>
      <c r="Q3747" t="s">
        <v>8309</v>
      </c>
      <c r="R3747" t="s">
        <v>8313</v>
      </c>
      <c r="S3747" s="12">
        <f>(((I3747/60)/60)/24)+DATE(1970,1,1)</f>
        <v>42374</v>
      </c>
      <c r="T3747" s="10">
        <f>(((J3747/60)/60)/24)+DATE(1970,1,1)</f>
        <v>42321.08447916666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>(E3748/D3748)*100</f>
        <v>0</v>
      </c>
      <c r="P3748" t="e">
        <f>E3748/L3748</f>
        <v>#DIV/0!</v>
      </c>
      <c r="Q3748" t="s">
        <v>8309</v>
      </c>
      <c r="R3748" t="s">
        <v>8313</v>
      </c>
      <c r="S3748" s="12">
        <f>(((I3748/60)/60)/24)+DATE(1970,1,1)</f>
        <v>42734.375</v>
      </c>
      <c r="T3748" s="10">
        <f>(((J3748/60)/60)/24)+DATE(1970,1,1)</f>
        <v>42713.962499999994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>(E3749/D3749)*100</f>
        <v>0</v>
      </c>
      <c r="P3749" t="e">
        <f>E3749/L3749</f>
        <v>#DIV/0!</v>
      </c>
      <c r="Q3749" t="s">
        <v>8309</v>
      </c>
      <c r="R3749" t="s">
        <v>8315</v>
      </c>
      <c r="S3749" s="12">
        <f>(((I3749/60)/60)/24)+DATE(1970,1,1)</f>
        <v>42299.790972222225</v>
      </c>
      <c r="T3749" s="10">
        <f>(((J3749/60)/60)/24)+DATE(1970,1,1)</f>
        <v>42285.909027777772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>(E3750/D3750)*100</f>
        <v>0</v>
      </c>
      <c r="P3750" t="e">
        <f>E3750/L3750</f>
        <v>#DIV/0!</v>
      </c>
      <c r="Q3750" t="s">
        <v>8309</v>
      </c>
      <c r="R3750" t="s">
        <v>8315</v>
      </c>
      <c r="S3750" s="12">
        <f>(((I3750/60)/60)/24)+DATE(1970,1,1)</f>
        <v>40144.207638888889</v>
      </c>
      <c r="T3750" s="10">
        <f>(((J3750/60)/60)/24)+DATE(1970,1,1)</f>
        <v>40070.901412037041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>(E3751/D3751)*100</f>
        <v>0</v>
      </c>
      <c r="P3751" t="e">
        <f>E3751/L3751</f>
        <v>#DIV/0!</v>
      </c>
      <c r="Q3751" t="s">
        <v>8309</v>
      </c>
      <c r="R3751" t="s">
        <v>8315</v>
      </c>
      <c r="S3751" s="12">
        <f>(((I3751/60)/60)/24)+DATE(1970,1,1)</f>
        <v>42288.629884259266</v>
      </c>
      <c r="T3751" s="10">
        <f>(((J3751/60)/60)/24)+DATE(1970,1,1)</f>
        <v>42228.629884259266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>(E3752/D3752)*100</f>
        <v>0</v>
      </c>
      <c r="P3752" t="e">
        <f>E3752/L3752</f>
        <v>#DIV/0!</v>
      </c>
      <c r="Q3752" t="s">
        <v>8309</v>
      </c>
      <c r="R3752" t="s">
        <v>8315</v>
      </c>
      <c r="S3752" s="12">
        <f>(((I3752/60)/60)/24)+DATE(1970,1,1)</f>
        <v>41486.36241898148</v>
      </c>
      <c r="T3752" s="10">
        <f>(((J3752/60)/60)/24)+DATE(1970,1,1)</f>
        <v>41456.36241898148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>(E3753/D3753)*100</f>
        <v>0</v>
      </c>
      <c r="P3753" t="e">
        <f>E3753/L3753</f>
        <v>#DIV/0!</v>
      </c>
      <c r="Q3753" t="s">
        <v>8309</v>
      </c>
      <c r="R3753" t="s">
        <v>8315</v>
      </c>
      <c r="S3753" s="12">
        <f>(((I3753/60)/60)/24)+DATE(1970,1,1)</f>
        <v>42651.31858796296</v>
      </c>
      <c r="T3753" s="10">
        <f>(((J3753/60)/60)/24)+DATE(1970,1,1)</f>
        <v>42591.31858796296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>(E3754/D3754)*100</f>
        <v>0</v>
      </c>
      <c r="P3754" t="e">
        <f>E3754/L3754</f>
        <v>#DIV/0!</v>
      </c>
      <c r="Q3754" t="s">
        <v>8309</v>
      </c>
      <c r="R3754" t="s">
        <v>8315</v>
      </c>
      <c r="S3754" s="12">
        <f>(((I3754/60)/60)/24)+DATE(1970,1,1)</f>
        <v>41929.761782407404</v>
      </c>
      <c r="T3754" s="10">
        <f>(((J3754/60)/60)/24)+DATE(1970,1,1)</f>
        <v>41919.761782407404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>(E3755/D3755)*100</f>
        <v>0</v>
      </c>
      <c r="P3755" t="e">
        <f>E3755/L3755</f>
        <v>#DIV/0!</v>
      </c>
      <c r="Q3755" t="s">
        <v>8309</v>
      </c>
      <c r="R3755" t="s">
        <v>8315</v>
      </c>
      <c r="S3755" s="12">
        <f>(((I3755/60)/60)/24)+DATE(1970,1,1)</f>
        <v>41580.793935185182</v>
      </c>
      <c r="T3755" s="10">
        <f>(((J3755/60)/60)/24)+DATE(1970,1,1)</f>
        <v>41550.793935185182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>(E3756/D3756)*100</f>
        <v>0</v>
      </c>
      <c r="P3756" t="e">
        <f>E3756/L3756</f>
        <v>#DIV/0!</v>
      </c>
      <c r="Q3756" t="s">
        <v>8309</v>
      </c>
      <c r="R3756" t="s">
        <v>8315</v>
      </c>
      <c r="S3756" s="12">
        <f>(((I3756/60)/60)/24)+DATE(1970,1,1)</f>
        <v>41664.715173611112</v>
      </c>
      <c r="T3756" s="10">
        <f>(((J3756/60)/60)/24)+DATE(1970,1,1)</f>
        <v>41634.715173611112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>(E3757/D3757)*100</f>
        <v>0</v>
      </c>
      <c r="P3757" t="e">
        <f>E3757/L3757</f>
        <v>#DIV/0!</v>
      </c>
      <c r="Q3757" t="s">
        <v>8309</v>
      </c>
      <c r="R3757" t="s">
        <v>8315</v>
      </c>
      <c r="S3757" s="12">
        <f>(((I3757/60)/60)/24)+DATE(1970,1,1)</f>
        <v>41867.767500000002</v>
      </c>
      <c r="T3757" s="10">
        <f>(((J3757/60)/60)/24)+DATE(1970,1,1)</f>
        <v>41837.767500000002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>(E3758/D3758)*100</f>
        <v>0</v>
      </c>
      <c r="P3758" t="e">
        <f>E3758/L3758</f>
        <v>#DIV/0!</v>
      </c>
      <c r="Q3758" t="s">
        <v>8309</v>
      </c>
      <c r="R3758" t="s">
        <v>8315</v>
      </c>
      <c r="S3758" s="12">
        <f>(((I3758/60)/60)/24)+DATE(1970,1,1)</f>
        <v>41427.84684027778</v>
      </c>
      <c r="T3758" s="10">
        <f>(((J3758/60)/60)/24)+DATE(1970,1,1)</f>
        <v>41407.84684027778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>(E3759/D3759)*100</f>
        <v>0</v>
      </c>
      <c r="P3759" t="e">
        <f>E3759/L3759</f>
        <v>#DIV/0!</v>
      </c>
      <c r="Q3759" t="s">
        <v>8309</v>
      </c>
      <c r="R3759" t="s">
        <v>8315</v>
      </c>
      <c r="S3759" s="12">
        <f>(((I3759/60)/60)/24)+DATE(1970,1,1)</f>
        <v>40765.126631944448</v>
      </c>
      <c r="T3759" s="10">
        <f>(((J3759/60)/60)/24)+DATE(1970,1,1)</f>
        <v>40705.126631944448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>(E3760/D3760)*100</f>
        <v>0</v>
      </c>
      <c r="P3760" t="e">
        <f>E3760/L3760</f>
        <v>#DIV/0!</v>
      </c>
      <c r="Q3760" t="s">
        <v>8309</v>
      </c>
      <c r="R3760" t="s">
        <v>8315</v>
      </c>
      <c r="S3760" s="12">
        <f>(((I3760/60)/60)/24)+DATE(1970,1,1)</f>
        <v>41101.160474537035</v>
      </c>
      <c r="T3760" s="10">
        <f>(((J3760/60)/60)/24)+DATE(1970,1,1)</f>
        <v>41041.167627314811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>(E3761/D3761)*100</f>
        <v>0</v>
      </c>
      <c r="P3761" t="e">
        <f>E3761/L3761</f>
        <v>#DIV/0!</v>
      </c>
      <c r="Q3761" t="s">
        <v>8309</v>
      </c>
      <c r="R3761" t="s">
        <v>8315</v>
      </c>
      <c r="S3761" s="12">
        <f>(((I3761/60)/60)/24)+DATE(1970,1,1)</f>
        <v>41887.989861111113</v>
      </c>
      <c r="T3761" s="10">
        <f>(((J3761/60)/60)/24)+DATE(1970,1,1)</f>
        <v>41827.989861111113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>(E3762/D3762)*100</f>
        <v>0</v>
      </c>
      <c r="P3762" t="e">
        <f>E3762/L3762</f>
        <v>#DIV/0!</v>
      </c>
      <c r="Q3762" t="s">
        <v>8309</v>
      </c>
      <c r="R3762" t="s">
        <v>8315</v>
      </c>
      <c r="S3762" s="12">
        <f>(((I3762/60)/60)/24)+DATE(1970,1,1)</f>
        <v>42130.086145833338</v>
      </c>
      <c r="T3762" s="10">
        <f>(((J3762/60)/60)/24)+DATE(1970,1,1)</f>
        <v>42100.086145833338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>(E3763/D3763)*100</f>
        <v>0</v>
      </c>
      <c r="P3763" t="e">
        <f>E3763/L3763</f>
        <v>#DIV/0!</v>
      </c>
      <c r="Q3763" t="s">
        <v>8309</v>
      </c>
      <c r="R3763" t="s">
        <v>8315</v>
      </c>
      <c r="S3763" s="12">
        <f>(((I3763/60)/60)/24)+DATE(1970,1,1)</f>
        <v>41047.83488425926</v>
      </c>
      <c r="T3763" s="10">
        <f>(((J3763/60)/60)/24)+DATE(1970,1,1)</f>
        <v>40987.83488425926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>(E3764/D3764)*100</f>
        <v>0</v>
      </c>
      <c r="P3764" t="e">
        <f>E3764/L3764</f>
        <v>#DIV/0!</v>
      </c>
      <c r="Q3764" t="s">
        <v>8309</v>
      </c>
      <c r="R3764" t="s">
        <v>8315</v>
      </c>
      <c r="S3764" s="12">
        <f>(((I3764/60)/60)/24)+DATE(1970,1,1)</f>
        <v>42095.869317129633</v>
      </c>
      <c r="T3764" s="10">
        <f>(((J3764/60)/60)/24)+DATE(1970,1,1)</f>
        <v>42065.910983796297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>(E3765/D3765)*100</f>
        <v>0</v>
      </c>
      <c r="P3765" t="e">
        <f>E3765/L3765</f>
        <v>#DIV/0!</v>
      </c>
      <c r="Q3765" t="s">
        <v>8309</v>
      </c>
      <c r="R3765" t="s">
        <v>8315</v>
      </c>
      <c r="S3765" s="12">
        <f>(((I3765/60)/60)/24)+DATE(1970,1,1)</f>
        <v>42729.636504629627</v>
      </c>
      <c r="T3765" s="10">
        <f>(((J3765/60)/60)/24)+DATE(1970,1,1)</f>
        <v>42669.594837962963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>(E3766/D3766)*100</f>
        <v>0</v>
      </c>
      <c r="P3766" t="e">
        <f>E3766/L3766</f>
        <v>#DIV/0!</v>
      </c>
      <c r="Q3766" t="s">
        <v>8309</v>
      </c>
      <c r="R3766" t="s">
        <v>8315</v>
      </c>
      <c r="S3766" s="12">
        <f>(((I3766/60)/60)/24)+DATE(1970,1,1)</f>
        <v>42744.054398148146</v>
      </c>
      <c r="T3766" s="10">
        <f>(((J3766/60)/60)/24)+DATE(1970,1,1)</f>
        <v>42714.054398148146</v>
      </c>
    </row>
    <row r="3767" spans="1:20" ht="15.75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>(E3767/D3767)*100</f>
        <v>0</v>
      </c>
      <c r="P3767" t="e">
        <f>E3767/L3767</f>
        <v>#DIV/0!</v>
      </c>
      <c r="Q3767" t="s">
        <v>8309</v>
      </c>
      <c r="R3767" t="s">
        <v>8315</v>
      </c>
      <c r="S3767" s="12">
        <f>(((I3767/60)/60)/24)+DATE(1970,1,1)</f>
        <v>41143.968576388892</v>
      </c>
      <c r="T3767" s="10">
        <f>(((J3767/60)/60)/24)+DATE(1970,1,1)</f>
        <v>41113.968576388892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>(E3768/D3768)*100</f>
        <v>0</v>
      </c>
      <c r="P3768" t="e">
        <f>E3768/L3768</f>
        <v>#DIV/0!</v>
      </c>
      <c r="Q3768" t="s">
        <v>8309</v>
      </c>
      <c r="R3768" t="s">
        <v>8315</v>
      </c>
      <c r="S3768" s="12">
        <f>(((I3768/60)/60)/24)+DATE(1970,1,1)</f>
        <v>42396.982627314821</v>
      </c>
      <c r="T3768" s="10">
        <f>(((J3768/60)/60)/24)+DATE(1970,1,1)</f>
        <v>42366.982627314821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>(E3769/D3769)*100</f>
        <v>0</v>
      </c>
      <c r="P3769" t="e">
        <f>E3769/L3769</f>
        <v>#DIV/0!</v>
      </c>
      <c r="Q3769" t="s">
        <v>8309</v>
      </c>
      <c r="R3769" t="s">
        <v>8315</v>
      </c>
      <c r="S3769" s="12">
        <f>(((I3769/60)/60)/24)+DATE(1970,1,1)</f>
        <v>42656.03506944445</v>
      </c>
      <c r="T3769" s="10">
        <f>(((J3769/60)/60)/24)+DATE(1970,1,1)</f>
        <v>42596.03506944445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>(E3770/D3770)*100</f>
        <v>0</v>
      </c>
      <c r="P3770" t="e">
        <f>E3770/L3770</f>
        <v>#DIV/0!</v>
      </c>
      <c r="Q3770" t="s">
        <v>8309</v>
      </c>
      <c r="R3770" t="s">
        <v>8315</v>
      </c>
      <c r="S3770" s="12">
        <f>(((I3770/60)/60)/24)+DATE(1970,1,1)</f>
        <v>42144.726134259254</v>
      </c>
      <c r="T3770" s="10">
        <f>(((J3770/60)/60)/24)+DATE(1970,1,1)</f>
        <v>42114.726134259254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>(E3771/D3771)*100</f>
        <v>0</v>
      </c>
      <c r="P3771" t="e">
        <f>E3771/L3771</f>
        <v>#DIV/0!</v>
      </c>
      <c r="Q3771" t="s">
        <v>8309</v>
      </c>
      <c r="R3771" t="s">
        <v>8315</v>
      </c>
      <c r="S3771" s="12">
        <f>(((I3771/60)/60)/24)+DATE(1970,1,1)</f>
        <v>42201.827604166669</v>
      </c>
      <c r="T3771" s="10">
        <f>(((J3771/60)/60)/24)+DATE(1970,1,1)</f>
        <v>42171.827604166669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>(E3772/D3772)*100</f>
        <v>0</v>
      </c>
      <c r="P3772" t="e">
        <f>E3772/L3772</f>
        <v>#DIV/0!</v>
      </c>
      <c r="Q3772" t="s">
        <v>8309</v>
      </c>
      <c r="R3772" t="s">
        <v>8315</v>
      </c>
      <c r="S3772" s="12">
        <f>(((I3772/60)/60)/24)+DATE(1970,1,1)</f>
        <v>40733.234386574077</v>
      </c>
      <c r="T3772" s="10">
        <f>(((J3772/60)/60)/24)+DATE(1970,1,1)</f>
        <v>40703.234386574077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>(E3773/D3773)*100</f>
        <v>0</v>
      </c>
      <c r="P3773" t="e">
        <f>E3773/L3773</f>
        <v>#DIV/0!</v>
      </c>
      <c r="Q3773" t="s">
        <v>8309</v>
      </c>
      <c r="R3773" t="s">
        <v>8315</v>
      </c>
      <c r="S3773" s="12">
        <f>(((I3773/60)/60)/24)+DATE(1970,1,1)</f>
        <v>42430.176377314812</v>
      </c>
      <c r="T3773" s="10">
        <f>(((J3773/60)/60)/24)+DATE(1970,1,1)</f>
        <v>42400.176377314812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>(E3774/D3774)*100</f>
        <v>0</v>
      </c>
      <c r="P3774" t="e">
        <f>E3774/L3774</f>
        <v>#DIV/0!</v>
      </c>
      <c r="Q3774" t="s">
        <v>8309</v>
      </c>
      <c r="R3774" t="s">
        <v>8315</v>
      </c>
      <c r="S3774" s="12">
        <f>(((I3774/60)/60)/24)+DATE(1970,1,1)</f>
        <v>42151.778703703705</v>
      </c>
      <c r="T3774" s="10">
        <f>(((J3774/60)/60)/24)+DATE(1970,1,1)</f>
        <v>42091.778703703705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>(E3775/D3775)*100</f>
        <v>0</v>
      </c>
      <c r="P3775" t="e">
        <f>E3775/L3775</f>
        <v>#DIV/0!</v>
      </c>
      <c r="Q3775" t="s">
        <v>8309</v>
      </c>
      <c r="R3775" t="s">
        <v>8315</v>
      </c>
      <c r="S3775" s="12">
        <f>(((I3775/60)/60)/24)+DATE(1970,1,1)</f>
        <v>42253.615277777775</v>
      </c>
      <c r="T3775" s="10">
        <f>(((J3775/60)/60)/24)+DATE(1970,1,1)</f>
        <v>42223.616018518514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>(E3776/D3776)*100</f>
        <v>0</v>
      </c>
      <c r="P3776" t="e">
        <f>E3776/L3776</f>
        <v>#DIV/0!</v>
      </c>
      <c r="Q3776" t="s">
        <v>8318</v>
      </c>
      <c r="R3776" t="s">
        <v>8319</v>
      </c>
      <c r="S3776" s="12">
        <f>(((I3776/60)/60)/24)+DATE(1970,1,1)</f>
        <v>42410.696342592593</v>
      </c>
      <c r="T3776" s="10">
        <f>(((J3776/60)/60)/24)+DATE(1970,1,1)</f>
        <v>42380.696342592593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>(E3777/D3777)*100</f>
        <v>0</v>
      </c>
      <c r="P3777" t="e">
        <f>E3777/L3777</f>
        <v>#DIV/0!</v>
      </c>
      <c r="Q3777" t="s">
        <v>8318</v>
      </c>
      <c r="R3777" t="s">
        <v>8319</v>
      </c>
      <c r="S3777" s="12">
        <f>(((I3777/60)/60)/24)+DATE(1970,1,1)</f>
        <v>42378.616851851853</v>
      </c>
      <c r="T3777" s="10">
        <f>(((J3777/60)/60)/24)+DATE(1970,1,1)</f>
        <v>42318.616851851853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>(E3778/D3778)*100</f>
        <v>0</v>
      </c>
      <c r="P3778" t="e">
        <f>E3778/L3778</f>
        <v>#DIV/0!</v>
      </c>
      <c r="Q3778" t="s">
        <v>8318</v>
      </c>
      <c r="R3778" t="s">
        <v>8319</v>
      </c>
      <c r="S3778" s="12">
        <f>(((I3778/60)/60)/24)+DATE(1970,1,1)</f>
        <v>42533.353506944448</v>
      </c>
      <c r="T3778" s="10">
        <f>(((J3778/60)/60)/24)+DATE(1970,1,1)</f>
        <v>42503.353506944448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>(E3779/D3779)*100</f>
        <v>0</v>
      </c>
      <c r="P3779" t="e">
        <f>E3779/L3779</f>
        <v>#DIV/0!</v>
      </c>
      <c r="Q3779" t="s">
        <v>8318</v>
      </c>
      <c r="R3779" t="s">
        <v>8319</v>
      </c>
      <c r="S3779" s="12">
        <f>(((I3779/60)/60)/24)+DATE(1970,1,1)</f>
        <v>42087.841493055559</v>
      </c>
      <c r="T3779" s="10">
        <f>(((J3779/60)/60)/24)+DATE(1970,1,1)</f>
        <v>42057.883159722223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>(E3780/D3780)*100</f>
        <v>0</v>
      </c>
      <c r="P3780" t="e">
        <f>E3780/L3780</f>
        <v>#DIV/0!</v>
      </c>
      <c r="Q3780" t="s">
        <v>8318</v>
      </c>
      <c r="R3780" t="s">
        <v>8319</v>
      </c>
      <c r="S3780" s="12">
        <f>(((I3780/60)/60)/24)+DATE(1970,1,1)</f>
        <v>42722.389062500006</v>
      </c>
      <c r="T3780" s="10">
        <f>(((J3780/60)/60)/24)+DATE(1970,1,1)</f>
        <v>42692.389062500006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>(E3781/D3781)*100</f>
        <v>0</v>
      </c>
      <c r="P3781" t="e">
        <f>E3781/L3781</f>
        <v>#DIV/0!</v>
      </c>
      <c r="Q3781" t="s">
        <v>8318</v>
      </c>
      <c r="R3781" t="s">
        <v>8319</v>
      </c>
      <c r="S3781" s="12">
        <f>(((I3781/60)/60)/24)+DATE(1970,1,1)</f>
        <v>42195.785289351858</v>
      </c>
      <c r="T3781" s="10">
        <f>(((J3781/60)/60)/24)+DATE(1970,1,1)</f>
        <v>42165.785289351858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>(E3782/D3782)*100</f>
        <v>0</v>
      </c>
      <c r="P3782" t="e">
        <f>E3782/L3782</f>
        <v>#DIV/0!</v>
      </c>
      <c r="Q3782" t="s">
        <v>8318</v>
      </c>
      <c r="R3782" t="s">
        <v>8319</v>
      </c>
      <c r="S3782" s="12">
        <f>(((I3782/60)/60)/24)+DATE(1970,1,1)</f>
        <v>42005.842523148152</v>
      </c>
      <c r="T3782" s="10">
        <f>(((J3782/60)/60)/24)+DATE(1970,1,1)</f>
        <v>41975.842523148152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>(E3783/D3783)*100</f>
        <v>0</v>
      </c>
      <c r="P3783" t="e">
        <f>E3783/L3783</f>
        <v>#DIV/0!</v>
      </c>
      <c r="Q3783" t="s">
        <v>8318</v>
      </c>
      <c r="R3783" t="s">
        <v>8319</v>
      </c>
      <c r="S3783" s="12">
        <f>(((I3783/60)/60)/24)+DATE(1970,1,1)</f>
        <v>42312.757962962962</v>
      </c>
      <c r="T3783" s="10">
        <f>(((J3783/60)/60)/24)+DATE(1970,1,1)</f>
        <v>42282.71629629629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>(E3784/D3784)*100</f>
        <v>0</v>
      </c>
      <c r="P3784" t="e">
        <f>E3784/L3784</f>
        <v>#DIV/0!</v>
      </c>
      <c r="Q3784" t="s">
        <v>8318</v>
      </c>
      <c r="R3784" t="s">
        <v>8319</v>
      </c>
      <c r="S3784" s="12">
        <f>(((I3784/60)/60)/24)+DATE(1970,1,1)</f>
        <v>42218.012777777782</v>
      </c>
      <c r="T3784" s="10">
        <f>(((J3784/60)/60)/24)+DATE(1970,1,1)</f>
        <v>42188.012777777782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>(E3785/D3785)*100</f>
        <v>0</v>
      </c>
      <c r="P3785" t="e">
        <f>E3785/L3785</f>
        <v>#DIV/0!</v>
      </c>
      <c r="Q3785" t="s">
        <v>8318</v>
      </c>
      <c r="R3785" t="s">
        <v>8319</v>
      </c>
      <c r="S3785" s="12">
        <f>(((I3785/60)/60)/24)+DATE(1970,1,1)</f>
        <v>42078.75</v>
      </c>
      <c r="T3785" s="10">
        <f>(((J3785/60)/60)/24)+DATE(1970,1,1)</f>
        <v>42055.739803240736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>(E3786/D3786)*100</f>
        <v>0</v>
      </c>
      <c r="P3786" t="e">
        <f>E3786/L3786</f>
        <v>#DIV/0!</v>
      </c>
      <c r="Q3786" t="s">
        <v>8318</v>
      </c>
      <c r="R3786" t="s">
        <v>8319</v>
      </c>
      <c r="S3786" s="12">
        <f>(((I3786/60)/60)/24)+DATE(1970,1,1)</f>
        <v>42339</v>
      </c>
      <c r="T3786" s="10">
        <f>(((J3786/60)/60)/24)+DATE(1970,1,1)</f>
        <v>42283.3909375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>(E3787/D3787)*100</f>
        <v>0</v>
      </c>
      <c r="P3787" t="e">
        <f>E3787/L3787</f>
        <v>#DIV/0!</v>
      </c>
      <c r="Q3787" t="s">
        <v>8318</v>
      </c>
      <c r="R3787" t="s">
        <v>8319</v>
      </c>
      <c r="S3787" s="12">
        <f>(((I3787/60)/60)/24)+DATE(1970,1,1)</f>
        <v>42173.79415509259</v>
      </c>
      <c r="T3787" s="10">
        <f>(((J3787/60)/60)/24)+DATE(1970,1,1)</f>
        <v>42143.79415509259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>(E3788/D3788)*100</f>
        <v>0</v>
      </c>
      <c r="P3788" t="e">
        <f>E3788/L3788</f>
        <v>#DIV/0!</v>
      </c>
      <c r="Q3788" t="s">
        <v>8318</v>
      </c>
      <c r="R3788" t="s">
        <v>8319</v>
      </c>
      <c r="S3788" s="12">
        <f>(((I3788/60)/60)/24)+DATE(1970,1,1)</f>
        <v>41879.035370370373</v>
      </c>
      <c r="T3788" s="10">
        <f>(((J3788/60)/60)/24)+DATE(1970,1,1)</f>
        <v>41849.035370370373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>(E3789/D3789)*100</f>
        <v>0</v>
      </c>
      <c r="P3789" t="e">
        <f>E3789/L3789</f>
        <v>#DIV/0!</v>
      </c>
      <c r="Q3789" t="s">
        <v>8318</v>
      </c>
      <c r="R3789" t="s">
        <v>8319</v>
      </c>
      <c r="S3789" s="12">
        <f>(((I3789/60)/60)/24)+DATE(1970,1,1)</f>
        <v>42330.867314814815</v>
      </c>
      <c r="T3789" s="10">
        <f>(((J3789/60)/60)/24)+DATE(1970,1,1)</f>
        <v>42300.825648148151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>(E3790/D3790)*100</f>
        <v>0</v>
      </c>
      <c r="P3790" t="e">
        <f>E3790/L3790</f>
        <v>#DIV/0!</v>
      </c>
      <c r="Q3790" t="s">
        <v>8318</v>
      </c>
      <c r="R3790" t="s">
        <v>8319</v>
      </c>
      <c r="S3790" s="12">
        <f>(((I3790/60)/60)/24)+DATE(1970,1,1)</f>
        <v>42116.83085648148</v>
      </c>
      <c r="T3790" s="10">
        <f>(((J3790/60)/60)/24)+DATE(1970,1,1)</f>
        <v>42086.83085648148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>(E3791/D3791)*100</f>
        <v>0</v>
      </c>
      <c r="P3791" t="e">
        <f>E3791/L3791</f>
        <v>#DIV/0!</v>
      </c>
      <c r="Q3791" t="s">
        <v>8318</v>
      </c>
      <c r="R3791" t="s">
        <v>8319</v>
      </c>
      <c r="S3791" s="12">
        <f>(((I3791/60)/60)/24)+DATE(1970,1,1)</f>
        <v>42388.560613425929</v>
      </c>
      <c r="T3791" s="10">
        <f>(((J3791/60)/60)/24)+DATE(1970,1,1)</f>
        <v>42328.560613425929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>(E3792/D3792)*100</f>
        <v>0</v>
      </c>
      <c r="P3792" t="e">
        <f>E3792/L3792</f>
        <v>#DIV/0!</v>
      </c>
      <c r="Q3792" t="s">
        <v>8318</v>
      </c>
      <c r="R3792" t="s">
        <v>8319</v>
      </c>
      <c r="S3792" s="12">
        <f>(((I3792/60)/60)/24)+DATE(1970,1,1)</f>
        <v>42615.031782407401</v>
      </c>
      <c r="T3792" s="10">
        <f>(((J3792/60)/60)/24)+DATE(1970,1,1)</f>
        <v>42585.031782407401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>(E3793/D3793)*100</f>
        <v>0</v>
      </c>
      <c r="P3793" t="e">
        <f>E3793/L3793</f>
        <v>#DIV/0!</v>
      </c>
      <c r="Q3793" t="s">
        <v>8318</v>
      </c>
      <c r="R3793" t="s">
        <v>8319</v>
      </c>
      <c r="S3793" s="12">
        <f>(((I3793/60)/60)/24)+DATE(1970,1,1)</f>
        <v>42545.061805555553</v>
      </c>
      <c r="T3793" s="10">
        <f>(((J3793/60)/60)/24)+DATE(1970,1,1)</f>
        <v>42515.061805555553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>(E3794/D3794)*100</f>
        <v>0</v>
      </c>
      <c r="P3794" t="e">
        <f>E3794/L3794</f>
        <v>#DIV/0!</v>
      </c>
      <c r="Q3794" t="s">
        <v>8318</v>
      </c>
      <c r="R3794" t="s">
        <v>8319</v>
      </c>
      <c r="S3794" s="12">
        <f>(((I3794/60)/60)/24)+DATE(1970,1,1)</f>
        <v>42272.122210648144</v>
      </c>
      <c r="T3794" s="10">
        <f>(((J3794/60)/60)/24)+DATE(1970,1,1)</f>
        <v>42242.122210648144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>(E3795/D3795)*100</f>
        <v>0</v>
      </c>
      <c r="P3795" t="e">
        <f>E3795/L3795</f>
        <v>#DIV/0!</v>
      </c>
      <c r="Q3795" t="s">
        <v>8318</v>
      </c>
      <c r="R3795" t="s">
        <v>8319</v>
      </c>
      <c r="S3795" s="12">
        <f>(((I3795/60)/60)/24)+DATE(1970,1,1)</f>
        <v>42791.376238425932</v>
      </c>
      <c r="T3795" s="10">
        <f>(((J3795/60)/60)/24)+DATE(1970,1,1)</f>
        <v>42761.376238425932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>(E3796/D3796)*100</f>
        <v>0</v>
      </c>
      <c r="P3796" t="e">
        <f>E3796/L3796</f>
        <v>#DIV/0!</v>
      </c>
      <c r="Q3796" t="s">
        <v>8318</v>
      </c>
      <c r="R3796" t="s">
        <v>8319</v>
      </c>
      <c r="S3796" s="12">
        <f>(((I3796/60)/60)/24)+DATE(1970,1,1)</f>
        <v>42347.810219907406</v>
      </c>
      <c r="T3796" s="10">
        <f>(((J3796/60)/60)/24)+DATE(1970,1,1)</f>
        <v>42317.810219907406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>(E3797/D3797)*100</f>
        <v>0</v>
      </c>
      <c r="P3797" t="e">
        <f>E3797/L3797</f>
        <v>#DIV/0!</v>
      </c>
      <c r="Q3797" t="s">
        <v>8318</v>
      </c>
      <c r="R3797" t="s">
        <v>8319</v>
      </c>
      <c r="S3797" s="12">
        <f>(((I3797/60)/60)/24)+DATE(1970,1,1)</f>
        <v>42152.009224537032</v>
      </c>
      <c r="T3797" s="10">
        <f>(((J3797/60)/60)/24)+DATE(1970,1,1)</f>
        <v>42122.009224537032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>(E3798/D3798)*100</f>
        <v>0</v>
      </c>
      <c r="P3798" t="e">
        <f>E3798/L3798</f>
        <v>#DIV/0!</v>
      </c>
      <c r="Q3798" t="s">
        <v>8318</v>
      </c>
      <c r="R3798" t="s">
        <v>8319</v>
      </c>
      <c r="S3798" s="12">
        <f>(((I3798/60)/60)/24)+DATE(1970,1,1)</f>
        <v>42138.988900462966</v>
      </c>
      <c r="T3798" s="10">
        <f>(((J3798/60)/60)/24)+DATE(1970,1,1)</f>
        <v>42108.988900462966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>(E3799/D3799)*100</f>
        <v>0</v>
      </c>
      <c r="P3799" t="e">
        <f>E3799/L3799</f>
        <v>#DIV/0!</v>
      </c>
      <c r="Q3799" t="s">
        <v>8318</v>
      </c>
      <c r="R3799" t="s">
        <v>8319</v>
      </c>
      <c r="S3799" s="12">
        <f>(((I3799/60)/60)/24)+DATE(1970,1,1)</f>
        <v>42820.853900462964</v>
      </c>
      <c r="T3799" s="10">
        <f>(((J3799/60)/60)/24)+DATE(1970,1,1)</f>
        <v>42790.895567129628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>(E3800/D3800)*100</f>
        <v>0</v>
      </c>
      <c r="P3800" t="e">
        <f>E3800/L3800</f>
        <v>#DIV/0!</v>
      </c>
      <c r="Q3800" t="s">
        <v>8318</v>
      </c>
      <c r="R3800" t="s">
        <v>8319</v>
      </c>
      <c r="S3800" s="12">
        <f>(((I3800/60)/60)/24)+DATE(1970,1,1)</f>
        <v>41833.692789351851</v>
      </c>
      <c r="T3800" s="10">
        <f>(((J3800/60)/60)/24)+DATE(1970,1,1)</f>
        <v>41803.692789351851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>(E3801/D3801)*100</f>
        <v>0</v>
      </c>
      <c r="P3801" t="e">
        <f>E3801/L3801</f>
        <v>#DIV/0!</v>
      </c>
      <c r="Q3801" t="s">
        <v>8318</v>
      </c>
      <c r="R3801" t="s">
        <v>8319</v>
      </c>
      <c r="S3801" s="12">
        <f>(((I3801/60)/60)/24)+DATE(1970,1,1)</f>
        <v>42333.700983796298</v>
      </c>
      <c r="T3801" s="10">
        <f>(((J3801/60)/60)/24)+DATE(1970,1,1)</f>
        <v>42303.659317129626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>(E3802/D3802)*100</f>
        <v>0</v>
      </c>
      <c r="P3802" t="e">
        <f>E3802/L3802</f>
        <v>#DIV/0!</v>
      </c>
      <c r="Q3802" t="s">
        <v>8318</v>
      </c>
      <c r="R3802" t="s">
        <v>8319</v>
      </c>
      <c r="S3802" s="12">
        <f>(((I3802/60)/60)/24)+DATE(1970,1,1)</f>
        <v>42791.961111111115</v>
      </c>
      <c r="T3802" s="10">
        <f>(((J3802/60)/60)/24)+DATE(1970,1,1)</f>
        <v>42762.962013888886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>(E3803/D3803)*100</f>
        <v>0</v>
      </c>
      <c r="P3803" t="e">
        <f>E3803/L3803</f>
        <v>#DIV/0!</v>
      </c>
      <c r="Q3803" t="s">
        <v>8318</v>
      </c>
      <c r="R3803" t="s">
        <v>8320</v>
      </c>
      <c r="S3803" s="12">
        <f>(((I3803/60)/60)/24)+DATE(1970,1,1)</f>
        <v>42219.673263888893</v>
      </c>
      <c r="T3803" s="10">
        <f>(((J3803/60)/60)/24)+DATE(1970,1,1)</f>
        <v>42189.673263888893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>(E3804/D3804)*100</f>
        <v>0</v>
      </c>
      <c r="P3804" t="e">
        <f>E3804/L3804</f>
        <v>#DIV/0!</v>
      </c>
      <c r="Q3804" t="s">
        <v>8318</v>
      </c>
      <c r="R3804" t="s">
        <v>8320</v>
      </c>
      <c r="S3804" s="12">
        <f>(((I3804/60)/60)/24)+DATE(1970,1,1)</f>
        <v>42718.777083333334</v>
      </c>
      <c r="T3804" s="10">
        <f>(((J3804/60)/60)/24)+DATE(1970,1,1)</f>
        <v>42676.995173611111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>(E3805/D3805)*100</f>
        <v>0</v>
      </c>
      <c r="P3805" t="e">
        <f>E3805/L3805</f>
        <v>#DIV/0!</v>
      </c>
      <c r="Q3805" t="s">
        <v>8318</v>
      </c>
      <c r="R3805" t="s">
        <v>8320</v>
      </c>
      <c r="S3805" s="12">
        <f>(((I3805/60)/60)/24)+DATE(1970,1,1)</f>
        <v>41871.030555555553</v>
      </c>
      <c r="T3805" s="10">
        <f>(((J3805/60)/60)/24)+DATE(1970,1,1)</f>
        <v>41837.984976851854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>(E3806/D3806)*100</f>
        <v>0</v>
      </c>
      <c r="P3806" t="e">
        <f>E3806/L3806</f>
        <v>#DIV/0!</v>
      </c>
      <c r="Q3806" t="s">
        <v>8321</v>
      </c>
      <c r="R3806" t="s">
        <v>8323</v>
      </c>
      <c r="S3806" s="12">
        <f>(((I3806/60)/60)/24)+DATE(1970,1,1)</f>
        <v>42700.805706018517</v>
      </c>
      <c r="T3806" s="10">
        <f>(((J3806/60)/60)/24)+DATE(1970,1,1)</f>
        <v>42670.764039351852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>(E3807/D3807)*100</f>
        <v>0</v>
      </c>
      <c r="P3807" t="e">
        <f>E3807/L3807</f>
        <v>#DIV/0!</v>
      </c>
      <c r="Q3807" t="s">
        <v>8321</v>
      </c>
      <c r="R3807" t="s">
        <v>8323</v>
      </c>
      <c r="S3807" s="12">
        <f>(((I3807/60)/60)/24)+DATE(1970,1,1)</f>
        <v>42708.25</v>
      </c>
      <c r="T3807" s="10">
        <f>(((J3807/60)/60)/24)+DATE(1970,1,1)</f>
        <v>42690.858449074076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>(E3808/D3808)*100</f>
        <v>0</v>
      </c>
      <c r="P3808" t="e">
        <f>E3808/L3808</f>
        <v>#DIV/0!</v>
      </c>
      <c r="Q3808" t="s">
        <v>8321</v>
      </c>
      <c r="R3808" t="s">
        <v>8323</v>
      </c>
      <c r="S3808" s="12">
        <f>(((I3808/60)/60)/24)+DATE(1970,1,1)</f>
        <v>42257.173159722224</v>
      </c>
      <c r="T3808" s="10">
        <f>(((J3808/60)/60)/24)+DATE(1970,1,1)</f>
        <v>42227.173159722224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>(E3809/D3809)*100</f>
        <v>0</v>
      </c>
      <c r="P3809" t="e">
        <f>E3809/L3809</f>
        <v>#DIV/0!</v>
      </c>
      <c r="Q3809" t="s">
        <v>8321</v>
      </c>
      <c r="R3809" t="s">
        <v>8323</v>
      </c>
      <c r="S3809" s="12">
        <f>(((I3809/60)/60)/24)+DATE(1970,1,1)</f>
        <v>42051.783368055556</v>
      </c>
      <c r="T3809" s="10">
        <f>(((J3809/60)/60)/24)+DATE(1970,1,1)</f>
        <v>42021.783368055556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>(E3810/D3810)*100</f>
        <v>0</v>
      </c>
      <c r="P3810" t="e">
        <f>E3810/L3810</f>
        <v>#DIV/0!</v>
      </c>
      <c r="Q3810" t="s">
        <v>8321</v>
      </c>
      <c r="R3810" t="s">
        <v>8323</v>
      </c>
      <c r="S3810" s="12">
        <f>(((I3810/60)/60)/24)+DATE(1970,1,1)</f>
        <v>41624.207060185188</v>
      </c>
      <c r="T3810" s="10">
        <f>(((J3810/60)/60)/24)+DATE(1970,1,1)</f>
        <v>41594.207060185188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>(E3811/D3811)*100</f>
        <v>0</v>
      </c>
      <c r="P3811" t="e">
        <f>E3811/L3811</f>
        <v>#DIV/0!</v>
      </c>
      <c r="Q3811" t="s">
        <v>8321</v>
      </c>
      <c r="R3811" t="s">
        <v>8323</v>
      </c>
      <c r="S3811" s="12">
        <f>(((I3811/60)/60)/24)+DATE(1970,1,1)</f>
        <v>41329.999641203707</v>
      </c>
      <c r="T3811" s="10">
        <f>(((J3811/60)/60)/24)+DATE(1970,1,1)</f>
        <v>41289.999641203707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>(E3812/D3812)*100</f>
        <v>0</v>
      </c>
      <c r="P3812" t="e">
        <f>E3812/L3812</f>
        <v>#DIV/0!</v>
      </c>
      <c r="Q3812" t="s">
        <v>8324</v>
      </c>
      <c r="R3812" t="s">
        <v>8327</v>
      </c>
      <c r="S3812" s="12">
        <f>(((I3812/60)/60)/24)+DATE(1970,1,1)</f>
        <v>42268.723738425921</v>
      </c>
      <c r="T3812" s="10">
        <f>(((J3812/60)/60)/24)+DATE(1970,1,1)</f>
        <v>42248.723738425921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>(E3813/D3813)*100</f>
        <v>0</v>
      </c>
      <c r="P3813" t="e">
        <f>E3813/L3813</f>
        <v>#DIV/0!</v>
      </c>
      <c r="Q3813" t="s">
        <v>8324</v>
      </c>
      <c r="R3813" t="s">
        <v>8328</v>
      </c>
      <c r="S3813" s="12">
        <f>(((I3813/60)/60)/24)+DATE(1970,1,1)</f>
        <v>41056.958969907406</v>
      </c>
      <c r="T3813" s="10">
        <f>(((J3813/60)/60)/24)+DATE(1970,1,1)</f>
        <v>41026.958969907406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>(E3814/D3814)*100</f>
        <v>0</v>
      </c>
      <c r="P3814" t="e">
        <f>E3814/L3814</f>
        <v>#DIV/0!</v>
      </c>
      <c r="Q3814" t="s">
        <v>8324</v>
      </c>
      <c r="R3814" t="s">
        <v>8328</v>
      </c>
      <c r="S3814" s="12">
        <f>(((I3814/60)/60)/24)+DATE(1970,1,1)</f>
        <v>41241.730416666665</v>
      </c>
      <c r="T3814" s="10">
        <f>(((J3814/60)/60)/24)+DATE(1970,1,1)</f>
        <v>41211.688750000001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>(E3815/D3815)*100</f>
        <v>0</v>
      </c>
      <c r="P3815" t="e">
        <f>E3815/L3815</f>
        <v>#DIV/0!</v>
      </c>
      <c r="Q3815" t="s">
        <v>8324</v>
      </c>
      <c r="R3815" t="s">
        <v>8327</v>
      </c>
      <c r="S3815" s="12">
        <f>(((I3815/60)/60)/24)+DATE(1970,1,1)</f>
        <v>40337.799305555556</v>
      </c>
      <c r="T3815" s="10">
        <f>(((J3815/60)/60)/24)+DATE(1970,1,1)</f>
        <v>40291.81150462963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>(E3816/D3816)*100</f>
        <v>0</v>
      </c>
      <c r="P3816" t="e">
        <f>E3816/L3816</f>
        <v>#DIV/0!</v>
      </c>
      <c r="Q3816" t="s">
        <v>8324</v>
      </c>
      <c r="R3816" t="s">
        <v>8327</v>
      </c>
      <c r="S3816" s="12">
        <f>(((I3816/60)/60)/24)+DATE(1970,1,1)</f>
        <v>41711.148032407407</v>
      </c>
      <c r="T3816" s="10">
        <f>(((J3816/60)/60)/24)+DATE(1970,1,1)</f>
        <v>41681.189699074072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>(E3817/D3817)*100</f>
        <v>0</v>
      </c>
      <c r="P3817" t="e">
        <f>E3817/L3817</f>
        <v>#DIV/0!</v>
      </c>
      <c r="Q3817" t="s">
        <v>8324</v>
      </c>
      <c r="R3817" t="s">
        <v>8327</v>
      </c>
      <c r="S3817" s="12">
        <f>(((I3817/60)/60)/24)+DATE(1970,1,1)</f>
        <v>40797.192395833335</v>
      </c>
      <c r="T3817" s="10">
        <f>(((J3817/60)/60)/24)+DATE(1970,1,1)</f>
        <v>40767.192395833335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>(E3818/D3818)*100</f>
        <v>0</v>
      </c>
      <c r="P3818" t="e">
        <f>E3818/L3818</f>
        <v>#DIV/0!</v>
      </c>
      <c r="Q3818" t="s">
        <v>8324</v>
      </c>
      <c r="R3818" t="s">
        <v>8327</v>
      </c>
      <c r="S3818" s="12">
        <f>(((I3818/60)/60)/24)+DATE(1970,1,1)</f>
        <v>40386.207638888889</v>
      </c>
      <c r="T3818" s="10">
        <f>(((J3818/60)/60)/24)+DATE(1970,1,1)</f>
        <v>40340.801562499997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>(E3819/D3819)*100</f>
        <v>0</v>
      </c>
      <c r="P3819" t="e">
        <f>E3819/L3819</f>
        <v>#DIV/0!</v>
      </c>
      <c r="Q3819" t="s">
        <v>8324</v>
      </c>
      <c r="R3819" t="s">
        <v>8327</v>
      </c>
      <c r="S3819" s="12">
        <f>(((I3819/60)/60)/24)+DATE(1970,1,1)</f>
        <v>41663.005150462966</v>
      </c>
      <c r="T3819" s="10">
        <f>(((J3819/60)/60)/24)+DATE(1970,1,1)</f>
        <v>41642.005150462966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>(E3820/D3820)*100</f>
        <v>0</v>
      </c>
      <c r="P3820" t="e">
        <f>E3820/L3820</f>
        <v>#DIV/0!</v>
      </c>
      <c r="Q3820" t="s">
        <v>8324</v>
      </c>
      <c r="R3820" t="s">
        <v>8327</v>
      </c>
      <c r="S3820" s="12">
        <f>(((I3820/60)/60)/24)+DATE(1970,1,1)</f>
        <v>41146.763275462967</v>
      </c>
      <c r="T3820" s="10">
        <f>(((J3820/60)/60)/24)+DATE(1970,1,1)</f>
        <v>41116.763275462967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>(E3821/D3821)*100</f>
        <v>0</v>
      </c>
      <c r="P3821" t="e">
        <f>E3821/L3821</f>
        <v>#DIV/0!</v>
      </c>
      <c r="Q3821" t="s">
        <v>8324</v>
      </c>
      <c r="R3821" t="s">
        <v>8327</v>
      </c>
      <c r="S3821" s="12">
        <f>(((I3821/60)/60)/24)+DATE(1970,1,1)</f>
        <v>40473.208333333336</v>
      </c>
      <c r="T3821" s="10">
        <f>(((J3821/60)/60)/24)+DATE(1970,1,1)</f>
        <v>40434.853402777779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>(E3822/D3822)*100</f>
        <v>0</v>
      </c>
      <c r="P3822" t="e">
        <f>E3822/L3822</f>
        <v>#DIV/0!</v>
      </c>
      <c r="Q3822" t="s">
        <v>8324</v>
      </c>
      <c r="R3822" t="s">
        <v>8327</v>
      </c>
      <c r="S3822" s="12">
        <f>(((I3822/60)/60)/24)+DATE(1970,1,1)</f>
        <v>41592.713217592594</v>
      </c>
      <c r="T3822" s="10">
        <f>(((J3822/60)/60)/24)+DATE(1970,1,1)</f>
        <v>41562.67155092593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>(E3823/D3823)*100</f>
        <v>0</v>
      </c>
      <c r="P3823" t="e">
        <f>E3823/L3823</f>
        <v>#DIV/0!</v>
      </c>
      <c r="Q3823" t="s">
        <v>8324</v>
      </c>
      <c r="R3823" t="s">
        <v>8327</v>
      </c>
      <c r="S3823" s="12">
        <f>(((I3823/60)/60)/24)+DATE(1970,1,1)</f>
        <v>40367.944444444445</v>
      </c>
      <c r="T3823" s="10">
        <f>(((J3823/60)/60)/24)+DATE(1970,1,1)</f>
        <v>40338.02002314815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>(E3824/D3824)*100</f>
        <v>0</v>
      </c>
      <c r="P3824" t="e">
        <f>E3824/L3824</f>
        <v>#DIV/0!</v>
      </c>
      <c r="Q3824" t="s">
        <v>8324</v>
      </c>
      <c r="R3824" t="s">
        <v>8327</v>
      </c>
      <c r="S3824" s="12">
        <f>(((I3824/60)/60)/24)+DATE(1970,1,1)</f>
        <v>41043.822858796295</v>
      </c>
      <c r="T3824" s="10">
        <f>(((J3824/60)/60)/24)+DATE(1970,1,1)</f>
        <v>41013.822858796295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>(E3825/D3825)*100</f>
        <v>0</v>
      </c>
      <c r="P3825" t="e">
        <f>E3825/L3825</f>
        <v>#DIV/0!</v>
      </c>
      <c r="Q3825" t="s">
        <v>8324</v>
      </c>
      <c r="R3825" t="s">
        <v>8327</v>
      </c>
      <c r="S3825" s="12">
        <f>(((I3825/60)/60)/24)+DATE(1970,1,1)</f>
        <v>41008.196400462963</v>
      </c>
      <c r="T3825" s="10">
        <f>(((J3825/60)/60)/24)+DATE(1970,1,1)</f>
        <v>40978.238067129627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>(E3826/D3826)*100</f>
        <v>0</v>
      </c>
      <c r="P3826" t="e">
        <f>E3826/L3826</f>
        <v>#DIV/0!</v>
      </c>
      <c r="Q3826" t="s">
        <v>8324</v>
      </c>
      <c r="R3826" t="s">
        <v>8327</v>
      </c>
      <c r="S3826" s="12">
        <f>(((I3826/60)/60)/24)+DATE(1970,1,1)</f>
        <v>40926.833333333336</v>
      </c>
      <c r="T3826" s="10">
        <f>(((J3826/60)/60)/24)+DATE(1970,1,1)</f>
        <v>40883.024178240739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>(E3827/D3827)*100</f>
        <v>0</v>
      </c>
      <c r="P3827" t="e">
        <f>E3827/L3827</f>
        <v>#DIV/0!</v>
      </c>
      <c r="Q3827" t="s">
        <v>8318</v>
      </c>
      <c r="R3827" t="s">
        <v>8320</v>
      </c>
      <c r="S3827" s="12">
        <f>(((I3827/60)/60)/24)+DATE(1970,1,1)</f>
        <v>42551.781319444446</v>
      </c>
      <c r="T3827" s="10">
        <f>(((J3827/60)/60)/24)+DATE(1970,1,1)</f>
        <v>42491.781319444446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>(E3828/D3828)*100</f>
        <v>0</v>
      </c>
      <c r="P3828" t="e">
        <f>E3828/L3828</f>
        <v>#DIV/0!</v>
      </c>
      <c r="Q3828" t="s">
        <v>8318</v>
      </c>
      <c r="R3828" t="s">
        <v>8320</v>
      </c>
      <c r="S3828" s="12">
        <f>(((I3828/60)/60)/24)+DATE(1970,1,1)</f>
        <v>42644.356770833328</v>
      </c>
      <c r="T3828" s="10">
        <f>(((J3828/60)/60)/24)+DATE(1970,1,1)</f>
        <v>42614.356770833328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>(E3829/D3829)*100</f>
        <v>0</v>
      </c>
      <c r="P3829" t="e">
        <f>E3829/L3829</f>
        <v>#DIV/0!</v>
      </c>
      <c r="Q3829" t="s">
        <v>8330</v>
      </c>
      <c r="R3829" t="s">
        <v>8331</v>
      </c>
      <c r="S3829" s="12">
        <f>(((I3829/60)/60)/24)+DATE(1970,1,1)</f>
        <v>41851.060092592597</v>
      </c>
      <c r="T3829" s="10">
        <f>(((J3829/60)/60)/24)+DATE(1970,1,1)</f>
        <v>41831.060092592597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>(E3830/D3830)*100</f>
        <v>0</v>
      </c>
      <c r="P3830" t="e">
        <f>E3830/L3830</f>
        <v>#DIV/0!</v>
      </c>
      <c r="Q3830" t="s">
        <v>8330</v>
      </c>
      <c r="R3830" t="s">
        <v>8331</v>
      </c>
      <c r="S3830" s="12">
        <f>(((I3830/60)/60)/24)+DATE(1970,1,1)</f>
        <v>42364.851388888885</v>
      </c>
      <c r="T3830" s="10">
        <f>(((J3830/60)/60)/24)+DATE(1970,1,1)</f>
        <v>42319.851388888885</v>
      </c>
    </row>
    <row r="3831" spans="1:20" ht="15.75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>(E3831/D3831)*100</f>
        <v>0</v>
      </c>
      <c r="P3831" t="e">
        <f>E3831/L3831</f>
        <v>#DIV/0!</v>
      </c>
      <c r="Q3831" t="s">
        <v>8330</v>
      </c>
      <c r="R3831" t="s">
        <v>8331</v>
      </c>
      <c r="S3831" s="12">
        <f>(((I3831/60)/60)/24)+DATE(1970,1,1)</f>
        <v>42412.431076388893</v>
      </c>
      <c r="T3831" s="10">
        <f>(((J3831/60)/60)/24)+DATE(1970,1,1)</f>
        <v>42382.431076388893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>(E3832/D3832)*100</f>
        <v>0</v>
      </c>
      <c r="P3832" t="e">
        <f>E3832/L3832</f>
        <v>#DIV/0!</v>
      </c>
      <c r="Q3832" t="s">
        <v>8330</v>
      </c>
      <c r="R3832" t="s">
        <v>8331</v>
      </c>
      <c r="S3832" s="12">
        <f>(((I3832/60)/60)/24)+DATE(1970,1,1)</f>
        <v>42261.7971875</v>
      </c>
      <c r="T3832" s="10">
        <f>(((J3832/60)/60)/24)+DATE(1970,1,1)</f>
        <v>42231.7971875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>(E3833/D3833)*100</f>
        <v>0</v>
      </c>
      <c r="P3833" t="e">
        <f>E3833/L3833</f>
        <v>#DIV/0!</v>
      </c>
      <c r="Q3833" t="s">
        <v>8330</v>
      </c>
      <c r="R3833" t="s">
        <v>8331</v>
      </c>
      <c r="S3833" s="12">
        <f>(((I3833/60)/60)/24)+DATE(1970,1,1)</f>
        <v>41878.014178240745</v>
      </c>
      <c r="T3833" s="10">
        <f>(((J3833/60)/60)/24)+DATE(1970,1,1)</f>
        <v>41850.014178240745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>(E3834/D3834)*100</f>
        <v>0</v>
      </c>
      <c r="P3834" t="e">
        <f>E3834/L3834</f>
        <v>#DIV/0!</v>
      </c>
      <c r="Q3834" t="s">
        <v>8330</v>
      </c>
      <c r="R3834" t="s">
        <v>8331</v>
      </c>
      <c r="S3834" s="12">
        <f>(((I3834/60)/60)/24)+DATE(1970,1,1)</f>
        <v>42527.839583333334</v>
      </c>
      <c r="T3834" s="10">
        <f>(((J3834/60)/60)/24)+DATE(1970,1,1)</f>
        <v>42483.797395833331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>(E3835/D3835)*100</f>
        <v>0</v>
      </c>
      <c r="P3835" t="e">
        <f>E3835/L3835</f>
        <v>#DIV/0!</v>
      </c>
      <c r="Q3835" t="s">
        <v>8330</v>
      </c>
      <c r="R3835" t="s">
        <v>8331</v>
      </c>
      <c r="S3835" s="12">
        <f>(((I3835/60)/60)/24)+DATE(1970,1,1)</f>
        <v>41861.916666666664</v>
      </c>
      <c r="T3835" s="10">
        <f>(((J3835/60)/60)/24)+DATE(1970,1,1)</f>
        <v>41831.851840277777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>(E3836/D3836)*100</f>
        <v>0</v>
      </c>
      <c r="P3836" t="e">
        <f>E3836/L3836</f>
        <v>#DIV/0!</v>
      </c>
      <c r="Q3836" t="s">
        <v>8330</v>
      </c>
      <c r="R3836" t="s">
        <v>8331</v>
      </c>
      <c r="S3836" s="12">
        <f>(((I3836/60)/60)/24)+DATE(1970,1,1)</f>
        <v>42436.992418981477</v>
      </c>
      <c r="T3836" s="10">
        <f>(((J3836/60)/60)/24)+DATE(1970,1,1)</f>
        <v>42406.992418981477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>(E3837/D3837)*100</f>
        <v>0</v>
      </c>
      <c r="P3837" t="e">
        <f>E3837/L3837</f>
        <v>#DIV/0!</v>
      </c>
      <c r="Q3837" t="s">
        <v>8330</v>
      </c>
      <c r="R3837" t="s">
        <v>8331</v>
      </c>
      <c r="S3837" s="12">
        <f>(((I3837/60)/60)/24)+DATE(1970,1,1)</f>
        <v>42118.677974537044</v>
      </c>
      <c r="T3837" s="10">
        <f>(((J3837/60)/60)/24)+DATE(1970,1,1)</f>
        <v>42058.719641203701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>(E3838/D3838)*100</f>
        <v>0</v>
      </c>
      <c r="P3838" t="e">
        <f>E3838/L3838</f>
        <v>#DIV/0!</v>
      </c>
      <c r="Q3838" t="s">
        <v>8330</v>
      </c>
      <c r="R3838" t="s">
        <v>8331</v>
      </c>
      <c r="S3838" s="12">
        <f>(((I3838/60)/60)/24)+DATE(1970,1,1)</f>
        <v>42708.912997685184</v>
      </c>
      <c r="T3838" s="10">
        <f>(((J3838/60)/60)/24)+DATE(1970,1,1)</f>
        <v>42678.871331018512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>(E3839/D3839)*100</f>
        <v>0</v>
      </c>
      <c r="P3839" t="e">
        <f>E3839/L3839</f>
        <v>#DIV/0!</v>
      </c>
      <c r="Q3839" t="s">
        <v>8330</v>
      </c>
      <c r="R3839" t="s">
        <v>8331</v>
      </c>
      <c r="S3839" s="12">
        <f>(((I3839/60)/60)/24)+DATE(1970,1,1)</f>
        <v>42089</v>
      </c>
      <c r="T3839" s="10">
        <f>(((J3839/60)/60)/24)+DATE(1970,1,1)</f>
        <v>42047.900960648149</v>
      </c>
    </row>
    <row r="3840" spans="1:20" ht="15.75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>(E3840/D3840)*100</f>
        <v>0</v>
      </c>
      <c r="P3840" t="e">
        <f>E3840/L3840</f>
        <v>#DIV/0!</v>
      </c>
      <c r="Q3840" t="s">
        <v>8330</v>
      </c>
      <c r="R3840" t="s">
        <v>8331</v>
      </c>
      <c r="S3840" s="12">
        <f>(((I3840/60)/60)/24)+DATE(1970,1,1)</f>
        <v>42076.748333333337</v>
      </c>
      <c r="T3840" s="10">
        <f>(((J3840/60)/60)/24)+DATE(1970,1,1)</f>
        <v>42046.79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>(E3841/D3841)*100</f>
        <v>0</v>
      </c>
      <c r="P3841" t="e">
        <f>E3841/L3841</f>
        <v>#DIV/0!</v>
      </c>
      <c r="Q3841" t="s">
        <v>8330</v>
      </c>
      <c r="R3841" t="s">
        <v>8331</v>
      </c>
      <c r="S3841" s="12">
        <f>(((I3841/60)/60)/24)+DATE(1970,1,1)</f>
        <v>42492.041666666672</v>
      </c>
      <c r="T3841" s="10">
        <f>(((J3841/60)/60)/24)+DATE(1970,1,1)</f>
        <v>42432.276712962965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>(E3842/D3842)*100</f>
        <v>0</v>
      </c>
      <c r="P3842" t="e">
        <f>E3842/L3842</f>
        <v>#DIV/0!</v>
      </c>
      <c r="Q3842" t="s">
        <v>8330</v>
      </c>
      <c r="R3842" t="s">
        <v>8331</v>
      </c>
      <c r="S3842" s="12">
        <f>(((I3842/60)/60)/24)+DATE(1970,1,1)</f>
        <v>42613.030810185184</v>
      </c>
      <c r="T3842" s="10">
        <f>(((J3842/60)/60)/24)+DATE(1970,1,1)</f>
        <v>42583.030810185184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>(E3843/D3843)*100</f>
        <v>0</v>
      </c>
      <c r="P3843" t="e">
        <f>E3843/L3843</f>
        <v>#DIV/0!</v>
      </c>
      <c r="Q3843" t="s">
        <v>8332</v>
      </c>
      <c r="R3843" t="s">
        <v>8333</v>
      </c>
      <c r="S3843" s="12">
        <f>(((I3843/60)/60)/24)+DATE(1970,1,1)</f>
        <v>42325.795057870375</v>
      </c>
      <c r="T3843" s="10">
        <f>(((J3843/60)/60)/24)+DATE(1970,1,1)</f>
        <v>42295.753391203703</v>
      </c>
    </row>
    <row r="3844" spans="1:20" ht="15.75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>(E3844/D3844)*100</f>
        <v>0</v>
      </c>
      <c r="P3844" t="e">
        <f>E3844/L3844</f>
        <v>#DIV/0!</v>
      </c>
      <c r="Q3844" t="s">
        <v>8332</v>
      </c>
      <c r="R3844" t="s">
        <v>8333</v>
      </c>
      <c r="S3844" s="12">
        <f>(((I3844/60)/60)/24)+DATE(1970,1,1)</f>
        <v>41859.912083333329</v>
      </c>
      <c r="T3844" s="10">
        <f>(((J3844/60)/60)/24)+DATE(1970,1,1)</f>
        <v>41829.912083333329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>(E3845/D3845)*100</f>
        <v>0</v>
      </c>
      <c r="P3845" t="e">
        <f>E3845/L3845</f>
        <v>#DIV/0!</v>
      </c>
      <c r="Q3845" t="s">
        <v>8332</v>
      </c>
      <c r="R3845" t="s">
        <v>8333</v>
      </c>
      <c r="S3845" s="12">
        <f>(((I3845/60)/60)/24)+DATE(1970,1,1)</f>
        <v>41805.713969907411</v>
      </c>
      <c r="T3845" s="10">
        <f>(((J3845/60)/60)/24)+DATE(1970,1,1)</f>
        <v>41775.713969907411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>(E3846/D3846)*100</f>
        <v>0</v>
      </c>
      <c r="P3846" t="e">
        <f>E3846/L3846</f>
        <v>#DIV/0!</v>
      </c>
      <c r="Q3846" t="s">
        <v>8332</v>
      </c>
      <c r="R3846" t="s">
        <v>8333</v>
      </c>
      <c r="S3846" s="12">
        <f>(((I3846/60)/60)/24)+DATE(1970,1,1)</f>
        <v>41843.861388888887</v>
      </c>
      <c r="T3846" s="10">
        <f>(((J3846/60)/60)/24)+DATE(1970,1,1)</f>
        <v>41813.861388888887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>(E3847/D3847)*100</f>
        <v>0</v>
      </c>
      <c r="P3847" t="e">
        <f>E3847/L3847</f>
        <v>#DIV/0!</v>
      </c>
      <c r="Q3847" t="s">
        <v>8332</v>
      </c>
      <c r="R3847" t="s">
        <v>8333</v>
      </c>
      <c r="S3847" s="12">
        <f>(((I3847/60)/60)/24)+DATE(1970,1,1)</f>
        <v>40844.872685185182</v>
      </c>
      <c r="T3847" s="10">
        <f>(((J3847/60)/60)/24)+DATE(1970,1,1)</f>
        <v>40799.872685185182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>(E3848/D3848)*100</f>
        <v>0</v>
      </c>
      <c r="P3848" t="e">
        <f>E3848/L3848</f>
        <v>#DIV/0!</v>
      </c>
      <c r="Q3848" t="s">
        <v>8332</v>
      </c>
      <c r="R3848" t="s">
        <v>8333</v>
      </c>
      <c r="S3848" s="12">
        <f>(((I3848/60)/60)/24)+DATE(1970,1,1)</f>
        <v>41424.703993055555</v>
      </c>
      <c r="T3848" s="10">
        <f>(((J3848/60)/60)/24)+DATE(1970,1,1)</f>
        <v>41410.703993055555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>(E3849/D3849)*100</f>
        <v>0</v>
      </c>
      <c r="P3849" t="e">
        <f>E3849/L3849</f>
        <v>#DIV/0!</v>
      </c>
      <c r="Q3849" t="s">
        <v>8332</v>
      </c>
      <c r="R3849" t="s">
        <v>8334</v>
      </c>
      <c r="S3849" s="12">
        <f>(((I3849/60)/60)/24)+DATE(1970,1,1)</f>
        <v>42272.624189814815</v>
      </c>
      <c r="T3849" s="10">
        <f>(((J3849/60)/60)/24)+DATE(1970,1,1)</f>
        <v>42212.624189814815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>(E3850/D3850)*100</f>
        <v>0</v>
      </c>
      <c r="P3850" t="e">
        <f>E3850/L3850</f>
        <v>#DIV/0!</v>
      </c>
      <c r="Q3850" t="s">
        <v>8332</v>
      </c>
      <c r="R3850" t="s">
        <v>8334</v>
      </c>
      <c r="S3850" s="12">
        <f>(((I3850/60)/60)/24)+DATE(1970,1,1)</f>
        <v>42362.908194444448</v>
      </c>
      <c r="T3850" s="10">
        <f>(((J3850/60)/60)/24)+DATE(1970,1,1)</f>
        <v>42332.908194444448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>(E3851/D3851)*100</f>
        <v>0</v>
      </c>
      <c r="P3851" t="e">
        <f>E3851/L3851</f>
        <v>#DIV/0!</v>
      </c>
      <c r="Q3851" t="s">
        <v>8332</v>
      </c>
      <c r="R3851" t="s">
        <v>8334</v>
      </c>
      <c r="S3851" s="12">
        <f>(((I3851/60)/60)/24)+DATE(1970,1,1)</f>
        <v>42222.462048611109</v>
      </c>
      <c r="T3851" s="10">
        <f>(((J3851/60)/60)/24)+DATE(1970,1,1)</f>
        <v>42192.462048611109</v>
      </c>
    </row>
    <row r="3852" spans="1:20" ht="15.75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>(E3852/D3852)*100</f>
        <v>0</v>
      </c>
      <c r="P3852" t="e">
        <f>E3852/L3852</f>
        <v>#DIV/0!</v>
      </c>
      <c r="Q3852" t="s">
        <v>8332</v>
      </c>
      <c r="R3852" t="s">
        <v>8334</v>
      </c>
      <c r="S3852" s="12">
        <f>(((I3852/60)/60)/24)+DATE(1970,1,1)</f>
        <v>42194.699652777781</v>
      </c>
      <c r="T3852" s="10">
        <f>(((J3852/60)/60)/24)+DATE(1970,1,1)</f>
        <v>42164.699652777781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>(E3853/D3853)*100</f>
        <v>0</v>
      </c>
      <c r="P3853" t="e">
        <f>E3853/L3853</f>
        <v>#DIV/0!</v>
      </c>
      <c r="Q3853" t="s">
        <v>8332</v>
      </c>
      <c r="R3853" t="s">
        <v>8334</v>
      </c>
      <c r="S3853" s="12">
        <f>(((I3853/60)/60)/24)+DATE(1970,1,1)</f>
        <v>42052.006099537044</v>
      </c>
      <c r="T3853" s="10">
        <f>(((J3853/60)/60)/24)+DATE(1970,1,1)</f>
        <v>42022.006099537044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>(E3854/D3854)*100</f>
        <v>0</v>
      </c>
      <c r="P3854" t="e">
        <f>E3854/L3854</f>
        <v>#DIV/0!</v>
      </c>
      <c r="Q3854" t="s">
        <v>8335</v>
      </c>
      <c r="R3854" t="s">
        <v>8336</v>
      </c>
      <c r="S3854" s="12">
        <f>(((I3854/60)/60)/24)+DATE(1970,1,1)</f>
        <v>42123.181944444441</v>
      </c>
      <c r="T3854" s="10">
        <f>(((J3854/60)/60)/24)+DATE(1970,1,1)</f>
        <v>42093.181944444441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>(E3855/D3855)*100</f>
        <v>0</v>
      </c>
      <c r="P3855" t="e">
        <f>E3855/L3855</f>
        <v>#DIV/0!</v>
      </c>
      <c r="Q3855" t="s">
        <v>8335</v>
      </c>
      <c r="R3855" t="s">
        <v>8336</v>
      </c>
      <c r="S3855" s="12">
        <f>(((I3855/60)/60)/24)+DATE(1970,1,1)</f>
        <v>41931.972025462965</v>
      </c>
      <c r="T3855" s="10">
        <f>(((J3855/60)/60)/24)+DATE(1970,1,1)</f>
        <v>41871.972025462965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>(E3856/D3856)*100</f>
        <v>0</v>
      </c>
      <c r="P3856" t="e">
        <f>E3856/L3856</f>
        <v>#DIV/0!</v>
      </c>
      <c r="Q3856" t="s">
        <v>8335</v>
      </c>
      <c r="R3856" t="s">
        <v>8336</v>
      </c>
      <c r="S3856" s="12">
        <f>(((I3856/60)/60)/24)+DATE(1970,1,1)</f>
        <v>42254.102581018517</v>
      </c>
      <c r="T3856" s="10">
        <f>(((J3856/60)/60)/24)+DATE(1970,1,1)</f>
        <v>42224.102581018517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>(E3857/D3857)*100</f>
        <v>0</v>
      </c>
      <c r="P3857" t="e">
        <f>E3857/L3857</f>
        <v>#DIV/0!</v>
      </c>
      <c r="Q3857" t="s">
        <v>8335</v>
      </c>
      <c r="R3857" t="s">
        <v>8336</v>
      </c>
      <c r="S3857" s="12">
        <f>(((I3857/60)/60)/24)+DATE(1970,1,1)</f>
        <v>42059.07131944444</v>
      </c>
      <c r="T3857" s="10">
        <f>(((J3857/60)/60)/24)+DATE(1970,1,1)</f>
        <v>42029.07131944444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>(E3858/D3858)*100</f>
        <v>0</v>
      </c>
      <c r="P3858" t="e">
        <f>E3858/L3858</f>
        <v>#DIV/0!</v>
      </c>
      <c r="Q3858" t="s">
        <v>8335</v>
      </c>
      <c r="R3858" t="s">
        <v>8336</v>
      </c>
      <c r="S3858" s="12">
        <f>(((I3858/60)/60)/24)+DATE(1970,1,1)</f>
        <v>42185.65625</v>
      </c>
      <c r="T3858" s="10">
        <f>(((J3858/60)/60)/24)+DATE(1970,1,1)</f>
        <v>42154.726446759261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>(E3859/D3859)*100</f>
        <v>0</v>
      </c>
      <c r="P3859" t="e">
        <f>E3859/L3859</f>
        <v>#DIV/0!</v>
      </c>
      <c r="Q3859" t="s">
        <v>8335</v>
      </c>
      <c r="R3859" t="s">
        <v>8336</v>
      </c>
      <c r="S3859" s="12">
        <f>(((I3859/60)/60)/24)+DATE(1970,1,1)</f>
        <v>42143.629502314812</v>
      </c>
      <c r="T3859" s="10">
        <f>(((J3859/60)/60)/24)+DATE(1970,1,1)</f>
        <v>42122.629502314812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>(E3860/D3860)*100</f>
        <v>0</v>
      </c>
      <c r="P3860" t="e">
        <f>E3860/L3860</f>
        <v>#DIV/0!</v>
      </c>
      <c r="Q3860" t="s">
        <v>8335</v>
      </c>
      <c r="R3860" t="s">
        <v>8336</v>
      </c>
      <c r="S3860" s="12">
        <f>(((I3860/60)/60)/24)+DATE(1970,1,1)</f>
        <v>41860.723611111112</v>
      </c>
      <c r="T3860" s="10">
        <f>(((J3860/60)/60)/24)+DATE(1970,1,1)</f>
        <v>41830.723611111112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>(E3861/D3861)*100</f>
        <v>0</v>
      </c>
      <c r="P3861" t="e">
        <f>E3861/L3861</f>
        <v>#DIV/0!</v>
      </c>
      <c r="Q3861" t="s">
        <v>8335</v>
      </c>
      <c r="R3861" t="s">
        <v>8336</v>
      </c>
      <c r="S3861" s="12">
        <f>(((I3861/60)/60)/24)+DATE(1970,1,1)</f>
        <v>42539.724328703705</v>
      </c>
      <c r="T3861" s="10">
        <f>(((J3861/60)/60)/24)+DATE(1970,1,1)</f>
        <v>42509.724328703705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>(E3862/D3862)*100</f>
        <v>0</v>
      </c>
      <c r="P3862" t="e">
        <f>E3862/L3862</f>
        <v>#DIV/0!</v>
      </c>
      <c r="Q3862" t="s">
        <v>8335</v>
      </c>
      <c r="R3862" t="s">
        <v>8336</v>
      </c>
      <c r="S3862" s="12">
        <f>(((I3862/60)/60)/24)+DATE(1970,1,1)</f>
        <v>41871.682314814818</v>
      </c>
      <c r="T3862" s="10">
        <f>(((J3862/60)/60)/24)+DATE(1970,1,1)</f>
        <v>41841.682314814818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>(E3863/D3863)*100</f>
        <v>0</v>
      </c>
      <c r="P3863" t="e">
        <f>E3863/L3863</f>
        <v>#DIV/0!</v>
      </c>
      <c r="Q3863" t="s">
        <v>8335</v>
      </c>
      <c r="R3863" t="s">
        <v>8336</v>
      </c>
      <c r="S3863" s="12">
        <f>(((I3863/60)/60)/24)+DATE(1970,1,1)</f>
        <v>41927.660833333335</v>
      </c>
      <c r="T3863" s="10">
        <f>(((J3863/60)/60)/24)+DATE(1970,1,1)</f>
        <v>41897.660833333335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>(E3864/D3864)*100</f>
        <v>0</v>
      </c>
      <c r="P3864" t="e">
        <f>E3864/L3864</f>
        <v>#DIV/0!</v>
      </c>
      <c r="Q3864" t="s">
        <v>8324</v>
      </c>
      <c r="R3864" t="s">
        <v>8339</v>
      </c>
      <c r="S3864" s="12">
        <f>(((I3864/60)/60)/24)+DATE(1970,1,1)</f>
        <v>41858.291666666664</v>
      </c>
      <c r="T3864" s="10">
        <f>(((J3864/60)/60)/24)+DATE(1970,1,1)</f>
        <v>41827.919166666667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>(E3865/D3865)*100</f>
        <v>0</v>
      </c>
      <c r="P3865" t="e">
        <f>E3865/L3865</f>
        <v>#DIV/0!</v>
      </c>
      <c r="Q3865" t="s">
        <v>8324</v>
      </c>
      <c r="R3865" t="s">
        <v>8339</v>
      </c>
      <c r="S3865" s="12">
        <f>(((I3865/60)/60)/24)+DATE(1970,1,1)</f>
        <v>40598.972569444442</v>
      </c>
      <c r="T3865" s="10">
        <f>(((J3865/60)/60)/24)+DATE(1970,1,1)</f>
        <v>40568.972569444442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>(E3866/D3866)*100</f>
        <v>0</v>
      </c>
      <c r="P3866" t="e">
        <f>E3866/L3866</f>
        <v>#DIV/0!</v>
      </c>
      <c r="Q3866" t="s">
        <v>8324</v>
      </c>
      <c r="R3866" t="s">
        <v>8339</v>
      </c>
      <c r="S3866" s="12">
        <f>(((I3866/60)/60)/24)+DATE(1970,1,1)</f>
        <v>42244.041666666672</v>
      </c>
      <c r="T3866" s="10">
        <f>(((J3866/60)/60)/24)+DATE(1970,1,1)</f>
        <v>42193.941759259258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>(E3867/D3867)*100</f>
        <v>0</v>
      </c>
      <c r="P3867" t="e">
        <f>E3867/L3867</f>
        <v>#DIV/0!</v>
      </c>
      <c r="Q3867" t="s">
        <v>8324</v>
      </c>
      <c r="R3867" t="s">
        <v>8339</v>
      </c>
      <c r="S3867" s="12">
        <f>(((I3867/60)/60)/24)+DATE(1970,1,1)</f>
        <v>42037.788680555561</v>
      </c>
      <c r="T3867" s="10">
        <f>(((J3867/60)/60)/24)+DATE(1970,1,1)</f>
        <v>42007.788680555561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>(E3868/D3868)*100</f>
        <v>0</v>
      </c>
      <c r="P3868" t="e">
        <f>E3868/L3868</f>
        <v>#DIV/0!</v>
      </c>
      <c r="Q3868" t="s">
        <v>8324</v>
      </c>
      <c r="R3868" t="s">
        <v>8339</v>
      </c>
      <c r="S3868" s="12">
        <f>(((I3868/60)/60)/24)+DATE(1970,1,1)</f>
        <v>41118.666666666664</v>
      </c>
      <c r="T3868" s="10">
        <f>(((J3868/60)/60)/24)+DATE(1970,1,1)</f>
        <v>41110.680138888885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>(E3869/D3869)*100</f>
        <v>0</v>
      </c>
      <c r="P3869" t="e">
        <f>E3869/L3869</f>
        <v>#DIV/0!</v>
      </c>
      <c r="Q3869" t="s">
        <v>8324</v>
      </c>
      <c r="R3869" t="s">
        <v>8339</v>
      </c>
      <c r="S3869" s="12">
        <f>(((I3869/60)/60)/24)+DATE(1970,1,1)</f>
        <v>41145.283159722225</v>
      </c>
      <c r="T3869" s="10">
        <f>(((J3869/60)/60)/24)+DATE(1970,1,1)</f>
        <v>41125.283159722225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>(E3870/D3870)*100</f>
        <v>0</v>
      </c>
      <c r="P3870" t="e">
        <f>E3870/L3870</f>
        <v>#DIV/0!</v>
      </c>
      <c r="Q3870" t="s">
        <v>8324</v>
      </c>
      <c r="R3870" t="s">
        <v>8339</v>
      </c>
      <c r="S3870" s="12">
        <f>(((I3870/60)/60)/24)+DATE(1970,1,1)</f>
        <v>40913.962581018517</v>
      </c>
      <c r="T3870" s="10">
        <f>(((J3870/60)/60)/24)+DATE(1970,1,1)</f>
        <v>40883.962581018517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>(E3871/D3871)*100</f>
        <v>0</v>
      </c>
      <c r="P3871" t="e">
        <f>E3871/L3871</f>
        <v>#DIV/0!</v>
      </c>
      <c r="Q3871" t="s">
        <v>8318</v>
      </c>
      <c r="R3871" t="s">
        <v>8320</v>
      </c>
      <c r="S3871" s="12">
        <f>(((I3871/60)/60)/24)+DATE(1970,1,1)</f>
        <v>42762.060277777782</v>
      </c>
      <c r="T3871" s="10">
        <f>(((J3871/60)/60)/24)+DATE(1970,1,1)</f>
        <v>42732.060277777782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>(E3872/D3872)*100</f>
        <v>0</v>
      </c>
      <c r="P3872" t="e">
        <f>E3872/L3872</f>
        <v>#DIV/0!</v>
      </c>
      <c r="Q3872" t="s">
        <v>8318</v>
      </c>
      <c r="R3872" t="s">
        <v>8320</v>
      </c>
      <c r="S3872" s="12">
        <f>(((I3872/60)/60)/24)+DATE(1970,1,1)</f>
        <v>41836.106770833336</v>
      </c>
      <c r="T3872" s="10">
        <f>(((J3872/60)/60)/24)+DATE(1970,1,1)</f>
        <v>41806.106770833336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>(E3873/D3873)*100</f>
        <v>0</v>
      </c>
      <c r="P3873" t="e">
        <f>E3873/L3873</f>
        <v>#DIV/0!</v>
      </c>
      <c r="Q3873" t="s">
        <v>8318</v>
      </c>
      <c r="R3873" t="s">
        <v>8320</v>
      </c>
      <c r="S3873" s="12">
        <f>(((I3873/60)/60)/24)+DATE(1970,1,1)</f>
        <v>41866.595520833333</v>
      </c>
      <c r="T3873" s="10">
        <f>(((J3873/60)/60)/24)+DATE(1970,1,1)</f>
        <v>41836.595520833333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>(E3874/D3874)*100</f>
        <v>0</v>
      </c>
      <c r="P3874" t="e">
        <f>E3874/L3874</f>
        <v>#DIV/0!</v>
      </c>
      <c r="Q3874" t="s">
        <v>8321</v>
      </c>
      <c r="R3874" t="s">
        <v>8340</v>
      </c>
      <c r="S3874" s="12">
        <f>(((I3874/60)/60)/24)+DATE(1970,1,1)</f>
        <v>42005.175173611111</v>
      </c>
      <c r="T3874" s="10">
        <f>(((J3874/60)/60)/24)+DATE(1970,1,1)</f>
        <v>41945.133506944447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>(E3875/D3875)*100</f>
        <v>0</v>
      </c>
      <c r="P3875" t="e">
        <f>E3875/L3875</f>
        <v>#DIV/0!</v>
      </c>
      <c r="Q3875" t="s">
        <v>8321</v>
      </c>
      <c r="R3875" t="s">
        <v>8340</v>
      </c>
      <c r="S3875" s="12">
        <f>(((I3875/60)/60)/24)+DATE(1970,1,1)</f>
        <v>42329.967812499999</v>
      </c>
      <c r="T3875" s="10">
        <f>(((J3875/60)/60)/24)+DATE(1970,1,1)</f>
        <v>42299.926145833335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>(E3876/D3876)*100</f>
        <v>0</v>
      </c>
      <c r="P3876" t="e">
        <f>E3876/L3876</f>
        <v>#DIV/0!</v>
      </c>
      <c r="Q3876" t="s">
        <v>8321</v>
      </c>
      <c r="R3876" t="s">
        <v>8340</v>
      </c>
      <c r="S3876" s="12">
        <f>(((I3876/60)/60)/24)+DATE(1970,1,1)</f>
        <v>42123.131469907406</v>
      </c>
      <c r="T3876" s="10">
        <f>(((J3876/60)/60)/24)+DATE(1970,1,1)</f>
        <v>42093.131469907406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>(E3877/D3877)*100</f>
        <v>0</v>
      </c>
      <c r="P3877" t="e">
        <f>E3877/L3877</f>
        <v>#DIV/0!</v>
      </c>
      <c r="Q3877" t="s">
        <v>8321</v>
      </c>
      <c r="R3877" t="s">
        <v>8340</v>
      </c>
      <c r="S3877" s="12">
        <f>(((I3877/60)/60)/24)+DATE(1970,1,1)</f>
        <v>42240.390277777777</v>
      </c>
      <c r="T3877" s="10">
        <f>(((J3877/60)/60)/24)+DATE(1970,1,1)</f>
        <v>42180.390277777777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>(E3878/D3878)*100</f>
        <v>0</v>
      </c>
      <c r="P3878" t="e">
        <f>E3878/L3878</f>
        <v>#DIV/0!</v>
      </c>
      <c r="Q3878" t="s">
        <v>8321</v>
      </c>
      <c r="R3878" t="s">
        <v>8340</v>
      </c>
      <c r="S3878" s="12">
        <f>(((I3878/60)/60)/24)+DATE(1970,1,1)</f>
        <v>42104.060671296291</v>
      </c>
      <c r="T3878" s="10">
        <f>(((J3878/60)/60)/24)+DATE(1970,1,1)</f>
        <v>42074.060671296291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>(E3879/D3879)*100</f>
        <v>0</v>
      </c>
      <c r="P3879" t="e">
        <f>E3879/L3879</f>
        <v>#DIV/0!</v>
      </c>
      <c r="Q3879" t="s">
        <v>8321</v>
      </c>
      <c r="R3879" t="s">
        <v>8340</v>
      </c>
      <c r="S3879" s="12">
        <f>(((I3879/60)/60)/24)+DATE(1970,1,1)</f>
        <v>42205.780416666668</v>
      </c>
      <c r="T3879" s="10">
        <f>(((J3879/60)/60)/24)+DATE(1970,1,1)</f>
        <v>42175.780416666668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>(E3880/D3880)*100</f>
        <v>0</v>
      </c>
      <c r="P3880" t="e">
        <f>E3880/L3880</f>
        <v>#DIV/0!</v>
      </c>
      <c r="Q3880" t="s">
        <v>8321</v>
      </c>
      <c r="R3880" t="s">
        <v>8340</v>
      </c>
      <c r="S3880" s="12">
        <f>(((I3880/60)/60)/24)+DATE(1970,1,1)</f>
        <v>42515.64534722222</v>
      </c>
      <c r="T3880" s="10">
        <f>(((J3880/60)/60)/24)+DATE(1970,1,1)</f>
        <v>42485.64534722222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>(E3881/D3881)*100</f>
        <v>0</v>
      </c>
      <c r="P3881" t="e">
        <f>E3881/L3881</f>
        <v>#DIV/0!</v>
      </c>
      <c r="Q3881" t="s">
        <v>8321</v>
      </c>
      <c r="R3881" t="s">
        <v>8340</v>
      </c>
      <c r="S3881" s="12">
        <f>(((I3881/60)/60)/24)+DATE(1970,1,1)</f>
        <v>42737.926030092596</v>
      </c>
      <c r="T3881" s="10">
        <f>(((J3881/60)/60)/24)+DATE(1970,1,1)</f>
        <v>42707.926030092596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>(E3882/D3882)*100</f>
        <v>0</v>
      </c>
      <c r="P3882" t="e">
        <f>E3882/L3882</f>
        <v>#DIV/0!</v>
      </c>
      <c r="Q3882" t="s">
        <v>8321</v>
      </c>
      <c r="R3882" t="s">
        <v>8340</v>
      </c>
      <c r="S3882" s="12">
        <f>(((I3882/60)/60)/24)+DATE(1970,1,1)</f>
        <v>42259.873402777783</v>
      </c>
      <c r="T3882" s="10">
        <f>(((J3882/60)/60)/24)+DATE(1970,1,1)</f>
        <v>42199.873402777783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>(E3883/D3883)*100</f>
        <v>0</v>
      </c>
      <c r="P3883" t="e">
        <f>E3883/L3883</f>
        <v>#DIV/0!</v>
      </c>
      <c r="Q3883" t="s">
        <v>8321</v>
      </c>
      <c r="R3883" t="s">
        <v>8340</v>
      </c>
      <c r="S3883" s="12">
        <f>(((I3883/60)/60)/24)+DATE(1970,1,1)</f>
        <v>42169.542303240742</v>
      </c>
      <c r="T3883" s="10">
        <f>(((J3883/60)/60)/24)+DATE(1970,1,1)</f>
        <v>42139.542303240742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>(E3884/D3884)*100</f>
        <v>0</v>
      </c>
      <c r="P3884" t="e">
        <f>E3884/L3884</f>
        <v>#DIV/0!</v>
      </c>
      <c r="Q3884" t="s">
        <v>8321</v>
      </c>
      <c r="R3884" t="s">
        <v>8340</v>
      </c>
      <c r="S3884" s="12">
        <f>(((I3884/60)/60)/24)+DATE(1970,1,1)</f>
        <v>42481.447662037041</v>
      </c>
      <c r="T3884" s="10">
        <f>(((J3884/60)/60)/24)+DATE(1970,1,1)</f>
        <v>42461.447662037041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>(E3885/D3885)*100</f>
        <v>0</v>
      </c>
      <c r="P3885" t="e">
        <f>E3885/L3885</f>
        <v>#DIV/0!</v>
      </c>
      <c r="Q3885" t="s">
        <v>8321</v>
      </c>
      <c r="R3885" t="s">
        <v>8340</v>
      </c>
      <c r="S3885" s="12">
        <f>(((I3885/60)/60)/24)+DATE(1970,1,1)</f>
        <v>42146.225694444445</v>
      </c>
      <c r="T3885" s="10">
        <f>(((J3885/60)/60)/24)+DATE(1970,1,1)</f>
        <v>42115.936550925922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>(E3886/D3886)*100</f>
        <v>0</v>
      </c>
      <c r="P3886" t="e">
        <f>E3886/L3886</f>
        <v>#DIV/0!</v>
      </c>
      <c r="Q3886" t="s">
        <v>8321</v>
      </c>
      <c r="R3886" t="s">
        <v>8340</v>
      </c>
      <c r="S3886" s="12">
        <f>(((I3886/60)/60)/24)+DATE(1970,1,1)</f>
        <v>42134.811400462961</v>
      </c>
      <c r="T3886" s="10">
        <f>(((J3886/60)/60)/24)+DATE(1970,1,1)</f>
        <v>42086.811400462961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>(E3887/D3887)*100</f>
        <v>0</v>
      </c>
      <c r="P3887" t="e">
        <f>E3887/L3887</f>
        <v>#DIV/0!</v>
      </c>
      <c r="Q3887" t="s">
        <v>8321</v>
      </c>
      <c r="R3887" t="s">
        <v>8340</v>
      </c>
      <c r="S3887" s="12">
        <f>(((I3887/60)/60)/24)+DATE(1970,1,1)</f>
        <v>41848.703275462962</v>
      </c>
      <c r="T3887" s="10">
        <f>(((J3887/60)/60)/24)+DATE(1970,1,1)</f>
        <v>41818.703275462962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>(E3888/D3888)*100</f>
        <v>0</v>
      </c>
      <c r="P3888" t="e">
        <f>E3888/L3888</f>
        <v>#DIV/0!</v>
      </c>
      <c r="Q3888" t="s">
        <v>8321</v>
      </c>
      <c r="R3888" t="s">
        <v>8340</v>
      </c>
      <c r="S3888" s="12">
        <f>(((I3888/60)/60)/24)+DATE(1970,1,1)</f>
        <v>42840.654479166667</v>
      </c>
      <c r="T3888" s="10">
        <f>(((J3888/60)/60)/24)+DATE(1970,1,1)</f>
        <v>42795.696145833332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>(E3889/D3889)*100</f>
        <v>0</v>
      </c>
      <c r="P3889" t="e">
        <f>E3889/L3889</f>
        <v>#DIV/0!</v>
      </c>
      <c r="Q3889" t="s">
        <v>8321</v>
      </c>
      <c r="R3889" t="s">
        <v>8340</v>
      </c>
      <c r="S3889" s="12">
        <f>(((I3889/60)/60)/24)+DATE(1970,1,1)</f>
        <v>42319.938009259262</v>
      </c>
      <c r="T3889" s="10">
        <f>(((J3889/60)/60)/24)+DATE(1970,1,1)</f>
        <v>42289.89634259259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>(E3890/D3890)*100</f>
        <v>0</v>
      </c>
      <c r="P3890" t="e">
        <f>E3890/L3890</f>
        <v>#DIV/0!</v>
      </c>
      <c r="Q3890" t="s">
        <v>8321</v>
      </c>
      <c r="R3890" t="s">
        <v>8340</v>
      </c>
      <c r="S3890" s="12">
        <f>(((I3890/60)/60)/24)+DATE(1970,1,1)</f>
        <v>41862.166666666664</v>
      </c>
      <c r="T3890" s="10">
        <f>(((J3890/60)/60)/24)+DATE(1970,1,1)</f>
        <v>41831.705555555556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>(E3891/D3891)*100</f>
        <v>0</v>
      </c>
      <c r="P3891" t="e">
        <f>E3891/L3891</f>
        <v>#DIV/0!</v>
      </c>
      <c r="Q3891" t="s">
        <v>8321</v>
      </c>
      <c r="R3891" t="s">
        <v>8340</v>
      </c>
      <c r="S3891" s="12">
        <f>(((I3891/60)/60)/24)+DATE(1970,1,1)</f>
        <v>42340.725694444445</v>
      </c>
      <c r="T3891" s="10">
        <f>(((J3891/60)/60)/24)+DATE(1970,1,1)</f>
        <v>42312.204814814817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>(E3892/D3892)*100</f>
        <v>0</v>
      </c>
      <c r="P3892" t="e">
        <f>E3892/L3892</f>
        <v>#DIV/0!</v>
      </c>
      <c r="Q3892" t="s">
        <v>8321</v>
      </c>
      <c r="R3892" t="s">
        <v>8340</v>
      </c>
      <c r="S3892" s="12">
        <f>(((I3892/60)/60)/24)+DATE(1970,1,1)</f>
        <v>41973.989583333328</v>
      </c>
      <c r="T3892" s="10">
        <f>(((J3892/60)/60)/24)+DATE(1970,1,1)</f>
        <v>41915.896967592591</v>
      </c>
    </row>
    <row r="3893" spans="1:20" ht="15.75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>(E3893/D3893)*100</f>
        <v>0</v>
      </c>
      <c r="P3893" t="e">
        <f>E3893/L3893</f>
        <v>#DIV/0!</v>
      </c>
      <c r="Q3893" t="s">
        <v>8321</v>
      </c>
      <c r="R3893" t="s">
        <v>8323</v>
      </c>
      <c r="S3893" s="12">
        <f>(((I3893/60)/60)/24)+DATE(1970,1,1)</f>
        <v>41111.618750000001</v>
      </c>
      <c r="T3893" s="10">
        <f>(((J3893/60)/60)/24)+DATE(1970,1,1)</f>
        <v>41053.200960648144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>(E3894/D3894)*100</f>
        <v>0</v>
      </c>
      <c r="P3894" t="e">
        <f>E3894/L3894</f>
        <v>#DIV/0!</v>
      </c>
      <c r="Q3894" t="s">
        <v>8321</v>
      </c>
      <c r="R3894" t="s">
        <v>8323</v>
      </c>
      <c r="S3894" s="12">
        <f>(((I3894/60)/60)/24)+DATE(1970,1,1)</f>
        <v>42584.917488425926</v>
      </c>
      <c r="T3894" s="10">
        <f>(((J3894/60)/60)/24)+DATE(1970,1,1)</f>
        <v>42554.917488425926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>(E3895/D3895)*100</f>
        <v>0</v>
      </c>
      <c r="P3895" t="e">
        <f>E3895/L3895</f>
        <v>#DIV/0!</v>
      </c>
      <c r="Q3895" t="s">
        <v>8321</v>
      </c>
      <c r="R3895" t="s">
        <v>8323</v>
      </c>
      <c r="S3895" s="12">
        <f>(((I3895/60)/60)/24)+DATE(1970,1,1)</f>
        <v>41228.653379629628</v>
      </c>
      <c r="T3895" s="10">
        <f>(((J3895/60)/60)/24)+DATE(1970,1,1)</f>
        <v>41198.611712962964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>(E3896/D3896)*100</f>
        <v>0</v>
      </c>
      <c r="P3896" t="e">
        <f>E3896/L3896</f>
        <v>#DIV/0!</v>
      </c>
      <c r="Q3896" t="s">
        <v>8321</v>
      </c>
      <c r="R3896" t="s">
        <v>8323</v>
      </c>
      <c r="S3896" s="12">
        <f>(((I3896/60)/60)/24)+DATE(1970,1,1)</f>
        <v>41441.866608796299</v>
      </c>
      <c r="T3896" s="10">
        <f>(((J3896/60)/60)/24)+DATE(1970,1,1)</f>
        <v>41411.866608796299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>(E3897/D3897)*100</f>
        <v>0</v>
      </c>
      <c r="P3897" t="e">
        <f>E3897/L3897</f>
        <v>#DIV/0!</v>
      </c>
      <c r="Q3897" t="s">
        <v>8321</v>
      </c>
      <c r="R3897" t="s">
        <v>8323</v>
      </c>
      <c r="S3897" s="12">
        <f>(((I3897/60)/60)/24)+DATE(1970,1,1)</f>
        <v>40782.789710648147</v>
      </c>
      <c r="T3897" s="10">
        <f>(((J3897/60)/60)/24)+DATE(1970,1,1)</f>
        <v>40752.789710648147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>(E3898/D3898)*100</f>
        <v>0</v>
      </c>
      <c r="P3898" t="e">
        <f>E3898/L3898</f>
        <v>#DIV/0!</v>
      </c>
      <c r="Q3898" t="s">
        <v>8321</v>
      </c>
      <c r="R3898" t="s">
        <v>8323</v>
      </c>
      <c r="S3898" s="12">
        <f>(((I3898/60)/60)/24)+DATE(1970,1,1)</f>
        <v>41898.475219907406</v>
      </c>
      <c r="T3898" s="10">
        <f>(((J3898/60)/60)/24)+DATE(1970,1,1)</f>
        <v>41838.475219907406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>(E3899/D3899)*100</f>
        <v>0</v>
      </c>
      <c r="P3899" t="e">
        <f>E3899/L3899</f>
        <v>#DIV/0!</v>
      </c>
      <c r="Q3899" t="s">
        <v>8337</v>
      </c>
      <c r="R3899" t="s">
        <v>8342</v>
      </c>
      <c r="S3899" s="12">
        <f>(((I3899/60)/60)/24)+DATE(1970,1,1)</f>
        <v>42095.012499999997</v>
      </c>
      <c r="T3899" s="10">
        <f>(((J3899/60)/60)/24)+DATE(1970,1,1)</f>
        <v>42053.051203703704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>(E3900/D3900)*100</f>
        <v>0</v>
      </c>
      <c r="P3900" t="e">
        <f>E3900/L3900</f>
        <v>#DIV/0!</v>
      </c>
      <c r="Q3900" t="s">
        <v>8337</v>
      </c>
      <c r="R3900" t="s">
        <v>8342</v>
      </c>
      <c r="S3900" s="12">
        <f>(((I3900/60)/60)/24)+DATE(1970,1,1)</f>
        <v>42789.426875000005</v>
      </c>
      <c r="T3900" s="10">
        <f>(((J3900/60)/60)/24)+DATE(1970,1,1)</f>
        <v>42782.426875000005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>(E3901/D3901)*100</f>
        <v>0</v>
      </c>
      <c r="P3901" t="e">
        <f>E3901/L3901</f>
        <v>#DIV/0!</v>
      </c>
      <c r="Q3901" t="s">
        <v>8337</v>
      </c>
      <c r="R3901" t="s">
        <v>8342</v>
      </c>
      <c r="S3901" s="12">
        <f>(((I3901/60)/60)/24)+DATE(1970,1,1)</f>
        <v>42151.824525462958</v>
      </c>
      <c r="T3901" s="10">
        <f>(((J3901/60)/60)/24)+DATE(1970,1,1)</f>
        <v>42121.824525462958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>(E3902/D3902)*100</f>
        <v>0</v>
      </c>
      <c r="P3902" t="e">
        <f>E3902/L3902</f>
        <v>#DIV/0!</v>
      </c>
      <c r="Q3902" t="s">
        <v>8337</v>
      </c>
      <c r="R3902" t="s">
        <v>8342</v>
      </c>
      <c r="S3902" s="12">
        <f>(((I3902/60)/60)/24)+DATE(1970,1,1)</f>
        <v>42249.282951388886</v>
      </c>
      <c r="T3902" s="10">
        <f>(((J3902/60)/60)/24)+DATE(1970,1,1)</f>
        <v>42219.282951388886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>(E3903/D3903)*100</f>
        <v>0</v>
      </c>
      <c r="P3903" t="e">
        <f>E3903/L3903</f>
        <v>#DIV/0!</v>
      </c>
      <c r="Q3903" t="s">
        <v>8337</v>
      </c>
      <c r="R3903" t="s">
        <v>8342</v>
      </c>
      <c r="S3903" s="12">
        <f>(((I3903/60)/60)/24)+DATE(1970,1,1)</f>
        <v>42218.252199074079</v>
      </c>
      <c r="T3903" s="10">
        <f>(((J3903/60)/60)/24)+DATE(1970,1,1)</f>
        <v>42188.252199074079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>(E3904/D3904)*100</f>
        <v>0</v>
      </c>
      <c r="P3904" t="e">
        <f>E3904/L3904</f>
        <v>#DIV/0!</v>
      </c>
      <c r="Q3904" t="s">
        <v>8337</v>
      </c>
      <c r="R3904" t="s">
        <v>8342</v>
      </c>
      <c r="S3904" s="12">
        <f>(((I3904/60)/60)/24)+DATE(1970,1,1)</f>
        <v>42264.708333333328</v>
      </c>
      <c r="T3904" s="10">
        <f>(((J3904/60)/60)/24)+DATE(1970,1,1)</f>
        <v>42241.613796296297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>(E3905/D3905)*100</f>
        <v>0</v>
      </c>
      <c r="P3905" t="e">
        <f>E3905/L3905</f>
        <v>#DIV/0!</v>
      </c>
      <c r="Q3905" t="s">
        <v>8321</v>
      </c>
      <c r="R3905" t="s">
        <v>8343</v>
      </c>
      <c r="S3905" s="12">
        <f>(((I3905/60)/60)/24)+DATE(1970,1,1)</f>
        <v>40149.034722222219</v>
      </c>
      <c r="T3905" s="10">
        <f>(((J3905/60)/60)/24)+DATE(1970,1,1)</f>
        <v>40079.566157407404</v>
      </c>
    </row>
    <row r="3906" spans="1:20" ht="15.75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>(E3906/D3906)*100</f>
        <v>0</v>
      </c>
      <c r="P3906" t="e">
        <f>E3906/L3906</f>
        <v>#DIV/0!</v>
      </c>
      <c r="Q3906" t="s">
        <v>8321</v>
      </c>
      <c r="R3906" t="s">
        <v>8343</v>
      </c>
      <c r="S3906" s="12">
        <f>(((I3906/60)/60)/24)+DATE(1970,1,1)</f>
        <v>41419.679560185185</v>
      </c>
      <c r="T3906" s="10">
        <f>(((J3906/60)/60)/24)+DATE(1970,1,1)</f>
        <v>41389.679560185185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>(E3907/D3907)*100</f>
        <v>0</v>
      </c>
      <c r="P3907" t="e">
        <f>E3907/L3907</f>
        <v>#DIV/0!</v>
      </c>
      <c r="Q3907" t="s">
        <v>8321</v>
      </c>
      <c r="R3907" t="s">
        <v>8343</v>
      </c>
      <c r="S3907" s="12">
        <f>(((I3907/60)/60)/24)+DATE(1970,1,1)</f>
        <v>41050.050069444449</v>
      </c>
      <c r="T3907" s="10">
        <f>(((J3907/60)/60)/24)+DATE(1970,1,1)</f>
        <v>40990.050069444449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>(E3908/D3908)*100</f>
        <v>0</v>
      </c>
      <c r="P3908" t="e">
        <f>E3908/L3908</f>
        <v>#DIV/0!</v>
      </c>
      <c r="Q3908" t="s">
        <v>8337</v>
      </c>
      <c r="R3908" t="s">
        <v>8344</v>
      </c>
      <c r="S3908" s="12">
        <f>(((I3908/60)/60)/24)+DATE(1970,1,1)</f>
        <v>41789.649317129632</v>
      </c>
      <c r="T3908" s="10">
        <f>(((J3908/60)/60)/24)+DATE(1970,1,1)</f>
        <v>41779.649317129632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>(E3909/D3909)*100</f>
        <v>0</v>
      </c>
      <c r="P3909" t="e">
        <f>E3909/L3909</f>
        <v>#DIV/0!</v>
      </c>
      <c r="Q3909" t="s">
        <v>8337</v>
      </c>
      <c r="R3909" t="s">
        <v>8344</v>
      </c>
      <c r="S3909" s="12">
        <f>(((I3909/60)/60)/24)+DATE(1970,1,1)</f>
        <v>42099.062754629631</v>
      </c>
      <c r="T3909" s="10">
        <f>(((J3909/60)/60)/24)+DATE(1970,1,1)</f>
        <v>42069.104421296302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>(E3910/D3910)*100</f>
        <v>0</v>
      </c>
      <c r="P3910" t="e">
        <f>E3910/L3910</f>
        <v>#DIV/0!</v>
      </c>
      <c r="Q3910" t="s">
        <v>8337</v>
      </c>
      <c r="R3910" t="s">
        <v>8344</v>
      </c>
      <c r="S3910" s="12">
        <f>(((I3910/60)/60)/24)+DATE(1970,1,1)</f>
        <v>42035.841666666667</v>
      </c>
      <c r="T3910" s="10">
        <f>(((J3910/60)/60)/24)+DATE(1970,1,1)</f>
        <v>42005.24998842593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>(E3911/D3911)*100</f>
        <v>0</v>
      </c>
      <c r="P3911" t="e">
        <f>E3911/L3911</f>
        <v>#DIV/0!</v>
      </c>
      <c r="Q3911" t="s">
        <v>8337</v>
      </c>
      <c r="R3911" t="s">
        <v>8344</v>
      </c>
      <c r="S3911" s="12">
        <f>(((I3911/60)/60)/24)+DATE(1970,1,1)</f>
        <v>42286.984791666662</v>
      </c>
      <c r="T3911" s="10">
        <f>(((J3911/60)/60)/24)+DATE(1970,1,1)</f>
        <v>42256.984791666662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>(E3912/D3912)*100</f>
        <v>0</v>
      </c>
      <c r="P3912" t="e">
        <f>E3912/L3912</f>
        <v>#DIV/0!</v>
      </c>
      <c r="Q3912" t="s">
        <v>8337</v>
      </c>
      <c r="R3912" t="s">
        <v>8344</v>
      </c>
      <c r="S3912" s="12">
        <f>(((I3912/60)/60)/24)+DATE(1970,1,1)</f>
        <v>42091.031076388885</v>
      </c>
      <c r="T3912" s="10">
        <f>(((J3912/60)/60)/24)+DATE(1970,1,1)</f>
        <v>42046.072743055556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>(E3913/D3913)*100</f>
        <v>0</v>
      </c>
      <c r="P3913" t="e">
        <f>E3913/L3913</f>
        <v>#DIV/0!</v>
      </c>
      <c r="Q3913" t="s">
        <v>8337</v>
      </c>
      <c r="R3913" t="s">
        <v>8344</v>
      </c>
      <c r="S3913" s="12">
        <f>(((I3913/60)/60)/24)+DATE(1970,1,1)</f>
        <v>42633.354131944448</v>
      </c>
      <c r="T3913" s="10">
        <f>(((J3913/60)/60)/24)+DATE(1970,1,1)</f>
        <v>42603.354131944448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>(E3914/D3914)*100</f>
        <v>0</v>
      </c>
      <c r="P3914" t="e">
        <f>E3914/L3914</f>
        <v>#DIV/0!</v>
      </c>
      <c r="Q3914" t="s">
        <v>8337</v>
      </c>
      <c r="R3914" t="s">
        <v>8344</v>
      </c>
      <c r="S3914" s="12">
        <f>(((I3914/60)/60)/24)+DATE(1970,1,1)</f>
        <v>42468.497407407413</v>
      </c>
      <c r="T3914" s="10">
        <f>(((J3914/60)/60)/24)+DATE(1970,1,1)</f>
        <v>42438.53907407407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>(E3915/D3915)*100</f>
        <v>0</v>
      </c>
      <c r="P3915" t="e">
        <f>E3915/L3915</f>
        <v>#DIV/0!</v>
      </c>
      <c r="Q3915" t="s">
        <v>8324</v>
      </c>
      <c r="R3915" t="s">
        <v>8346</v>
      </c>
      <c r="S3915" s="12">
        <f>(((I3915/60)/60)/24)+DATE(1970,1,1)</f>
        <v>42839.171990740739</v>
      </c>
      <c r="T3915" s="10">
        <f>(((J3915/60)/60)/24)+DATE(1970,1,1)</f>
        <v>42779.21365740741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>(E3916/D3916)*100</f>
        <v>0</v>
      </c>
      <c r="P3916" t="e">
        <f>E3916/L3916</f>
        <v>#DIV/0!</v>
      </c>
      <c r="Q3916" t="s">
        <v>8324</v>
      </c>
      <c r="R3916" t="s">
        <v>8346</v>
      </c>
      <c r="S3916" s="12">
        <f>(((I3916/60)/60)/24)+DATE(1970,1,1)</f>
        <v>42826.027905092589</v>
      </c>
      <c r="T3916" s="10">
        <f>(((J3916/60)/60)/24)+DATE(1970,1,1)</f>
        <v>42796.069571759261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>(E3917/D3917)*100</f>
        <v>0</v>
      </c>
      <c r="P3917" t="e">
        <f>E3917/L3917</f>
        <v>#DIV/0!</v>
      </c>
      <c r="Q3917" t="s">
        <v>8324</v>
      </c>
      <c r="R3917" t="s">
        <v>8346</v>
      </c>
      <c r="S3917" s="12">
        <f>(((I3917/60)/60)/24)+DATE(1970,1,1)</f>
        <v>42820.147916666669</v>
      </c>
      <c r="T3917" s="10">
        <f>(((J3917/60)/60)/24)+DATE(1970,1,1)</f>
        <v>42796.207870370374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>(E3918/D3918)*100</f>
        <v>0</v>
      </c>
      <c r="P3918" t="e">
        <f>E3918/L3918</f>
        <v>#DIV/0!</v>
      </c>
      <c r="Q3918" t="s">
        <v>8324</v>
      </c>
      <c r="R3918" t="s">
        <v>8346</v>
      </c>
      <c r="S3918" s="12">
        <f>(((I3918/60)/60)/24)+DATE(1970,1,1)</f>
        <v>42256.666666666672</v>
      </c>
      <c r="T3918" s="10">
        <f>(((J3918/60)/60)/24)+DATE(1970,1,1)</f>
        <v>42245.016736111109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>(E3919/D3919)*100</f>
        <v>0</v>
      </c>
      <c r="P3919" t="e">
        <f>E3919/L3919</f>
        <v>#DIV/0!</v>
      </c>
      <c r="Q3919" t="s">
        <v>8324</v>
      </c>
      <c r="R3919" t="s">
        <v>8346</v>
      </c>
      <c r="S3919" s="12">
        <f>(((I3919/60)/60)/24)+DATE(1970,1,1)</f>
        <v>42239.306388888886</v>
      </c>
      <c r="T3919" s="10">
        <f>(((J3919/60)/60)/24)+DATE(1970,1,1)</f>
        <v>42179.306388888886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>(E3920/D3920)*100</f>
        <v>0</v>
      </c>
      <c r="P3920" t="e">
        <f>E3920/L3920</f>
        <v>#DIV/0!</v>
      </c>
      <c r="Q3920" t="s">
        <v>8324</v>
      </c>
      <c r="R3920" t="s">
        <v>8346</v>
      </c>
      <c r="S3920" s="12">
        <f>(((I3920/60)/60)/24)+DATE(1970,1,1)</f>
        <v>42491.866967592592</v>
      </c>
      <c r="T3920" s="10">
        <f>(((J3920/60)/60)/24)+DATE(1970,1,1)</f>
        <v>42451.866967592592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>(E3921/D3921)*100</f>
        <v>0</v>
      </c>
      <c r="P3921" t="e">
        <f>E3921/L3921</f>
        <v>#DIV/0!</v>
      </c>
      <c r="Q3921" t="s">
        <v>8324</v>
      </c>
      <c r="R3921" t="s">
        <v>8346</v>
      </c>
      <c r="S3921" s="12">
        <f>(((I3921/60)/60)/24)+DATE(1970,1,1)</f>
        <v>42185.913807870369</v>
      </c>
      <c r="T3921" s="10">
        <f>(((J3921/60)/60)/24)+DATE(1970,1,1)</f>
        <v>42125.913807870369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>(E3922/D3922)*100</f>
        <v>0</v>
      </c>
      <c r="P3922" t="e">
        <f>E3922/L3922</f>
        <v>#DIV/0!</v>
      </c>
      <c r="Q3922" t="s">
        <v>8324</v>
      </c>
      <c r="R3922" t="s">
        <v>8346</v>
      </c>
      <c r="S3922" s="12">
        <f>(((I3922/60)/60)/24)+DATE(1970,1,1)</f>
        <v>42349.461377314816</v>
      </c>
      <c r="T3922" s="10">
        <f>(((J3922/60)/60)/24)+DATE(1970,1,1)</f>
        <v>42319.461377314816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>(E3923/D3923)*100</f>
        <v>0</v>
      </c>
      <c r="P3923" t="e">
        <f>E3923/L3923</f>
        <v>#DIV/0!</v>
      </c>
      <c r="Q3923" t="s">
        <v>8324</v>
      </c>
      <c r="R3923" t="s">
        <v>8346</v>
      </c>
      <c r="S3923" s="12">
        <f>(((I3923/60)/60)/24)+DATE(1970,1,1)</f>
        <v>42531.052152777775</v>
      </c>
      <c r="T3923" s="10">
        <f>(((J3923/60)/60)/24)+DATE(1970,1,1)</f>
        <v>42471.052152777775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>(E3924/D3924)*100</f>
        <v>0</v>
      </c>
      <c r="P3924" t="e">
        <f>E3924/L3924</f>
        <v>#DIV/0!</v>
      </c>
      <c r="Q3924" t="s">
        <v>8324</v>
      </c>
      <c r="R3924" t="s">
        <v>8346</v>
      </c>
      <c r="S3924" s="12">
        <f>(((I3924/60)/60)/24)+DATE(1970,1,1)</f>
        <v>42302.087766203709</v>
      </c>
      <c r="T3924" s="10">
        <f>(((J3924/60)/60)/24)+DATE(1970,1,1)</f>
        <v>42272.087766203709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>(E3925/D3925)*100</f>
        <v>0</v>
      </c>
      <c r="P3925" t="e">
        <f>E3925/L3925</f>
        <v>#DIV/0!</v>
      </c>
      <c r="Q3925" t="s">
        <v>8324</v>
      </c>
      <c r="R3925" t="s">
        <v>8346</v>
      </c>
      <c r="S3925" s="12">
        <f>(((I3925/60)/60)/24)+DATE(1970,1,1)</f>
        <v>42166.625</v>
      </c>
      <c r="T3925" s="10">
        <f>(((J3925/60)/60)/24)+DATE(1970,1,1)</f>
        <v>42152.906851851847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>(E3926/D3926)*100</f>
        <v>0</v>
      </c>
      <c r="P3926" t="e">
        <f>E3926/L3926</f>
        <v>#DIV/0!</v>
      </c>
      <c r="Q3926" t="s">
        <v>8324</v>
      </c>
      <c r="R3926" t="s">
        <v>8346</v>
      </c>
      <c r="S3926" s="12">
        <f>(((I3926/60)/60)/24)+DATE(1970,1,1)</f>
        <v>42385.208333333328</v>
      </c>
      <c r="T3926" s="10">
        <f>(((J3926/60)/60)/24)+DATE(1970,1,1)</f>
        <v>42325.683807870373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>(E3927/D3927)*100</f>
        <v>0</v>
      </c>
      <c r="P3927" t="e">
        <f>E3927/L3927</f>
        <v>#DIV/0!</v>
      </c>
      <c r="Q3927" t="s">
        <v>8324</v>
      </c>
      <c r="R3927" t="s">
        <v>8346</v>
      </c>
      <c r="S3927" s="12">
        <f>(((I3927/60)/60)/24)+DATE(1970,1,1)</f>
        <v>42626.895833333328</v>
      </c>
      <c r="T3927" s="10">
        <f>(((J3927/60)/60)/24)+DATE(1970,1,1)</f>
        <v>42614.675625000003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>(E3928/D3928)*100</f>
        <v>0</v>
      </c>
      <c r="P3928" t="e">
        <f>E3928/L3928</f>
        <v>#DIV/0!</v>
      </c>
      <c r="Q3928" t="s">
        <v>8324</v>
      </c>
      <c r="R3928" t="s">
        <v>8346</v>
      </c>
      <c r="S3928" s="12">
        <f>(((I3928/60)/60)/24)+DATE(1970,1,1)</f>
        <v>42201.817384259266</v>
      </c>
      <c r="T3928" s="10">
        <f>(((J3928/60)/60)/24)+DATE(1970,1,1)</f>
        <v>42171.817384259266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>(E3929/D3929)*100</f>
        <v>0</v>
      </c>
      <c r="P3929" t="e">
        <f>E3929/L3929</f>
        <v>#DIV/0!</v>
      </c>
      <c r="Q3929" t="s">
        <v>8337</v>
      </c>
      <c r="R3929" t="s">
        <v>8338</v>
      </c>
      <c r="S3929" s="12">
        <f>(((I3929/60)/60)/24)+DATE(1970,1,1)</f>
        <v>41876.859814814816</v>
      </c>
      <c r="T3929" s="10">
        <f>(((J3929/60)/60)/24)+DATE(1970,1,1)</f>
        <v>41855.859814814816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>(E3930/D3930)*100</f>
        <v>0</v>
      </c>
      <c r="P3930" t="e">
        <f>E3930/L3930</f>
        <v>#DIV/0!</v>
      </c>
      <c r="Q3930" t="s">
        <v>8337</v>
      </c>
      <c r="R3930" t="s">
        <v>8338</v>
      </c>
      <c r="S3930" s="12">
        <f>(((I3930/60)/60)/24)+DATE(1970,1,1)</f>
        <v>41859.889027777775</v>
      </c>
      <c r="T3930" s="10">
        <f>(((J3930/60)/60)/24)+DATE(1970,1,1)</f>
        <v>41829.889027777775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>(E3931/D3931)*100</f>
        <v>0</v>
      </c>
      <c r="P3931" t="e">
        <f>E3931/L3931</f>
        <v>#DIV/0!</v>
      </c>
      <c r="Q3931" t="s">
        <v>8337</v>
      </c>
      <c r="R3931" t="s">
        <v>8338</v>
      </c>
      <c r="S3931" s="12">
        <f>(((I3931/60)/60)/24)+DATE(1970,1,1)</f>
        <v>42186.906678240746</v>
      </c>
      <c r="T3931" s="10">
        <f>(((J3931/60)/60)/24)+DATE(1970,1,1)</f>
        <v>42172.906678240746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>(E3932/D3932)*100</f>
        <v>0</v>
      </c>
      <c r="P3932" t="e">
        <f>E3932/L3932</f>
        <v>#DIV/0!</v>
      </c>
      <c r="Q3932" t="s">
        <v>8337</v>
      </c>
      <c r="R3932" t="s">
        <v>8338</v>
      </c>
      <c r="S3932" s="12">
        <f>(((I3932/60)/60)/24)+DATE(1970,1,1)</f>
        <v>42097.192708333328</v>
      </c>
      <c r="T3932" s="10">
        <f>(((J3932/60)/60)/24)+DATE(1970,1,1)</f>
        <v>42067.234375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>(E3933/D3933)*100</f>
        <v>0</v>
      </c>
      <c r="P3933" t="e">
        <f>E3933/L3933</f>
        <v>#DIV/0!</v>
      </c>
      <c r="Q3933" t="s">
        <v>8332</v>
      </c>
      <c r="R3933" t="s">
        <v>8334</v>
      </c>
      <c r="S3933" s="12">
        <f>(((I3933/60)/60)/24)+DATE(1970,1,1)</f>
        <v>42030.300243055557</v>
      </c>
      <c r="T3933" s="10">
        <f>(((J3933/60)/60)/24)+DATE(1970,1,1)</f>
        <v>42000.300243055557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>(E3934/D3934)*100</f>
        <v>0</v>
      </c>
      <c r="P3934" t="e">
        <f>E3934/L3934</f>
        <v>#DIV/0!</v>
      </c>
      <c r="Q3934" t="s">
        <v>8332</v>
      </c>
      <c r="R3934" t="s">
        <v>8334</v>
      </c>
      <c r="S3934" s="12">
        <f>(((I3934/60)/60)/24)+DATE(1970,1,1)</f>
        <v>42739.002881944441</v>
      </c>
      <c r="T3934" s="10">
        <f>(((J3934/60)/60)/24)+DATE(1970,1,1)</f>
        <v>42709.002881944441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>(E3935/D3935)*100</f>
        <v>0</v>
      </c>
      <c r="P3935" t="e">
        <f>E3935/L3935</f>
        <v>#DIV/0!</v>
      </c>
      <c r="Q3935" t="s">
        <v>8332</v>
      </c>
      <c r="R3935" t="s">
        <v>8334</v>
      </c>
      <c r="S3935" s="12">
        <f>(((I3935/60)/60)/24)+DATE(1970,1,1)</f>
        <v>41806.284780092588</v>
      </c>
      <c r="T3935" s="10">
        <f>(((J3935/60)/60)/24)+DATE(1970,1,1)</f>
        <v>41776.284780092588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>(E3936/D3936)*100</f>
        <v>0</v>
      </c>
      <c r="P3936" t="e">
        <f>E3936/L3936</f>
        <v>#DIV/0!</v>
      </c>
      <c r="Q3936" t="s">
        <v>8332</v>
      </c>
      <c r="R3936" t="s">
        <v>8334</v>
      </c>
      <c r="S3936" s="12">
        <f>(((I3936/60)/60)/24)+DATE(1970,1,1)</f>
        <v>42064.029224537036</v>
      </c>
      <c r="T3936" s="10">
        <f>(((J3936/60)/60)/24)+DATE(1970,1,1)</f>
        <v>42035.029224537036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>(E3937/D3937)*100</f>
        <v>0</v>
      </c>
      <c r="P3937" t="e">
        <f>E3937/L3937</f>
        <v>#DIV/0!</v>
      </c>
      <c r="Q3937" t="s">
        <v>8332</v>
      </c>
      <c r="R3937" t="s">
        <v>8334</v>
      </c>
      <c r="S3937" s="12">
        <f>(((I3937/60)/60)/24)+DATE(1970,1,1)</f>
        <v>41803.008738425924</v>
      </c>
      <c r="T3937" s="10">
        <f>(((J3937/60)/60)/24)+DATE(1970,1,1)</f>
        <v>41773.008738425924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>(E3938/D3938)*100</f>
        <v>0</v>
      </c>
      <c r="P3938" t="e">
        <f>E3938/L3938</f>
        <v>#DIV/0!</v>
      </c>
      <c r="Q3938" t="s">
        <v>8337</v>
      </c>
      <c r="R3938" t="s">
        <v>8349</v>
      </c>
      <c r="S3938" s="12">
        <f>(((I3938/60)/60)/24)+DATE(1970,1,1)</f>
        <v>42708.628321759257</v>
      </c>
      <c r="T3938" s="10">
        <f>(((J3938/60)/60)/24)+DATE(1970,1,1)</f>
        <v>42678.586655092593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>(E3939/D3939)*100</f>
        <v>0</v>
      </c>
      <c r="P3939" t="e">
        <f>E3939/L3939</f>
        <v>#DIV/0!</v>
      </c>
      <c r="Q3939" t="s">
        <v>8337</v>
      </c>
      <c r="R3939" t="s">
        <v>8349</v>
      </c>
      <c r="S3939" s="12">
        <f>(((I3939/60)/60)/24)+DATE(1970,1,1)</f>
        <v>42359.58839120371</v>
      </c>
      <c r="T3939" s="10">
        <f>(((J3939/60)/60)/24)+DATE(1970,1,1)</f>
        <v>42329.58839120371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>(E3940/D3940)*100</f>
        <v>0</v>
      </c>
      <c r="P3940" t="e">
        <f>E3940/L3940</f>
        <v>#DIV/0!</v>
      </c>
      <c r="Q3940" t="s">
        <v>8337</v>
      </c>
      <c r="R3940" t="s">
        <v>8349</v>
      </c>
      <c r="S3940" s="12">
        <f>(((I3940/60)/60)/24)+DATE(1970,1,1)</f>
        <v>42711.047939814816</v>
      </c>
      <c r="T3940" s="10">
        <f>(((J3940/60)/60)/24)+DATE(1970,1,1)</f>
        <v>42651.006273148145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>(E3941/D3941)*100</f>
        <v>0</v>
      </c>
      <c r="P3941" t="e">
        <f>E3941/L3941</f>
        <v>#DIV/0!</v>
      </c>
      <c r="Q3941" t="s">
        <v>8337</v>
      </c>
      <c r="R3941" t="s">
        <v>8349</v>
      </c>
      <c r="S3941" s="12">
        <f>(((I3941/60)/60)/24)+DATE(1970,1,1)</f>
        <v>41830.819571759261</v>
      </c>
      <c r="T3941" s="10">
        <f>(((J3941/60)/60)/24)+DATE(1970,1,1)</f>
        <v>41800.819571759261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>(E3942/D3942)*100</f>
        <v>0</v>
      </c>
      <c r="P3942" t="e">
        <f>E3942/L3942</f>
        <v>#DIV/0!</v>
      </c>
      <c r="Q3942" t="s">
        <v>8337</v>
      </c>
      <c r="R3942" t="s">
        <v>8349</v>
      </c>
      <c r="S3942" s="12">
        <f>(((I3942/60)/60)/24)+DATE(1970,1,1)</f>
        <v>41877.930694444447</v>
      </c>
      <c r="T3942" s="10">
        <f>(((J3942/60)/60)/24)+DATE(1970,1,1)</f>
        <v>41847.930694444447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>(E3943/D3943)*100</f>
        <v>0</v>
      </c>
      <c r="P3943" t="e">
        <f>E3943/L3943</f>
        <v>#DIV/0!</v>
      </c>
      <c r="Q3943" t="s">
        <v>8332</v>
      </c>
      <c r="R3943" t="s">
        <v>8333</v>
      </c>
      <c r="S3943" s="12">
        <f>(((I3943/60)/60)/24)+DATE(1970,1,1)</f>
        <v>41957.277303240742</v>
      </c>
      <c r="T3943" s="10">
        <f>(((J3943/60)/60)/24)+DATE(1970,1,1)</f>
        <v>41927.235636574071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>(E3944/D3944)*100</f>
        <v>0</v>
      </c>
      <c r="P3944" t="e">
        <f>E3944/L3944</f>
        <v>#DIV/0!</v>
      </c>
      <c r="Q3944" t="s">
        <v>8332</v>
      </c>
      <c r="R3944" t="s">
        <v>8333</v>
      </c>
      <c r="S3944" s="12">
        <f>(((I3944/60)/60)/24)+DATE(1970,1,1)</f>
        <v>40390</v>
      </c>
      <c r="T3944" s="10">
        <f>(((J3944/60)/60)/24)+DATE(1970,1,1)</f>
        <v>40355.024953703702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>(E3945/D3945)*100</f>
        <v>0</v>
      </c>
      <c r="P3945" t="e">
        <f>E3945/L3945</f>
        <v>#DIV/0!</v>
      </c>
      <c r="Q3945" t="s">
        <v>8318</v>
      </c>
      <c r="R3945" t="s">
        <v>8319</v>
      </c>
      <c r="S3945" s="12">
        <f>(((I3945/60)/60)/24)+DATE(1970,1,1)</f>
        <v>42197.813703703709</v>
      </c>
      <c r="T3945" s="10">
        <f>(((J3945/60)/60)/24)+DATE(1970,1,1)</f>
        <v>42167.813703703709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>(E3946/D3946)*100</f>
        <v>0</v>
      </c>
      <c r="P3946" t="e">
        <f>E3946/L3946</f>
        <v>#DIV/0!</v>
      </c>
      <c r="Q3946" t="s">
        <v>8318</v>
      </c>
      <c r="R3946" t="s">
        <v>8319</v>
      </c>
      <c r="S3946" s="12">
        <f>(((I3946/60)/60)/24)+DATE(1970,1,1)</f>
        <v>41918.208333333336</v>
      </c>
      <c r="T3946" s="10">
        <f>(((J3946/60)/60)/24)+DATE(1970,1,1)</f>
        <v>41897.702199074076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>(E3947/D3947)*100</f>
        <v>0</v>
      </c>
      <c r="P3947" t="e">
        <f>E3947/L3947</f>
        <v>#DIV/0!</v>
      </c>
      <c r="Q3947" t="s">
        <v>8318</v>
      </c>
      <c r="R3947" t="s">
        <v>8319</v>
      </c>
      <c r="S3947" s="12">
        <f>(((I3947/60)/60)/24)+DATE(1970,1,1)</f>
        <v>42094.985416666663</v>
      </c>
      <c r="T3947" s="10">
        <f>(((J3947/60)/60)/24)+DATE(1970,1,1)</f>
        <v>42060.001805555556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>(E3948/D3948)*100</f>
        <v>0</v>
      </c>
      <c r="P3948" t="e">
        <f>E3948/L3948</f>
        <v>#DIV/0!</v>
      </c>
      <c r="Q3948" t="s">
        <v>8318</v>
      </c>
      <c r="R3948" t="s">
        <v>8319</v>
      </c>
      <c r="S3948" s="12">
        <f>(((I3948/60)/60)/24)+DATE(1970,1,1)</f>
        <v>42227.775787037041</v>
      </c>
      <c r="T3948" s="10">
        <f>(((J3948/60)/60)/24)+DATE(1970,1,1)</f>
        <v>42198.775787037041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>(E3949/D3949)*100</f>
        <v>0</v>
      </c>
      <c r="P3949" t="e">
        <f>E3949/L3949</f>
        <v>#DIV/0!</v>
      </c>
      <c r="Q3949" t="s">
        <v>8318</v>
      </c>
      <c r="R3949" t="s">
        <v>8319</v>
      </c>
      <c r="S3949" s="12">
        <f>(((I3949/60)/60)/24)+DATE(1970,1,1)</f>
        <v>42738.842245370368</v>
      </c>
      <c r="T3949" s="10">
        <f>(((J3949/60)/60)/24)+DATE(1970,1,1)</f>
        <v>42708.842245370368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>(E3950/D3950)*100</f>
        <v>0</v>
      </c>
      <c r="P3950" t="e">
        <f>E3950/L3950</f>
        <v>#DIV/0!</v>
      </c>
      <c r="Q3950" t="s">
        <v>8318</v>
      </c>
      <c r="R3950" t="s">
        <v>8319</v>
      </c>
      <c r="S3950" s="12">
        <f>(((I3950/60)/60)/24)+DATE(1970,1,1)</f>
        <v>42161.633703703701</v>
      </c>
      <c r="T3950" s="10">
        <f>(((J3950/60)/60)/24)+DATE(1970,1,1)</f>
        <v>42101.633703703701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>(E3951/D3951)*100</f>
        <v>0</v>
      </c>
      <c r="P3951" t="e">
        <f>E3951/L3951</f>
        <v>#DIV/0!</v>
      </c>
      <c r="Q3951" t="s">
        <v>8318</v>
      </c>
      <c r="R3951" t="s">
        <v>8319</v>
      </c>
      <c r="S3951" s="12">
        <f>(((I3951/60)/60)/24)+DATE(1970,1,1)</f>
        <v>42115.676180555558</v>
      </c>
      <c r="T3951" s="10">
        <f>(((J3951/60)/60)/24)+DATE(1970,1,1)</f>
        <v>42103.676180555558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>(E3952/D3952)*100</f>
        <v>0</v>
      </c>
      <c r="P3952" t="e">
        <f>E3952/L3952</f>
        <v>#DIV/0!</v>
      </c>
      <c r="Q3952" t="s">
        <v>8318</v>
      </c>
      <c r="R3952" t="s">
        <v>8319</v>
      </c>
      <c r="S3952" s="12">
        <f>(((I3952/60)/60)/24)+DATE(1970,1,1)</f>
        <v>42160.78361111111</v>
      </c>
      <c r="T3952" s="10">
        <f>(((J3952/60)/60)/24)+DATE(1970,1,1)</f>
        <v>42130.78361111111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>(E3953/D3953)*100</f>
        <v>0</v>
      </c>
      <c r="P3953" t="e">
        <f>E3953/L3953</f>
        <v>#DIV/0!</v>
      </c>
      <c r="Q3953" t="s">
        <v>8318</v>
      </c>
      <c r="R3953" t="s">
        <v>8319</v>
      </c>
      <c r="S3953" s="12">
        <f>(((I3953/60)/60)/24)+DATE(1970,1,1)</f>
        <v>42294.620115740734</v>
      </c>
      <c r="T3953" s="10">
        <f>(((J3953/60)/60)/24)+DATE(1970,1,1)</f>
        <v>42264.620115740734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>(E3954/D3954)*100</f>
        <v>0</v>
      </c>
      <c r="P3954" t="e">
        <f>E3954/L3954</f>
        <v>#DIV/0!</v>
      </c>
      <c r="Q3954" t="s">
        <v>8318</v>
      </c>
      <c r="R3954" t="s">
        <v>8319</v>
      </c>
      <c r="S3954" s="12">
        <f>(((I3954/60)/60)/24)+DATE(1970,1,1)</f>
        <v>42035.027083333334</v>
      </c>
      <c r="T3954" s="10">
        <f>(((J3954/60)/60)/24)+DATE(1970,1,1)</f>
        <v>41978.930972222224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>(E3955/D3955)*100</f>
        <v>0</v>
      </c>
      <c r="P3955" t="e">
        <f>E3955/L3955</f>
        <v>#DIV/0!</v>
      </c>
      <c r="Q3955" t="s">
        <v>8318</v>
      </c>
      <c r="R3955" t="s">
        <v>8319</v>
      </c>
      <c r="S3955" s="12">
        <f>(((I3955/60)/60)/24)+DATE(1970,1,1)</f>
        <v>42490.916666666672</v>
      </c>
      <c r="T3955" s="10">
        <f>(((J3955/60)/60)/24)+DATE(1970,1,1)</f>
        <v>42466.858888888892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>(E3956/D3956)*100</f>
        <v>0</v>
      </c>
      <c r="P3956" t="e">
        <f>E3956/L3956</f>
        <v>#DIV/0!</v>
      </c>
      <c r="Q3956" t="s">
        <v>8318</v>
      </c>
      <c r="R3956" t="s">
        <v>8319</v>
      </c>
      <c r="S3956" s="12">
        <f>(((I3956/60)/60)/24)+DATE(1970,1,1)</f>
        <v>42367.011574074073</v>
      </c>
      <c r="T3956" s="10">
        <f>(((J3956/60)/60)/24)+DATE(1970,1,1)</f>
        <v>42322.011574074073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>(E3957/D3957)*100</f>
        <v>0</v>
      </c>
      <c r="P3957" t="e">
        <f>E3957/L3957</f>
        <v>#DIV/0!</v>
      </c>
      <c r="Q3957" t="s">
        <v>8318</v>
      </c>
      <c r="R3957" t="s">
        <v>8319</v>
      </c>
      <c r="S3957" s="12">
        <f>(((I3957/60)/60)/24)+DATE(1970,1,1)</f>
        <v>42303.934675925921</v>
      </c>
      <c r="T3957" s="10">
        <f>(((J3957/60)/60)/24)+DATE(1970,1,1)</f>
        <v>42248.934675925921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>(E3958/D3958)*100</f>
        <v>0</v>
      </c>
      <c r="P3958" t="e">
        <f>E3958/L3958</f>
        <v>#DIV/0!</v>
      </c>
      <c r="Q3958" t="s">
        <v>8318</v>
      </c>
      <c r="R3958" t="s">
        <v>8319</v>
      </c>
      <c r="S3958" s="12">
        <f>(((I3958/60)/60)/24)+DATE(1970,1,1)</f>
        <v>42386.958333333328</v>
      </c>
      <c r="T3958" s="10">
        <f>(((J3958/60)/60)/24)+DATE(1970,1,1)</f>
        <v>42346.736400462964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>(E3959/D3959)*100</f>
        <v>0</v>
      </c>
      <c r="P3959" t="e">
        <f>E3959/L3959</f>
        <v>#DIV/0!</v>
      </c>
      <c r="Q3959" t="s">
        <v>8318</v>
      </c>
      <c r="R3959" t="s">
        <v>8319</v>
      </c>
      <c r="S3959" s="12">
        <f>(((I3959/60)/60)/24)+DATE(1970,1,1)</f>
        <v>42410.812627314815</v>
      </c>
      <c r="T3959" s="10">
        <f>(((J3959/60)/60)/24)+DATE(1970,1,1)</f>
        <v>42380.812627314815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>(E3960/D3960)*100</f>
        <v>0</v>
      </c>
      <c r="P3960" t="e">
        <f>E3960/L3960</f>
        <v>#DIV/0!</v>
      </c>
      <c r="Q3960" t="s">
        <v>8318</v>
      </c>
      <c r="R3960" t="s">
        <v>8319</v>
      </c>
      <c r="S3960" s="12">
        <f>(((I3960/60)/60)/24)+DATE(1970,1,1)</f>
        <v>42180.777731481481</v>
      </c>
      <c r="T3960" s="10">
        <f>(((J3960/60)/60)/24)+DATE(1970,1,1)</f>
        <v>42150.777731481481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>(E3961/D3961)*100</f>
        <v>0</v>
      </c>
      <c r="P3961" t="e">
        <f>E3961/L3961</f>
        <v>#DIV/0!</v>
      </c>
      <c r="Q3961" t="s">
        <v>8318</v>
      </c>
      <c r="R3961" t="s">
        <v>8319</v>
      </c>
      <c r="S3961" s="12">
        <f>(((I3961/60)/60)/24)+DATE(1970,1,1)</f>
        <v>42622.836076388892</v>
      </c>
      <c r="T3961" s="10">
        <f>(((J3961/60)/60)/24)+DATE(1970,1,1)</f>
        <v>42592.836076388892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>(E3962/D3962)*100</f>
        <v>0</v>
      </c>
      <c r="P3962" t="e">
        <f>E3962/L3962</f>
        <v>#DIV/0!</v>
      </c>
      <c r="Q3962" t="s">
        <v>8318</v>
      </c>
      <c r="R3962" t="s">
        <v>8319</v>
      </c>
      <c r="S3962" s="12">
        <f>(((I3962/60)/60)/24)+DATE(1970,1,1)</f>
        <v>42699.911840277782</v>
      </c>
      <c r="T3962" s="10">
        <f>(((J3962/60)/60)/24)+DATE(1970,1,1)</f>
        <v>42669.870173611111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>(E3963/D3963)*100</f>
        <v>0</v>
      </c>
      <c r="P3963" t="e">
        <f>E3963/L3963</f>
        <v>#DIV/0!</v>
      </c>
      <c r="Q3963" t="s">
        <v>8318</v>
      </c>
      <c r="R3963" t="s">
        <v>8319</v>
      </c>
      <c r="S3963" s="12">
        <f>(((I3963/60)/60)/24)+DATE(1970,1,1)</f>
        <v>42242.013078703705</v>
      </c>
      <c r="T3963" s="10">
        <f>(((J3963/60)/60)/24)+DATE(1970,1,1)</f>
        <v>42213.013078703705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>(E3964/D3964)*100</f>
        <v>0</v>
      </c>
      <c r="P3964" t="e">
        <f>E3964/L3964</f>
        <v>#DIV/0!</v>
      </c>
      <c r="Q3964" t="s">
        <v>8318</v>
      </c>
      <c r="R3964" t="s">
        <v>8319</v>
      </c>
      <c r="S3964" s="12">
        <f>(((I3964/60)/60)/24)+DATE(1970,1,1)</f>
        <v>42282.016388888893</v>
      </c>
      <c r="T3964" s="10">
        <f>(((J3964/60)/60)/24)+DATE(1970,1,1)</f>
        <v>42237.016388888893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>(E3965/D3965)*100</f>
        <v>0</v>
      </c>
      <c r="P3965" t="e">
        <f>E3965/L3965</f>
        <v>#DIV/0!</v>
      </c>
      <c r="Q3965" t="s">
        <v>8318</v>
      </c>
      <c r="R3965" t="s">
        <v>8319</v>
      </c>
      <c r="S3965" s="12">
        <f>(((I3965/60)/60)/24)+DATE(1970,1,1)</f>
        <v>42014.838240740741</v>
      </c>
      <c r="T3965" s="10">
        <f>(((J3965/60)/60)/24)+DATE(1970,1,1)</f>
        <v>41954.838240740741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>(E3966/D3966)*100</f>
        <v>0</v>
      </c>
      <c r="P3966" t="e">
        <f>E3966/L3966</f>
        <v>#DIV/0!</v>
      </c>
      <c r="Q3966" t="s">
        <v>8318</v>
      </c>
      <c r="R3966" t="s">
        <v>8319</v>
      </c>
      <c r="S3966" s="12">
        <f>(((I3966/60)/60)/24)+DATE(1970,1,1)</f>
        <v>42008.262314814812</v>
      </c>
      <c r="T3966" s="10">
        <f>(((J3966/60)/60)/24)+DATE(1970,1,1)</f>
        <v>41968.262314814812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>(E3967/D3967)*100</f>
        <v>0</v>
      </c>
      <c r="P3967" t="e">
        <f>E3967/L3967</f>
        <v>#DIV/0!</v>
      </c>
      <c r="Q3967" t="s">
        <v>8318</v>
      </c>
      <c r="R3967" t="s">
        <v>8319</v>
      </c>
      <c r="S3967" s="12">
        <f>(((I3967/60)/60)/24)+DATE(1970,1,1)</f>
        <v>42306.120636574073</v>
      </c>
      <c r="T3967" s="10">
        <f>(((J3967/60)/60)/24)+DATE(1970,1,1)</f>
        <v>42276.120636574073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>(E3968/D3968)*100</f>
        <v>0</v>
      </c>
      <c r="P3968" t="e">
        <f>E3968/L3968</f>
        <v>#DIV/0!</v>
      </c>
      <c r="Q3968" t="s">
        <v>8318</v>
      </c>
      <c r="R3968" t="s">
        <v>8319</v>
      </c>
      <c r="S3968" s="12">
        <f>(((I3968/60)/60)/24)+DATE(1970,1,1)</f>
        <v>42745.372916666667</v>
      </c>
      <c r="T3968" s="10">
        <f>(((J3968/60)/60)/24)+DATE(1970,1,1)</f>
        <v>42717.121377314819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>(E3969/D3969)*100</f>
        <v>0</v>
      </c>
      <c r="P3969" t="e">
        <f>E3969/L3969</f>
        <v>#DIV/0!</v>
      </c>
      <c r="Q3969" t="s">
        <v>8318</v>
      </c>
      <c r="R3969" t="s">
        <v>8319</v>
      </c>
      <c r="S3969" s="12">
        <f>(((I3969/60)/60)/24)+DATE(1970,1,1)</f>
        <v>42006.88490740741</v>
      </c>
      <c r="T3969" s="10">
        <f>(((J3969/60)/60)/24)+DATE(1970,1,1)</f>
        <v>41976.88490740741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>(E3970/D3970)*100</f>
        <v>0</v>
      </c>
      <c r="P3970" t="e">
        <f>E3970/L3970</f>
        <v>#DIV/0!</v>
      </c>
      <c r="Q3970" t="s">
        <v>8318</v>
      </c>
      <c r="R3970" t="s">
        <v>8319</v>
      </c>
      <c r="S3970" s="12">
        <f>(((I3970/60)/60)/24)+DATE(1970,1,1)</f>
        <v>42187.916481481487</v>
      </c>
      <c r="T3970" s="10">
        <f>(((J3970/60)/60)/24)+DATE(1970,1,1)</f>
        <v>42157.916481481487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>(E3971/D3971)*100</f>
        <v>0</v>
      </c>
      <c r="P3971" t="e">
        <f>E3971/L3971</f>
        <v>#DIV/0!</v>
      </c>
      <c r="Q3971" t="s">
        <v>8318</v>
      </c>
      <c r="R3971" t="s">
        <v>8319</v>
      </c>
      <c r="S3971" s="12">
        <f>(((I3971/60)/60)/24)+DATE(1970,1,1)</f>
        <v>41991.853078703702</v>
      </c>
      <c r="T3971" s="10">
        <f>(((J3971/60)/60)/24)+DATE(1970,1,1)</f>
        <v>41956.853078703702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>(E3972/D3972)*100</f>
        <v>0</v>
      </c>
      <c r="P3972" t="e">
        <f>E3972/L3972</f>
        <v>#DIV/0!</v>
      </c>
      <c r="Q3972" t="s">
        <v>8318</v>
      </c>
      <c r="R3972" t="s">
        <v>8319</v>
      </c>
      <c r="S3972" s="12">
        <f>(((I3972/60)/60)/24)+DATE(1970,1,1)</f>
        <v>42474.268101851849</v>
      </c>
      <c r="T3972" s="10">
        <f>(((J3972/60)/60)/24)+DATE(1970,1,1)</f>
        <v>42444.268101851849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>(E3973/D3973)*100</f>
        <v>0</v>
      </c>
      <c r="P3973" t="e">
        <f>E3973/L3973</f>
        <v>#DIV/0!</v>
      </c>
      <c r="Q3973" t="s">
        <v>8335</v>
      </c>
      <c r="R3973" t="s">
        <v>8336</v>
      </c>
      <c r="S3973" s="12">
        <f>(((I3973/60)/60)/24)+DATE(1970,1,1)</f>
        <v>42372.03943287037</v>
      </c>
      <c r="T3973" s="10">
        <f>(((J3973/60)/60)/24)+DATE(1970,1,1)</f>
        <v>42342.03943287037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>(E3974/D3974)*100</f>
        <v>0</v>
      </c>
      <c r="P3974" t="e">
        <f>E3974/L3974</f>
        <v>#DIV/0!</v>
      </c>
      <c r="Q3974" t="s">
        <v>8335</v>
      </c>
      <c r="R3974" t="s">
        <v>8336</v>
      </c>
      <c r="S3974" s="12">
        <f>(((I3974/60)/60)/24)+DATE(1970,1,1)</f>
        <v>42254.408275462964</v>
      </c>
      <c r="T3974" s="10">
        <f>(((J3974/60)/60)/24)+DATE(1970,1,1)</f>
        <v>42224.408275462964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>(E3975/D3975)*100</f>
        <v>0</v>
      </c>
      <c r="P3975" t="e">
        <f>E3975/L3975</f>
        <v>#DIV/0!</v>
      </c>
      <c r="Q3975" t="s">
        <v>8335</v>
      </c>
      <c r="R3975" t="s">
        <v>8336</v>
      </c>
      <c r="S3975" s="12">
        <f>(((I3975/60)/60)/24)+DATE(1970,1,1)</f>
        <v>42700.778622685189</v>
      </c>
      <c r="T3975" s="10">
        <f>(((J3975/60)/60)/24)+DATE(1970,1,1)</f>
        <v>42655.736956018518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>(E3976/D3976)*100</f>
        <v>0</v>
      </c>
      <c r="P3976" t="e">
        <f>E3976/L3976</f>
        <v>#DIV/0!</v>
      </c>
      <c r="Q3976" t="s">
        <v>8335</v>
      </c>
      <c r="R3976" t="s">
        <v>8336</v>
      </c>
      <c r="S3976" s="12">
        <f>(((I3976/60)/60)/24)+DATE(1970,1,1)</f>
        <v>41861.884108796294</v>
      </c>
      <c r="T3976" s="10">
        <f>(((J3976/60)/60)/24)+DATE(1970,1,1)</f>
        <v>41831.884108796294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>(E3977/D3977)*100</f>
        <v>0</v>
      </c>
      <c r="P3977" t="e">
        <f>E3977/L3977</f>
        <v>#DIV/0!</v>
      </c>
      <c r="Q3977" t="s">
        <v>8335</v>
      </c>
      <c r="R3977" t="s">
        <v>8336</v>
      </c>
      <c r="S3977" s="12">
        <f>(((I3977/60)/60)/24)+DATE(1970,1,1)</f>
        <v>42053.738298611104</v>
      </c>
      <c r="T3977" s="10">
        <f>(((J3977/60)/60)/24)+DATE(1970,1,1)</f>
        <v>41993.738298611104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>(E3978/D3978)*100</f>
        <v>0</v>
      </c>
      <c r="P3978" t="e">
        <f>E3978/L3978</f>
        <v>#DIV/0!</v>
      </c>
      <c r="Q3978" t="s">
        <v>8335</v>
      </c>
      <c r="R3978" t="s">
        <v>8336</v>
      </c>
      <c r="S3978" s="12">
        <f>(((I3978/60)/60)/24)+DATE(1970,1,1)</f>
        <v>42224.170046296291</v>
      </c>
      <c r="T3978" s="10">
        <f>(((J3978/60)/60)/24)+DATE(1970,1,1)</f>
        <v>42164.170046296291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>(E3979/D3979)*100</f>
        <v>0</v>
      </c>
      <c r="P3979" t="e">
        <f>E3979/L3979</f>
        <v>#DIV/0!</v>
      </c>
      <c r="Q3979" t="s">
        <v>8335</v>
      </c>
      <c r="R3979" t="s">
        <v>8336</v>
      </c>
      <c r="S3979" s="12">
        <f>(((I3979/60)/60)/24)+DATE(1970,1,1)</f>
        <v>42427.89980324074</v>
      </c>
      <c r="T3979" s="10">
        <f>(((J3979/60)/60)/24)+DATE(1970,1,1)</f>
        <v>42397.89980324074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>(E3980/D3980)*100</f>
        <v>0</v>
      </c>
      <c r="P3980" t="e">
        <f>E3980/L3980</f>
        <v>#DIV/0!</v>
      </c>
      <c r="Q3980" t="s">
        <v>8335</v>
      </c>
      <c r="R3980" t="s">
        <v>8336</v>
      </c>
      <c r="S3980" s="12">
        <f>(((I3980/60)/60)/24)+DATE(1970,1,1)</f>
        <v>42080.75</v>
      </c>
      <c r="T3980" s="10">
        <f>(((J3980/60)/60)/24)+DATE(1970,1,1)</f>
        <v>42031.965138888889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>(E3981/D3981)*100</f>
        <v>0</v>
      </c>
      <c r="P3981" t="e">
        <f>E3981/L3981</f>
        <v>#DIV/0!</v>
      </c>
      <c r="Q3981" t="s">
        <v>8335</v>
      </c>
      <c r="R3981" t="s">
        <v>8336</v>
      </c>
      <c r="S3981" s="12">
        <f>(((I3981/60)/60)/24)+DATE(1970,1,1)</f>
        <v>42295.818622685183</v>
      </c>
      <c r="T3981" s="10">
        <f>(((J3981/60)/60)/24)+DATE(1970,1,1)</f>
        <v>42265.818622685183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>(E3982/D3982)*100</f>
        <v>0</v>
      </c>
      <c r="P3982" t="e">
        <f>E3982/L3982</f>
        <v>#DIV/0!</v>
      </c>
      <c r="Q3982" t="s">
        <v>8335</v>
      </c>
      <c r="R3982" t="s">
        <v>8352</v>
      </c>
      <c r="S3982" s="12">
        <f>(((I3982/60)/60)/24)+DATE(1970,1,1)</f>
        <v>42528.879166666666</v>
      </c>
      <c r="T3982" s="10">
        <f>(((J3982/60)/60)/24)+DATE(1970,1,1)</f>
        <v>42498.899398148147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>(E3983/D3983)*100</f>
        <v>0</v>
      </c>
      <c r="P3983" t="e">
        <f>E3983/L3983</f>
        <v>#DIV/0!</v>
      </c>
      <c r="Q3983" t="s">
        <v>8335</v>
      </c>
      <c r="R3983" t="s">
        <v>8352</v>
      </c>
      <c r="S3983" s="12">
        <f>(((I3983/60)/60)/24)+DATE(1970,1,1)</f>
        <v>41958.057106481487</v>
      </c>
      <c r="T3983" s="10">
        <f>(((J3983/60)/60)/24)+DATE(1970,1,1)</f>
        <v>41928.015439814815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>(E3984/D3984)*100</f>
        <v>0</v>
      </c>
      <c r="P3984" t="e">
        <f>E3984/L3984</f>
        <v>#DIV/0!</v>
      </c>
      <c r="Q3984" t="s">
        <v>8335</v>
      </c>
      <c r="R3984" t="s">
        <v>8352</v>
      </c>
      <c r="S3984" s="12">
        <f>(((I3984/60)/60)/24)+DATE(1970,1,1)</f>
        <v>42077.014074074075</v>
      </c>
      <c r="T3984" s="10">
        <f>(((J3984/60)/60)/24)+DATE(1970,1,1)</f>
        <v>42047.05574074074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>(E3985/D3985)*100</f>
        <v>0</v>
      </c>
      <c r="P3985" t="e">
        <f>E3985/L3985</f>
        <v>#DIV/0!</v>
      </c>
      <c r="Q3985" t="s">
        <v>8335</v>
      </c>
      <c r="R3985" t="s">
        <v>8352</v>
      </c>
      <c r="S3985" s="12">
        <f>(((I3985/60)/60)/24)+DATE(1970,1,1)</f>
        <v>42135.072962962964</v>
      </c>
      <c r="T3985" s="10">
        <f>(((J3985/60)/60)/24)+DATE(1970,1,1)</f>
        <v>42105.072962962964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>(E3986/D3986)*100</f>
        <v>0</v>
      </c>
      <c r="P3986" t="e">
        <f>E3986/L3986</f>
        <v>#DIV/0!</v>
      </c>
      <c r="Q3986" t="s">
        <v>8335</v>
      </c>
      <c r="R3986" t="s">
        <v>8352</v>
      </c>
      <c r="S3986" s="12">
        <f>(((I3986/60)/60)/24)+DATE(1970,1,1)</f>
        <v>41865.951782407406</v>
      </c>
      <c r="T3986" s="10">
        <f>(((J3986/60)/60)/24)+DATE(1970,1,1)</f>
        <v>41835.951782407406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>(E3987/D3987)*100</f>
        <v>0</v>
      </c>
      <c r="P3987" t="e">
        <f>E3987/L3987</f>
        <v>#DIV/0!</v>
      </c>
      <c r="Q3987" t="s">
        <v>8335</v>
      </c>
      <c r="R3987" t="s">
        <v>8352</v>
      </c>
      <c r="S3987" s="12">
        <f>(((I3987/60)/60)/24)+DATE(1970,1,1)</f>
        <v>42401.446909722217</v>
      </c>
      <c r="T3987" s="10">
        <f>(((J3987/60)/60)/24)+DATE(1970,1,1)</f>
        <v>42371.446909722217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>(E3988/D3988)*100</f>
        <v>0</v>
      </c>
      <c r="P3988" t="e">
        <f>E3988/L3988</f>
        <v>#DIV/0!</v>
      </c>
      <c r="Q3988" t="s">
        <v>8335</v>
      </c>
      <c r="R3988" t="s">
        <v>8352</v>
      </c>
      <c r="S3988" s="12">
        <f>(((I3988/60)/60)/24)+DATE(1970,1,1)</f>
        <v>41986.876863425925</v>
      </c>
      <c r="T3988" s="10">
        <f>(((J3988/60)/60)/24)+DATE(1970,1,1)</f>
        <v>41971.876863425925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>(E3989/D3989)*100</f>
        <v>0</v>
      </c>
      <c r="P3989" t="e">
        <f>E3989/L3989</f>
        <v>#DIV/0!</v>
      </c>
      <c r="Q3989" t="s">
        <v>8335</v>
      </c>
      <c r="R3989" t="s">
        <v>8352</v>
      </c>
      <c r="S3989" s="12">
        <f>(((I3989/60)/60)/24)+DATE(1970,1,1)</f>
        <v>42792.00681712963</v>
      </c>
      <c r="T3989" s="10">
        <f>(((J3989/60)/60)/24)+DATE(1970,1,1)</f>
        <v>42732.00681712963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>(E3990/D3990)*100</f>
        <v>0</v>
      </c>
      <c r="P3990" t="e">
        <f>E3990/L3990</f>
        <v>#DIV/0!</v>
      </c>
      <c r="Q3990" t="s">
        <v>8335</v>
      </c>
      <c r="R3990" t="s">
        <v>8352</v>
      </c>
      <c r="S3990" s="12">
        <f>(((I3990/60)/60)/24)+DATE(1970,1,1)</f>
        <v>41972.6950462963</v>
      </c>
      <c r="T3990" s="10">
        <f>(((J3990/60)/60)/24)+DATE(1970,1,1)</f>
        <v>41942.653379629628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>(E3991/D3991)*100</f>
        <v>0</v>
      </c>
      <c r="P3991" t="e">
        <f>E3991/L3991</f>
        <v>#DIV/0!</v>
      </c>
      <c r="Q3991" t="s">
        <v>8335</v>
      </c>
      <c r="R3991" t="s">
        <v>8352</v>
      </c>
      <c r="S3991" s="12">
        <f>(((I3991/60)/60)/24)+DATE(1970,1,1)</f>
        <v>41956.722546296296</v>
      </c>
      <c r="T3991" s="10">
        <f>(((J3991/60)/60)/24)+DATE(1970,1,1)</f>
        <v>41926.680879629632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>(E3992/D3992)*100</f>
        <v>0</v>
      </c>
      <c r="P3992" t="e">
        <f>E3992/L3992</f>
        <v>#DIV/0!</v>
      </c>
      <c r="Q3992" t="s">
        <v>8335</v>
      </c>
      <c r="R3992" t="s">
        <v>8352</v>
      </c>
      <c r="S3992" s="12">
        <f>(((I3992/60)/60)/24)+DATE(1970,1,1)</f>
        <v>42658.806249999994</v>
      </c>
      <c r="T3992" s="10">
        <f>(((J3992/60)/60)/24)+DATE(1970,1,1)</f>
        <v>42612.600520833337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>(E3993/D3993)*100</f>
        <v>0</v>
      </c>
      <c r="P3993" t="e">
        <f>E3993/L3993</f>
        <v>#DIV/0!</v>
      </c>
      <c r="Q3993" t="s">
        <v>8335</v>
      </c>
      <c r="R3993" t="s">
        <v>8336</v>
      </c>
      <c r="S3993" s="12">
        <f>(((I3993/60)/60)/24)+DATE(1970,1,1)</f>
        <v>42290.528807870374</v>
      </c>
      <c r="T3993" s="10">
        <f>(((J3993/60)/60)/24)+DATE(1970,1,1)</f>
        <v>42260.528807870374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>(E3994/D3994)*100</f>
        <v>0</v>
      </c>
      <c r="P3994" t="e">
        <f>E3994/L3994</f>
        <v>#DIV/0!</v>
      </c>
      <c r="Q3994" t="s">
        <v>8335</v>
      </c>
      <c r="R3994" t="s">
        <v>8336</v>
      </c>
      <c r="S3994" s="12">
        <f>(((I3994/60)/60)/24)+DATE(1970,1,1)</f>
        <v>42215.139479166668</v>
      </c>
      <c r="T3994" s="10">
        <f>(((J3994/60)/60)/24)+DATE(1970,1,1)</f>
        <v>42155.139479166668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>(E3995/D3995)*100</f>
        <v>0</v>
      </c>
      <c r="P3995" t="e">
        <f>E3995/L3995</f>
        <v>#DIV/0!</v>
      </c>
      <c r="Q3995" t="s">
        <v>8335</v>
      </c>
      <c r="R3995" t="s">
        <v>8336</v>
      </c>
      <c r="S3995" s="12">
        <f>(((I3995/60)/60)/24)+DATE(1970,1,1)</f>
        <v>41852.040497685186</v>
      </c>
      <c r="T3995" s="10">
        <f>(((J3995/60)/60)/24)+DATE(1970,1,1)</f>
        <v>41822.040497685186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>(E3996/D3996)*100</f>
        <v>0</v>
      </c>
      <c r="P3996" t="e">
        <f>E3996/L3996</f>
        <v>#DIV/0!</v>
      </c>
      <c r="Q3996" t="s">
        <v>8335</v>
      </c>
      <c r="R3996" t="s">
        <v>8336</v>
      </c>
      <c r="S3996" s="12">
        <f>(((I3996/60)/60)/24)+DATE(1970,1,1)</f>
        <v>41872.980879629627</v>
      </c>
      <c r="T3996" s="10">
        <f>(((J3996/60)/60)/24)+DATE(1970,1,1)</f>
        <v>41842.980879629627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>(E3997/D3997)*100</f>
        <v>0</v>
      </c>
      <c r="P3997" t="e">
        <f>E3997/L3997</f>
        <v>#DIV/0!</v>
      </c>
      <c r="Q3997" t="s">
        <v>8335</v>
      </c>
      <c r="R3997" t="s">
        <v>8336</v>
      </c>
      <c r="S3997" s="12">
        <f>(((I3997/60)/60)/24)+DATE(1970,1,1)</f>
        <v>42107.119409722218</v>
      </c>
      <c r="T3997" s="10">
        <f>(((J3997/60)/60)/24)+DATE(1970,1,1)</f>
        <v>42077.119409722218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>(E3998/D3998)*100</f>
        <v>0</v>
      </c>
      <c r="P3998" t="e">
        <f>E3998/L3998</f>
        <v>#DIV/0!</v>
      </c>
      <c r="Q3998" t="s">
        <v>8335</v>
      </c>
      <c r="R3998" t="s">
        <v>8336</v>
      </c>
      <c r="S3998" s="12">
        <f>(((I3998/60)/60)/24)+DATE(1970,1,1)</f>
        <v>41874.592002314814</v>
      </c>
      <c r="T3998" s="10">
        <f>(((J3998/60)/60)/24)+DATE(1970,1,1)</f>
        <v>41829.592002314814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>(E3999/D3999)*100</f>
        <v>0</v>
      </c>
      <c r="P3999" t="e">
        <f>E3999/L3999</f>
        <v>#DIV/0!</v>
      </c>
      <c r="Q3999" t="s">
        <v>8335</v>
      </c>
      <c r="R3999" t="s">
        <v>8336</v>
      </c>
      <c r="S3999" s="12">
        <f>(((I3999/60)/60)/24)+DATE(1970,1,1)</f>
        <v>42508.825752314813</v>
      </c>
      <c r="T3999" s="10">
        <f>(((J3999/60)/60)/24)+DATE(1970,1,1)</f>
        <v>42487.825752314813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>(E4000/D4000)*100</f>
        <v>0</v>
      </c>
      <c r="P4000" t="e">
        <f>E4000/L4000</f>
        <v>#DIV/0!</v>
      </c>
      <c r="Q4000" t="s">
        <v>8335</v>
      </c>
      <c r="R4000" t="s">
        <v>8336</v>
      </c>
      <c r="S4000" s="12">
        <f>(((I4000/60)/60)/24)+DATE(1970,1,1)</f>
        <v>42016.108726851846</v>
      </c>
      <c r="T4000" s="10">
        <f>(((J4000/60)/60)/24)+DATE(1970,1,1)</f>
        <v>41986.108726851846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>(E4001/D4001)*100</f>
        <v>0</v>
      </c>
      <c r="P4001" t="e">
        <f>E4001/L4001</f>
        <v>#DIV/0!</v>
      </c>
      <c r="Q4001" t="s">
        <v>8335</v>
      </c>
      <c r="R4001" t="s">
        <v>8336</v>
      </c>
      <c r="S4001" s="12">
        <f>(((I4001/60)/60)/24)+DATE(1970,1,1)</f>
        <v>42104.968136574069</v>
      </c>
      <c r="T4001" s="10">
        <f>(((J4001/60)/60)/24)+DATE(1970,1,1)</f>
        <v>42060.00980324074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>(E4002/D4002)*100</f>
        <v>0</v>
      </c>
      <c r="P4002" t="e">
        <f>E4002/L4002</f>
        <v>#DIV/0!</v>
      </c>
      <c r="Q4002" t="s">
        <v>8335</v>
      </c>
      <c r="R4002" t="s">
        <v>8336</v>
      </c>
      <c r="S4002" s="12">
        <f>(((I4002/60)/60)/24)+DATE(1970,1,1)</f>
        <v>41855.820567129631</v>
      </c>
      <c r="T4002" s="10">
        <f>(((J4002/60)/60)/24)+DATE(1970,1,1)</f>
        <v>41830.820567129631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>(E4003/D4003)*100</f>
        <v>0</v>
      </c>
      <c r="P4003" t="e">
        <f>E4003/L4003</f>
        <v>#DIV/0!</v>
      </c>
      <c r="Q4003" t="s">
        <v>8335</v>
      </c>
      <c r="R4003" t="s">
        <v>8336</v>
      </c>
      <c r="S4003" s="12">
        <f>(((I4003/60)/60)/24)+DATE(1970,1,1)</f>
        <v>42286.708333333328</v>
      </c>
      <c r="T4003" s="10">
        <f>(((J4003/60)/60)/24)+DATE(1970,1,1)</f>
        <v>42238.022905092599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>(E4004/D4004)*100</f>
        <v>0</v>
      </c>
      <c r="P4004" t="e">
        <f>E4004/L4004</f>
        <v>#DIV/0!</v>
      </c>
      <c r="Q4004" t="s">
        <v>8335</v>
      </c>
      <c r="R4004" t="s">
        <v>8336</v>
      </c>
      <c r="S4004" s="12">
        <f>(((I4004/60)/60)/24)+DATE(1970,1,1)</f>
        <v>42170.173252314817</v>
      </c>
      <c r="T4004" s="10">
        <f>(((J4004/60)/60)/24)+DATE(1970,1,1)</f>
        <v>42140.173252314817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>(E4005/D4005)*100</f>
        <v>0</v>
      </c>
      <c r="P4005" t="e">
        <f>E4005/L4005</f>
        <v>#DIV/0!</v>
      </c>
      <c r="Q4005" t="s">
        <v>8335</v>
      </c>
      <c r="R4005" t="s">
        <v>8336</v>
      </c>
      <c r="S4005" s="12">
        <f>(((I4005/60)/60)/24)+DATE(1970,1,1)</f>
        <v>42395.589085648149</v>
      </c>
      <c r="T4005" s="10">
        <f>(((J4005/60)/60)/24)+DATE(1970,1,1)</f>
        <v>42388.589085648149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>(E4006/D4006)*100</f>
        <v>0</v>
      </c>
      <c r="P4006" t="e">
        <f>E4006/L4006</f>
        <v>#DIV/0!</v>
      </c>
      <c r="Q4006" t="s">
        <v>8335</v>
      </c>
      <c r="R4006" t="s">
        <v>8336</v>
      </c>
      <c r="S4006" s="12">
        <f>(((I4006/60)/60)/24)+DATE(1970,1,1)</f>
        <v>42119.84520833334</v>
      </c>
      <c r="T4006" s="10">
        <f>(((J4006/60)/60)/24)+DATE(1970,1,1)</f>
        <v>42089.84520833334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>(E4007/D4007)*100</f>
        <v>0</v>
      </c>
      <c r="P4007" t="e">
        <f>E4007/L4007</f>
        <v>#DIV/0!</v>
      </c>
      <c r="Q4007" t="s">
        <v>8318</v>
      </c>
      <c r="R4007" t="s">
        <v>8354</v>
      </c>
      <c r="S4007" s="12">
        <f>(((I4007/60)/60)/24)+DATE(1970,1,1)</f>
        <v>42566.289583333331</v>
      </c>
      <c r="T4007" s="10">
        <f>(((J4007/60)/60)/24)+DATE(1970,1,1)</f>
        <v>42536.246620370366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>(E4008/D4008)*100</f>
        <v>0</v>
      </c>
      <c r="P4008" t="e">
        <f>E4008/L4008</f>
        <v>#DIV/0!</v>
      </c>
      <c r="Q4008" t="s">
        <v>8335</v>
      </c>
      <c r="R4008" t="s">
        <v>8336</v>
      </c>
      <c r="S4008" s="12">
        <f>(((I4008/60)/60)/24)+DATE(1970,1,1)</f>
        <v>41912.974803240737</v>
      </c>
      <c r="T4008" s="10">
        <f>(((J4008/60)/60)/24)+DATE(1970,1,1)</f>
        <v>41892.974803240737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>(E4009/D4009)*100</f>
        <v>0</v>
      </c>
      <c r="P4009" t="e">
        <f>E4009/L4009</f>
        <v>#DIV/0!</v>
      </c>
      <c r="Q4009" t="s">
        <v>8335</v>
      </c>
      <c r="R4009" t="s">
        <v>8336</v>
      </c>
      <c r="S4009" s="12">
        <f>(((I4009/60)/60)/24)+DATE(1970,1,1)</f>
        <v>42184.64025462963</v>
      </c>
      <c r="T4009" s="10">
        <f>(((J4009/60)/60)/24)+DATE(1970,1,1)</f>
        <v>42154.64025462963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>(E4010/D4010)*100</f>
        <v>0</v>
      </c>
      <c r="P4010" t="e">
        <f>E4010/L4010</f>
        <v>#DIV/0!</v>
      </c>
      <c r="Q4010" t="s">
        <v>8335</v>
      </c>
      <c r="R4010" t="s">
        <v>8336</v>
      </c>
      <c r="S4010" s="12">
        <f>(((I4010/60)/60)/24)+DATE(1970,1,1)</f>
        <v>41859.896562499998</v>
      </c>
      <c r="T4010" s="10">
        <f>(((J4010/60)/60)/24)+DATE(1970,1,1)</f>
        <v>41829.896562499998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>(E4011/D4011)*100</f>
        <v>0</v>
      </c>
      <c r="P4011" t="e">
        <f>E4011/L4011</f>
        <v>#DIV/0!</v>
      </c>
      <c r="Q4011" t="s">
        <v>8321</v>
      </c>
      <c r="R4011" t="s">
        <v>8357</v>
      </c>
      <c r="S4011" s="12">
        <f>(((I4011/60)/60)/24)+DATE(1970,1,1)</f>
        <v>42662.328784722224</v>
      </c>
      <c r="T4011" s="10">
        <f>(((J4011/60)/60)/24)+DATE(1970,1,1)</f>
        <v>42632.328784722224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>(E4012/D4012)*100</f>
        <v>0</v>
      </c>
      <c r="P4012" t="e">
        <f>E4012/L4012</f>
        <v>#DIV/0!</v>
      </c>
      <c r="Q4012" t="s">
        <v>8321</v>
      </c>
      <c r="R4012" t="s">
        <v>8357</v>
      </c>
      <c r="S4012" s="12">
        <f>(((I4012/60)/60)/24)+DATE(1970,1,1)</f>
        <v>41090.833333333336</v>
      </c>
      <c r="T4012" s="10">
        <f>(((J4012/60)/60)/24)+DATE(1970,1,1)</f>
        <v>41078.899826388886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>(E4013/D4013)*100</f>
        <v>0</v>
      </c>
      <c r="P4013" t="e">
        <f>E4013/L4013</f>
        <v>#DIV/0!</v>
      </c>
      <c r="Q4013" t="s">
        <v>8321</v>
      </c>
      <c r="R4013" t="s">
        <v>8357</v>
      </c>
      <c r="S4013" s="12">
        <f>(((I4013/60)/60)/24)+DATE(1970,1,1)</f>
        <v>41807.887060185189</v>
      </c>
      <c r="T4013" s="10">
        <f>(((J4013/60)/60)/24)+DATE(1970,1,1)</f>
        <v>41747.887060185189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>(E4014/D4014)*100</f>
        <v>0</v>
      </c>
      <c r="P4014" t="e">
        <f>E4014/L4014</f>
        <v>#DIV/0!</v>
      </c>
      <c r="Q4014" t="s">
        <v>8321</v>
      </c>
      <c r="R4014" t="s">
        <v>8357</v>
      </c>
      <c r="S4014" s="12">
        <f>(((I4014/60)/60)/24)+DATE(1970,1,1)</f>
        <v>41893.636006944449</v>
      </c>
      <c r="T4014" s="10">
        <f>(((J4014/60)/60)/24)+DATE(1970,1,1)</f>
        <v>41863.636006944449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>(E4015/D4015)*100</f>
        <v>0</v>
      </c>
      <c r="P4015" t="e">
        <f>E4015/L4015</f>
        <v>#DIV/0!</v>
      </c>
      <c r="Q4015" t="s">
        <v>8321</v>
      </c>
      <c r="R4015" t="s">
        <v>8357</v>
      </c>
      <c r="S4015" s="12">
        <f>(((I4015/60)/60)/24)+DATE(1970,1,1)</f>
        <v>41445.461319444446</v>
      </c>
      <c r="T4015" s="10">
        <f>(((J4015/60)/60)/24)+DATE(1970,1,1)</f>
        <v>41415.461319444446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>(E4016/D4016)*100</f>
        <v>0</v>
      </c>
      <c r="P4016" t="e">
        <f>E4016/L4016</f>
        <v>#DIV/0!</v>
      </c>
      <c r="Q4016" t="s">
        <v>8321</v>
      </c>
      <c r="R4016" t="s">
        <v>8357</v>
      </c>
      <c r="S4016" s="12">
        <f>(((I4016/60)/60)/24)+DATE(1970,1,1)</f>
        <v>41210.579027777778</v>
      </c>
      <c r="T4016" s="10">
        <f>(((J4016/60)/60)/24)+DATE(1970,1,1)</f>
        <v>41194.579027777778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>(E4017/D4017)*100</f>
        <v>0</v>
      </c>
      <c r="P4017" t="e">
        <f>E4017/L4017</f>
        <v>#DIV/0!</v>
      </c>
      <c r="Q4017" t="s">
        <v>8321</v>
      </c>
      <c r="R4017" t="s">
        <v>8357</v>
      </c>
      <c r="S4017" s="12">
        <f>(((I4017/60)/60)/24)+DATE(1970,1,1)</f>
        <v>41306.708333333336</v>
      </c>
      <c r="T4017" s="10">
        <f>(((J4017/60)/60)/24)+DATE(1970,1,1)</f>
        <v>41257.531712962962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>(E4018/D4018)*100</f>
        <v>0</v>
      </c>
      <c r="P4018" t="e">
        <f>E4018/L4018</f>
        <v>#DIV/0!</v>
      </c>
      <c r="Q4018" t="s">
        <v>8321</v>
      </c>
      <c r="R4018" t="s">
        <v>8357</v>
      </c>
      <c r="S4018" s="12">
        <f>(((I4018/60)/60)/24)+DATE(1970,1,1)</f>
        <v>41552.869143518517</v>
      </c>
      <c r="T4018" s="10">
        <f>(((J4018/60)/60)/24)+DATE(1970,1,1)</f>
        <v>41537.869143518517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>(E4019/D4019)*100</f>
        <v>0</v>
      </c>
      <c r="P4019" t="e">
        <f>E4019/L4019</f>
        <v>#DIV/0!</v>
      </c>
      <c r="Q4019" t="s">
        <v>8321</v>
      </c>
      <c r="R4019" t="s">
        <v>8357</v>
      </c>
      <c r="S4019" s="12">
        <f>(((I4019/60)/60)/24)+DATE(1970,1,1)</f>
        <v>42804.447777777779</v>
      </c>
      <c r="T4019" s="10">
        <f>(((J4019/60)/60)/24)+DATE(1970,1,1)</f>
        <v>42774.447777777779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>(E4020/D4020)*100</f>
        <v>0</v>
      </c>
      <c r="P4020" t="e">
        <f>E4020/L4020</f>
        <v>#DIV/0!</v>
      </c>
      <c r="Q4020" t="s">
        <v>8316</v>
      </c>
      <c r="R4020" t="s">
        <v>8317</v>
      </c>
      <c r="S4020" s="12">
        <f>(((I4020/60)/60)/24)+DATE(1970,1,1)</f>
        <v>41811.458333333336</v>
      </c>
      <c r="T4020" s="10">
        <f>(((J4020/60)/60)/24)+DATE(1970,1,1)</f>
        <v>41784.952488425923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>(E4021/D4021)*100</f>
        <v>0</v>
      </c>
      <c r="P4021" t="e">
        <f>E4021/L4021</f>
        <v>#DIV/0!</v>
      </c>
      <c r="Q4021" t="s">
        <v>8316</v>
      </c>
      <c r="R4021" t="s">
        <v>8317</v>
      </c>
      <c r="S4021" s="12">
        <f>(((I4021/60)/60)/24)+DATE(1970,1,1)</f>
        <v>42534.166666666672</v>
      </c>
      <c r="T4021" s="10">
        <f>(((J4021/60)/60)/24)+DATE(1970,1,1)</f>
        <v>42492.737847222219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>(E4022/D4022)*100</f>
        <v>0</v>
      </c>
      <c r="P4022" t="e">
        <f>E4022/L4022</f>
        <v>#DIV/0!</v>
      </c>
      <c r="Q4022" t="s">
        <v>8316</v>
      </c>
      <c r="R4022" t="s">
        <v>8317</v>
      </c>
      <c r="S4022" s="12">
        <f>(((I4022/60)/60)/24)+DATE(1970,1,1)</f>
        <v>42153.692060185189</v>
      </c>
      <c r="T4022" s="10">
        <f>(((J4022/60)/60)/24)+DATE(1970,1,1)</f>
        <v>42108.692060185189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>(E4023/D4023)*100</f>
        <v>0</v>
      </c>
      <c r="P4023" t="e">
        <f>E4023/L4023</f>
        <v>#DIV/0!</v>
      </c>
      <c r="Q4023" t="s">
        <v>8316</v>
      </c>
      <c r="R4023" t="s">
        <v>8317</v>
      </c>
      <c r="S4023" s="12">
        <f>(((I4023/60)/60)/24)+DATE(1970,1,1)</f>
        <v>42513.806307870371</v>
      </c>
      <c r="T4023" s="10">
        <f>(((J4023/60)/60)/24)+DATE(1970,1,1)</f>
        <v>42453.806307870371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>(E4024/D4024)*100</f>
        <v>0</v>
      </c>
      <c r="P4024" t="e">
        <f>E4024/L4024</f>
        <v>#DIV/0!</v>
      </c>
      <c r="Q4024" t="s">
        <v>8316</v>
      </c>
      <c r="R4024" t="s">
        <v>8317</v>
      </c>
      <c r="S4024" s="12">
        <f>(((I4024/60)/60)/24)+DATE(1970,1,1)</f>
        <v>42398.970138888893</v>
      </c>
      <c r="T4024" s="10">
        <f>(((J4024/60)/60)/24)+DATE(1970,1,1)</f>
        <v>42390.002650462964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>(E4025/D4025)*100</f>
        <v>0</v>
      </c>
      <c r="P4025" t="e">
        <f>E4025/L4025</f>
        <v>#DIV/0!</v>
      </c>
      <c r="Q4025" t="s">
        <v>8316</v>
      </c>
      <c r="R4025" t="s">
        <v>8317</v>
      </c>
      <c r="S4025" s="12">
        <f>(((I4025/60)/60)/24)+DATE(1970,1,1)</f>
        <v>41896.190937499996</v>
      </c>
      <c r="T4025" s="10">
        <f>(((J4025/60)/60)/24)+DATE(1970,1,1)</f>
        <v>41836.190937499996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>(E4026/D4026)*100</f>
        <v>0</v>
      </c>
      <c r="P4026" t="e">
        <f>E4026/L4026</f>
        <v>#DIV/0!</v>
      </c>
      <c r="Q4026" t="s">
        <v>8316</v>
      </c>
      <c r="R4026" t="s">
        <v>8317</v>
      </c>
      <c r="S4026" s="12">
        <f>(((I4026/60)/60)/24)+DATE(1970,1,1)</f>
        <v>41978.477777777778</v>
      </c>
      <c r="T4026" s="10">
        <f>(((J4026/60)/60)/24)+DATE(1970,1,1)</f>
        <v>41954.545081018514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>(E4027/D4027)*100</f>
        <v>0</v>
      </c>
      <c r="P4027" t="e">
        <f>E4027/L4027</f>
        <v>#DIV/0!</v>
      </c>
      <c r="Q4027" t="s">
        <v>8316</v>
      </c>
      <c r="R4027" t="s">
        <v>8317</v>
      </c>
      <c r="S4027" s="12">
        <f>(((I4027/60)/60)/24)+DATE(1970,1,1)</f>
        <v>42010.114108796297</v>
      </c>
      <c r="T4027" s="10">
        <f>(((J4027/60)/60)/24)+DATE(1970,1,1)</f>
        <v>41950.114108796297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t="e">
        <f>E4028/L4028</f>
        <v>#DIV/0!</v>
      </c>
      <c r="Q4028" t="s">
        <v>8316</v>
      </c>
      <c r="R4028" t="s">
        <v>8317</v>
      </c>
      <c r="S4028" s="12">
        <f>(((I4028/60)/60)/24)+DATE(1970,1,1)</f>
        <v>42175.11618055556</v>
      </c>
      <c r="T4028" s="10">
        <f>(((J4028/60)/60)/24)+DATE(1970,1,1)</f>
        <v>42115.11618055556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>(E4029/D4029)*100</f>
        <v>0</v>
      </c>
      <c r="P4029" t="e">
        <f>E4029/L4029</f>
        <v>#DIV/0!</v>
      </c>
      <c r="Q4029" t="s">
        <v>8316</v>
      </c>
      <c r="R4029" t="s">
        <v>8317</v>
      </c>
      <c r="S4029" s="12">
        <f>(((I4029/60)/60)/24)+DATE(1970,1,1)</f>
        <v>42201.743969907402</v>
      </c>
      <c r="T4029" s="10">
        <f>(((J4029/60)/60)/24)+DATE(1970,1,1)</f>
        <v>42171.743969907402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>(E4030/D4030)*100</f>
        <v>0</v>
      </c>
      <c r="P4030" t="e">
        <f>E4030/L4030</f>
        <v>#DIV/0!</v>
      </c>
      <c r="Q4030" t="s">
        <v>8316</v>
      </c>
      <c r="R4030" t="s">
        <v>8317</v>
      </c>
      <c r="S4030" s="12">
        <f>(((I4030/60)/60)/24)+DATE(1970,1,1)</f>
        <v>41976.639305555553</v>
      </c>
      <c r="T4030" s="10">
        <f>(((J4030/60)/60)/24)+DATE(1970,1,1)</f>
        <v>41916.597638888888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(E4031/D4031)*100</f>
        <v>0</v>
      </c>
      <c r="P4031" t="e">
        <f>E4031/L4031</f>
        <v>#DIV/0!</v>
      </c>
      <c r="Q4031" t="s">
        <v>8316</v>
      </c>
      <c r="R4031" t="s">
        <v>8317</v>
      </c>
      <c r="S4031" s="12">
        <f>(((I4031/60)/60)/24)+DATE(1970,1,1)</f>
        <v>41930.207638888889</v>
      </c>
      <c r="T4031" s="10">
        <f>(((J4031/60)/60)/24)+DATE(1970,1,1)</f>
        <v>41922.535185185188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>(E4032/D4032)*100</f>
        <v>0</v>
      </c>
      <c r="P4032" t="e">
        <f>E4032/L4032</f>
        <v>#DIV/0!</v>
      </c>
      <c r="Q4032" t="s">
        <v>8316</v>
      </c>
      <c r="R4032" t="s">
        <v>8317</v>
      </c>
      <c r="S4032" s="12">
        <f>(((I4032/60)/60)/24)+DATE(1970,1,1)</f>
        <v>42097.944618055553</v>
      </c>
      <c r="T4032" s="10">
        <f>(((J4032/60)/60)/24)+DATE(1970,1,1)</f>
        <v>42037.986284722225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>(E4033/D4033)*100</f>
        <v>0</v>
      </c>
      <c r="P4033" t="e">
        <f>E4033/L4033</f>
        <v>#DIV/0!</v>
      </c>
      <c r="Q4033" t="s">
        <v>8316</v>
      </c>
      <c r="R4033" t="s">
        <v>8317</v>
      </c>
      <c r="S4033" s="12">
        <f>(((I4033/60)/60)/24)+DATE(1970,1,1)</f>
        <v>42575.078217592592</v>
      </c>
      <c r="T4033" s="10">
        <f>(((J4033/60)/60)/24)+DATE(1970,1,1)</f>
        <v>42515.078217592592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>(E4034/D4034)*100</f>
        <v>0</v>
      </c>
      <c r="P4034" t="e">
        <f>E4034/L4034</f>
        <v>#DIV/0!</v>
      </c>
      <c r="Q4034" t="s">
        <v>8316</v>
      </c>
      <c r="R4034" t="s">
        <v>8356</v>
      </c>
      <c r="S4034" s="12">
        <f>(((I4034/60)/60)/24)+DATE(1970,1,1)</f>
        <v>42107.129398148143</v>
      </c>
      <c r="T4034" s="10">
        <f>(((J4034/60)/60)/24)+DATE(1970,1,1)</f>
        <v>42077.129398148143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>(E4035/D4035)*100</f>
        <v>0</v>
      </c>
      <c r="P4035" t="e">
        <f>E4035/L4035</f>
        <v>#DIV/0!</v>
      </c>
      <c r="Q4035" t="s">
        <v>8316</v>
      </c>
      <c r="R4035" t="s">
        <v>8356</v>
      </c>
      <c r="S4035" s="12">
        <f>(((I4035/60)/60)/24)+DATE(1970,1,1)</f>
        <v>42148.139583333337</v>
      </c>
      <c r="T4035" s="10">
        <f>(((J4035/60)/60)/24)+DATE(1970,1,1)</f>
        <v>42118.139583333337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>(E4036/D4036)*100</f>
        <v>0</v>
      </c>
      <c r="P4036" t="e">
        <f>E4036/L4036</f>
        <v>#DIV/0!</v>
      </c>
      <c r="Q4036" t="s">
        <v>8316</v>
      </c>
      <c r="R4036" t="s">
        <v>8356</v>
      </c>
      <c r="S4036" s="12">
        <f>(((I4036/60)/60)/24)+DATE(1970,1,1)</f>
        <v>42392.36518518519</v>
      </c>
      <c r="T4036" s="10">
        <f>(((J4036/60)/60)/24)+DATE(1970,1,1)</f>
        <v>42362.36518518519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>(E4037/D4037)*100</f>
        <v>0</v>
      </c>
      <c r="P4037" t="e">
        <f>E4037/L4037</f>
        <v>#DIV/0!</v>
      </c>
      <c r="Q4037" t="s">
        <v>8316</v>
      </c>
      <c r="R4037" t="s">
        <v>8356</v>
      </c>
      <c r="S4037" s="12">
        <f>(((I4037/60)/60)/24)+DATE(1970,1,1)</f>
        <v>42810.541701388895</v>
      </c>
      <c r="T4037" s="10">
        <f>(((J4037/60)/60)/24)+DATE(1970,1,1)</f>
        <v>42790.583368055552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>(E4038/D4038)*100</f>
        <v>0</v>
      </c>
      <c r="P4038" t="e">
        <f>E4038/L4038</f>
        <v>#DIV/0!</v>
      </c>
      <c r="Q4038" t="s">
        <v>8316</v>
      </c>
      <c r="R4038" t="s">
        <v>8356</v>
      </c>
      <c r="S4038" s="12">
        <f>(((I4038/60)/60)/24)+DATE(1970,1,1)</f>
        <v>42498.73746527778</v>
      </c>
      <c r="T4038" s="10">
        <f>(((J4038/60)/60)/24)+DATE(1970,1,1)</f>
        <v>42438.779131944444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>(E4039/D4039)*100</f>
        <v>0</v>
      </c>
      <c r="P4039" t="e">
        <f>E4039/L4039</f>
        <v>#DIV/0!</v>
      </c>
      <c r="Q4039" t="s">
        <v>8316</v>
      </c>
      <c r="R4039" t="s">
        <v>8356</v>
      </c>
      <c r="S4039" s="12">
        <f>(((I4039/60)/60)/24)+DATE(1970,1,1)</f>
        <v>42528.008391203708</v>
      </c>
      <c r="T4039" s="10">
        <f>(((J4039/60)/60)/24)+DATE(1970,1,1)</f>
        <v>42498.008391203708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>(E4040/D4040)*100</f>
        <v>0</v>
      </c>
      <c r="P4040" t="e">
        <f>E4040/L4040</f>
        <v>#DIV/0!</v>
      </c>
      <c r="Q4040" t="s">
        <v>8316</v>
      </c>
      <c r="R4040" t="s">
        <v>8356</v>
      </c>
      <c r="S4040" s="12">
        <f>(((I4040/60)/60)/24)+DATE(1970,1,1)</f>
        <v>41893.757210648146</v>
      </c>
      <c r="T4040" s="10">
        <f>(((J4040/60)/60)/24)+DATE(1970,1,1)</f>
        <v>41863.757210648146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>(E4041/D4041)*100</f>
        <v>0</v>
      </c>
      <c r="P4041" t="e">
        <f>E4041/L4041</f>
        <v>#DIV/0!</v>
      </c>
      <c r="Q4041" t="s">
        <v>8316</v>
      </c>
      <c r="R4041" t="s">
        <v>8356</v>
      </c>
      <c r="S4041" s="12">
        <f>(((I4041/60)/60)/24)+DATE(1970,1,1)</f>
        <v>42065.044444444444</v>
      </c>
      <c r="T4041" s="10">
        <f>(((J4041/60)/60)/24)+DATE(1970,1,1)</f>
        <v>42027.832800925928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>(E4042/D4042)*100</f>
        <v>0</v>
      </c>
      <c r="P4042" t="e">
        <f>E4042/L4042</f>
        <v>#DIV/0!</v>
      </c>
      <c r="Q4042" t="s">
        <v>8316</v>
      </c>
      <c r="R4042" t="s">
        <v>8356</v>
      </c>
      <c r="S4042" s="12">
        <f>(((I4042/60)/60)/24)+DATE(1970,1,1)</f>
        <v>41911.636388888888</v>
      </c>
      <c r="T4042" s="10">
        <f>(((J4042/60)/60)/24)+DATE(1970,1,1)</f>
        <v>41851.636388888888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>(E4043/D4043)*100</f>
        <v>0</v>
      </c>
      <c r="P4043" t="e">
        <f>E4043/L4043</f>
        <v>#DIV/0!</v>
      </c>
      <c r="Q4043" t="s">
        <v>8316</v>
      </c>
      <c r="R4043" t="s">
        <v>8356</v>
      </c>
      <c r="S4043" s="12">
        <f>(((I4043/60)/60)/24)+DATE(1970,1,1)</f>
        <v>42463.608923611115</v>
      </c>
      <c r="T4043" s="10">
        <f>(((J4043/60)/60)/24)+DATE(1970,1,1)</f>
        <v>42433.650590277779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>(E4044/D4044)*100</f>
        <v>0</v>
      </c>
      <c r="P4044" t="e">
        <f>E4044/L4044</f>
        <v>#DIV/0!</v>
      </c>
      <c r="Q4044" t="s">
        <v>8316</v>
      </c>
      <c r="R4044" t="s">
        <v>8356</v>
      </c>
      <c r="S4044" s="12">
        <f>(((I4044/60)/60)/24)+DATE(1970,1,1)</f>
        <v>41864.784120370372</v>
      </c>
      <c r="T4044" s="10">
        <f>(((J4044/60)/60)/24)+DATE(1970,1,1)</f>
        <v>41834.784120370372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>(E4045/D4045)*100</f>
        <v>0</v>
      </c>
      <c r="P4045" t="e">
        <f>E4045/L4045</f>
        <v>#DIV/0!</v>
      </c>
      <c r="Q4045" t="s">
        <v>8316</v>
      </c>
      <c r="R4045" t="s">
        <v>8356</v>
      </c>
      <c r="S4045" s="12">
        <f>(((I4045/60)/60)/24)+DATE(1970,1,1)</f>
        <v>42323.96465277778</v>
      </c>
      <c r="T4045" s="10">
        <f>(((J4045/60)/60)/24)+DATE(1970,1,1)</f>
        <v>42293.922986111109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>(E4046/D4046)*100</f>
        <v>0</v>
      </c>
      <c r="P4046" t="e">
        <f>E4046/L4046</f>
        <v>#DIV/0!</v>
      </c>
      <c r="Q4046" t="s">
        <v>8316</v>
      </c>
      <c r="R4046" t="s">
        <v>8356</v>
      </c>
      <c r="S4046" s="12">
        <f>(((I4046/60)/60)/24)+DATE(1970,1,1)</f>
        <v>41903.632523148146</v>
      </c>
      <c r="T4046" s="10">
        <f>(((J4046/60)/60)/24)+DATE(1970,1,1)</f>
        <v>41843.632523148146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>(E4047/D4047)*100</f>
        <v>0</v>
      </c>
      <c r="P4047" t="e">
        <f>E4047/L4047</f>
        <v>#DIV/0!</v>
      </c>
      <c r="Q4047" t="s">
        <v>8316</v>
      </c>
      <c r="R4047" t="s">
        <v>8356</v>
      </c>
      <c r="S4047" s="12">
        <f>(((I4047/60)/60)/24)+DATE(1970,1,1)</f>
        <v>42376.20685185185</v>
      </c>
      <c r="T4047" s="10">
        <f>(((J4047/60)/60)/24)+DATE(1970,1,1)</f>
        <v>42346.20685185185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>(E4048/D4048)*100</f>
        <v>0</v>
      </c>
      <c r="P4048" t="e">
        <f>E4048/L4048</f>
        <v>#DIV/0!</v>
      </c>
      <c r="Q4048" t="s">
        <v>8316</v>
      </c>
      <c r="R4048" t="s">
        <v>8356</v>
      </c>
      <c r="S4048" s="12">
        <f>(((I4048/60)/60)/24)+DATE(1970,1,1)</f>
        <v>42064.856817129628</v>
      </c>
      <c r="T4048" s="10">
        <f>(((J4048/60)/60)/24)+DATE(1970,1,1)</f>
        <v>42034.856817129628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>(E4049/D4049)*100</f>
        <v>0</v>
      </c>
      <c r="P4049" t="e">
        <f>E4049/L4049</f>
        <v>#DIV/0!</v>
      </c>
      <c r="Q4049" t="s">
        <v>8316</v>
      </c>
      <c r="R4049" t="s">
        <v>8317</v>
      </c>
      <c r="S4049" s="12">
        <f>(((I4049/60)/60)/24)+DATE(1970,1,1)</f>
        <v>42828.645914351851</v>
      </c>
      <c r="T4049" s="10">
        <f>(((J4049/60)/60)/24)+DATE(1970,1,1)</f>
        <v>42809.645914351851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>(E4050/D4050)*100</f>
        <v>0</v>
      </c>
      <c r="P4050" t="e">
        <f>E4050/L4050</f>
        <v>#DIV/0!</v>
      </c>
      <c r="Q4050" t="s">
        <v>8316</v>
      </c>
      <c r="R4050" t="s">
        <v>8317</v>
      </c>
      <c r="S4050" s="12">
        <f>(((I4050/60)/60)/24)+DATE(1970,1,1)</f>
        <v>42834.358287037037</v>
      </c>
      <c r="T4050" s="10">
        <f>(((J4050/60)/60)/24)+DATE(1970,1,1)</f>
        <v>42808.358287037037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>(E4051/D4051)*100</f>
        <v>0</v>
      </c>
      <c r="P4051" t="e">
        <f>E4051/L4051</f>
        <v>#DIV/0!</v>
      </c>
      <c r="Q4051" t="s">
        <v>8316</v>
      </c>
      <c r="R4051" t="s">
        <v>8317</v>
      </c>
      <c r="S4051" s="12">
        <f>(((I4051/60)/60)/24)+DATE(1970,1,1)</f>
        <v>42821.999236111107</v>
      </c>
      <c r="T4051" s="10">
        <f>(((J4051/60)/60)/24)+DATE(1970,1,1)</f>
        <v>42762.040902777779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>(E4052/D4052)*100</f>
        <v>0</v>
      </c>
      <c r="P4052" t="e">
        <f>E4052/L4052</f>
        <v>#DIV/0!</v>
      </c>
      <c r="Q4052" t="s">
        <v>8316</v>
      </c>
      <c r="R4052" t="s">
        <v>8358</v>
      </c>
      <c r="S4052" s="12">
        <f>(((I4052/60)/60)/24)+DATE(1970,1,1)</f>
        <v>42713.192997685182</v>
      </c>
      <c r="T4052" s="10">
        <f>(((J4052/60)/60)/24)+DATE(1970,1,1)</f>
        <v>42683.151331018518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>(E4053/D4053)*100</f>
        <v>0</v>
      </c>
      <c r="P4053" t="e">
        <f>E4053/L4053</f>
        <v>#DIV/0!</v>
      </c>
      <c r="Q4053" t="s">
        <v>8316</v>
      </c>
      <c r="R4053" t="s">
        <v>8358</v>
      </c>
      <c r="S4053" s="12">
        <f>(((I4053/60)/60)/24)+DATE(1970,1,1)</f>
        <v>42212.062476851846</v>
      </c>
      <c r="T4053" s="10">
        <f>(((J4053/60)/60)/24)+DATE(1970,1,1)</f>
        <v>42182.062476851846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>(E4054/D4054)*100</f>
        <v>0</v>
      </c>
      <c r="P4054" t="e">
        <f>E4054/L4054</f>
        <v>#DIV/0!</v>
      </c>
      <c r="Q4054" t="s">
        <v>8316</v>
      </c>
      <c r="R4054" t="s">
        <v>8358</v>
      </c>
      <c r="S4054" s="12">
        <f>(((I4054/60)/60)/24)+DATE(1970,1,1)</f>
        <v>42202.676388888889</v>
      </c>
      <c r="T4054" s="10">
        <f>(((J4054/60)/60)/24)+DATE(1970,1,1)</f>
        <v>42172.686099537037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>(E4055/D4055)*100</f>
        <v>0</v>
      </c>
      <c r="P4055" t="e">
        <f>E4055/L4055</f>
        <v>#DIV/0!</v>
      </c>
      <c r="Q4055" t="s">
        <v>8316</v>
      </c>
      <c r="R4055" t="s">
        <v>8358</v>
      </c>
      <c r="S4055" s="12">
        <f>(((I4055/60)/60)/24)+DATE(1970,1,1)</f>
        <v>42266.276053240741</v>
      </c>
      <c r="T4055" s="10">
        <f>(((J4055/60)/60)/24)+DATE(1970,1,1)</f>
        <v>42236.276053240741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>(E4056/D4056)*100</f>
        <v>0</v>
      </c>
      <c r="P4056" t="e">
        <f>E4056/L4056</f>
        <v>#DIV/0!</v>
      </c>
      <c r="Q4056" t="s">
        <v>8316</v>
      </c>
      <c r="R4056" t="s">
        <v>8358</v>
      </c>
      <c r="S4056" s="12">
        <f>(((I4056/60)/60)/24)+DATE(1970,1,1)</f>
        <v>42351.874953703707</v>
      </c>
      <c r="T4056" s="10">
        <f>(((J4056/60)/60)/24)+DATE(1970,1,1)</f>
        <v>42291.833287037036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>(E4057/D4057)*100</f>
        <v>0</v>
      </c>
      <c r="P4057" t="e">
        <f>E4057/L4057</f>
        <v>#DIV/0!</v>
      </c>
      <c r="Q4057" t="s">
        <v>8316</v>
      </c>
      <c r="R4057" t="s">
        <v>8358</v>
      </c>
      <c r="S4057" s="12">
        <f>(((I4057/60)/60)/24)+DATE(1970,1,1)</f>
        <v>42261.694780092599</v>
      </c>
      <c r="T4057" s="10">
        <f>(((J4057/60)/60)/24)+DATE(1970,1,1)</f>
        <v>42226.694780092599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>(E4058/D4058)*100</f>
        <v>0</v>
      </c>
      <c r="P4058" t="e">
        <f>E4058/L4058</f>
        <v>#DIV/0!</v>
      </c>
      <c r="Q4058" t="s">
        <v>8316</v>
      </c>
      <c r="R4058" t="s">
        <v>8358</v>
      </c>
      <c r="S4058" s="12">
        <f>(((I4058/60)/60)/24)+DATE(1970,1,1)</f>
        <v>41917.208333333336</v>
      </c>
      <c r="T4058" s="10">
        <f>(((J4058/60)/60)/24)+DATE(1970,1,1)</f>
        <v>41899.627071759263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>(E4059/D4059)*100</f>
        <v>0</v>
      </c>
      <c r="P4059" t="e">
        <f>E4059/L4059</f>
        <v>#DIV/0!</v>
      </c>
      <c r="Q4059" t="s">
        <v>8316</v>
      </c>
      <c r="R4059" t="s">
        <v>8358</v>
      </c>
      <c r="S4059" s="12">
        <f>(((I4059/60)/60)/24)+DATE(1970,1,1)</f>
        <v>42325.185636574075</v>
      </c>
      <c r="T4059" s="10">
        <f>(((J4059/60)/60)/24)+DATE(1970,1,1)</f>
        <v>42285.143969907411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>(E4060/D4060)*100</f>
        <v>0</v>
      </c>
      <c r="P4060" t="e">
        <f>E4060/L4060</f>
        <v>#DIV/0!</v>
      </c>
      <c r="Q4060" t="s">
        <v>8316</v>
      </c>
      <c r="R4060" t="s">
        <v>8317</v>
      </c>
      <c r="S4060" s="12">
        <f>(((I4060/60)/60)/24)+DATE(1970,1,1)</f>
        <v>42112.9375</v>
      </c>
      <c r="T4060" s="10">
        <f>(((J4060/60)/60)/24)+DATE(1970,1,1)</f>
        <v>42103.024398148147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>(E4061/D4061)*100</f>
        <v>0</v>
      </c>
      <c r="P4061" t="e">
        <f>E4061/L4061</f>
        <v>#DIV/0!</v>
      </c>
      <c r="Q4061" t="s">
        <v>8316</v>
      </c>
      <c r="R4061" t="s">
        <v>8317</v>
      </c>
      <c r="S4061" s="12">
        <f>(((I4061/60)/60)/24)+DATE(1970,1,1)</f>
        <v>42355.920717592591</v>
      </c>
      <c r="T4061" s="10">
        <f>(((J4061/60)/60)/24)+DATE(1970,1,1)</f>
        <v>42325.920717592591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>(E4062/D4062)*100</f>
        <v>0</v>
      </c>
      <c r="P4062" t="e">
        <f>E4062/L4062</f>
        <v>#DIV/0!</v>
      </c>
      <c r="Q4062" t="s">
        <v>8316</v>
      </c>
      <c r="R4062" t="s">
        <v>8317</v>
      </c>
      <c r="S4062" s="12">
        <f>(((I4062/60)/60)/24)+DATE(1970,1,1)</f>
        <v>41823.710231481484</v>
      </c>
      <c r="T4062" s="10">
        <f>(((J4062/60)/60)/24)+DATE(1970,1,1)</f>
        <v>41793.710231481484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>(E4063/D4063)*100</f>
        <v>0</v>
      </c>
      <c r="P4063" t="e">
        <f>E4063/L4063</f>
        <v>#DIV/0!</v>
      </c>
      <c r="Q4063" t="s">
        <v>8316</v>
      </c>
      <c r="R4063" t="s">
        <v>8317</v>
      </c>
      <c r="S4063" s="12">
        <f>(((I4063/60)/60)/24)+DATE(1970,1,1)</f>
        <v>41825.165972222225</v>
      </c>
      <c r="T4063" s="10">
        <f>(((J4063/60)/60)/24)+DATE(1970,1,1)</f>
        <v>41793.814259259263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>(E4064/D4064)*100</f>
        <v>0</v>
      </c>
      <c r="P4064" t="e">
        <f>E4064/L4064</f>
        <v>#DIV/0!</v>
      </c>
      <c r="Q4064" t="s">
        <v>8316</v>
      </c>
      <c r="R4064" t="s">
        <v>8358</v>
      </c>
      <c r="S4064" s="12">
        <f>(((I4064/60)/60)/24)+DATE(1970,1,1)</f>
        <v>42696.708599537036</v>
      </c>
      <c r="T4064" s="10">
        <f>(((J4064/60)/60)/24)+DATE(1970,1,1)</f>
        <v>42666.666932870372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>(E4065/D4065)*100</f>
        <v>0</v>
      </c>
      <c r="P4065" t="e">
        <f>E4065/L4065</f>
        <v>#DIV/0!</v>
      </c>
      <c r="Q4065" t="s">
        <v>8316</v>
      </c>
      <c r="R4065" t="s">
        <v>8358</v>
      </c>
      <c r="S4065" s="12">
        <f>(((I4065/60)/60)/24)+DATE(1970,1,1)</f>
        <v>41826.692037037035</v>
      </c>
      <c r="T4065" s="10">
        <f>(((J4065/60)/60)/24)+DATE(1970,1,1)</f>
        <v>41766.692037037035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>(E4066/D4066)*100</f>
        <v>0</v>
      </c>
      <c r="P4066" t="e">
        <f>E4066/L4066</f>
        <v>#DIV/0!</v>
      </c>
      <c r="Q4066" t="s">
        <v>8316</v>
      </c>
      <c r="R4066" t="s">
        <v>8358</v>
      </c>
      <c r="S4066" s="12">
        <f>(((I4066/60)/60)/24)+DATE(1970,1,1)</f>
        <v>42299.126226851848</v>
      </c>
      <c r="T4066" s="10">
        <f>(((J4066/60)/60)/24)+DATE(1970,1,1)</f>
        <v>42269.126226851848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>(E4067/D4067)*100</f>
        <v>0</v>
      </c>
      <c r="P4067" t="e">
        <f>E4067/L4067</f>
        <v>#DIV/0!</v>
      </c>
      <c r="Q4067" t="s">
        <v>8316</v>
      </c>
      <c r="R4067" t="s">
        <v>8358</v>
      </c>
      <c r="S4067" s="12">
        <f>(((I4067/60)/60)/24)+DATE(1970,1,1)</f>
        <v>42582.291666666672</v>
      </c>
      <c r="T4067" s="10">
        <f>(((J4067/60)/60)/24)+DATE(1970,1,1)</f>
        <v>42527.00953703704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>(E4068/D4068)*100</f>
        <v>0</v>
      </c>
      <c r="P4068" t="e">
        <f>E4068/L4068</f>
        <v>#DIV/0!</v>
      </c>
      <c r="Q4068" t="s">
        <v>8316</v>
      </c>
      <c r="R4068" t="s">
        <v>8317</v>
      </c>
      <c r="S4068" s="12">
        <f>(((I4068/60)/60)/24)+DATE(1970,1,1)</f>
        <v>42313.674826388888</v>
      </c>
      <c r="T4068" s="10">
        <f>(((J4068/60)/60)/24)+DATE(1970,1,1)</f>
        <v>42253.633159722223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>(E4069/D4069)*100</f>
        <v>0</v>
      </c>
      <c r="P4069" t="e">
        <f>E4069/L4069</f>
        <v>#DIV/0!</v>
      </c>
      <c r="Q4069" t="s">
        <v>8316</v>
      </c>
      <c r="R4069" t="s">
        <v>8358</v>
      </c>
      <c r="S4069" s="12">
        <f>(((I4069/60)/60)/24)+DATE(1970,1,1)</f>
        <v>42230.145787037036</v>
      </c>
      <c r="T4069" s="10">
        <f>(((J4069/60)/60)/24)+DATE(1970,1,1)</f>
        <v>42180.145787037036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>(E4070/D4070)*100</f>
        <v>0</v>
      </c>
      <c r="P4070" t="e">
        <f>E4070/L4070</f>
        <v>#DIV/0!</v>
      </c>
      <c r="Q4070" t="s">
        <v>8316</v>
      </c>
      <c r="R4070" t="s">
        <v>8358</v>
      </c>
      <c r="S4070" s="12">
        <f>(((I4070/60)/60)/24)+DATE(1970,1,1)</f>
        <v>42285.696006944447</v>
      </c>
      <c r="T4070" s="10">
        <f>(((J4070/60)/60)/24)+DATE(1970,1,1)</f>
        <v>42255.696006944447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>(E4071/D4071)*100</f>
        <v>0</v>
      </c>
      <c r="P4071" t="e">
        <f>E4071/L4071</f>
        <v>#DIV/0!</v>
      </c>
      <c r="Q4071" t="s">
        <v>8316</v>
      </c>
      <c r="R4071" t="s">
        <v>8358</v>
      </c>
      <c r="S4071" s="12">
        <f>(((I4071/60)/60)/24)+DATE(1970,1,1)</f>
        <v>42028.041666666672</v>
      </c>
      <c r="T4071" s="10">
        <f>(((J4071/60)/60)/24)+DATE(1970,1,1)</f>
        <v>42007.016458333332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>(E4072/D4072)*100</f>
        <v>0</v>
      </c>
      <c r="P4072" t="e">
        <f>E4072/L4072</f>
        <v>#DIV/0!</v>
      </c>
      <c r="Q4072" t="s">
        <v>8316</v>
      </c>
      <c r="R4072" t="s">
        <v>8358</v>
      </c>
      <c r="S4072" s="12">
        <f>(((I4072/60)/60)/24)+DATE(1970,1,1)</f>
        <v>42616.416666666672</v>
      </c>
      <c r="T4072" s="10">
        <f>(((J4072/60)/60)/24)+DATE(1970,1,1)</f>
        <v>42615.346817129626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>(E4073/D4073)*100</f>
        <v>0</v>
      </c>
      <c r="P4073" t="e">
        <f>E4073/L4073</f>
        <v>#DIV/0!</v>
      </c>
      <c r="Q4073" t="s">
        <v>8316</v>
      </c>
      <c r="R4073" t="s">
        <v>8358</v>
      </c>
      <c r="S4073" s="12">
        <f>(((I4073/60)/60)/24)+DATE(1970,1,1)</f>
        <v>42029.861064814817</v>
      </c>
      <c r="T4073" s="10">
        <f>(((J4073/60)/60)/24)+DATE(1970,1,1)</f>
        <v>41999.861064814817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>(E4074/D4074)*100</f>
        <v>0</v>
      </c>
      <c r="P4074" t="e">
        <f>E4074/L4074</f>
        <v>#DIV/0!</v>
      </c>
      <c r="Q4074" t="s">
        <v>8316</v>
      </c>
      <c r="R4074" t="s">
        <v>8358</v>
      </c>
      <c r="S4074" s="12">
        <f>(((I4074/60)/60)/24)+DATE(1970,1,1)</f>
        <v>42400.960416666669</v>
      </c>
      <c r="T4074" s="10">
        <f>(((J4074/60)/60)/24)+DATE(1970,1,1)</f>
        <v>42373.983449074076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>(E4075/D4075)*100</f>
        <v>0</v>
      </c>
      <c r="P4075" t="e">
        <f>E4075/L4075</f>
        <v>#DIV/0!</v>
      </c>
      <c r="Q4075" t="s">
        <v>8316</v>
      </c>
      <c r="R4075" t="s">
        <v>8358</v>
      </c>
      <c r="S4075" s="12">
        <f>(((I4075/60)/60)/24)+DATE(1970,1,1)</f>
        <v>41884.602650462963</v>
      </c>
      <c r="T4075" s="10">
        <f>(((J4075/60)/60)/24)+DATE(1970,1,1)</f>
        <v>41854.602650462963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>(E4076/D4076)*100</f>
        <v>0</v>
      </c>
      <c r="P4076" t="e">
        <f>E4076/L4076</f>
        <v>#DIV/0!</v>
      </c>
      <c r="Q4076" t="s">
        <v>8316</v>
      </c>
      <c r="R4076" t="s">
        <v>8358</v>
      </c>
      <c r="S4076" s="12">
        <f>(((I4076/60)/60)/24)+DATE(1970,1,1)</f>
        <v>42090.749907407408</v>
      </c>
      <c r="T4076" s="10">
        <f>(((J4076/60)/60)/24)+DATE(1970,1,1)</f>
        <v>42065.791574074072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>(E4077/D4077)*100</f>
        <v>0</v>
      </c>
      <c r="P4077" t="e">
        <f>E4077/L4077</f>
        <v>#DIV/0!</v>
      </c>
      <c r="Q4077" t="s">
        <v>8316</v>
      </c>
      <c r="R4077" t="s">
        <v>8358</v>
      </c>
      <c r="S4077" s="12">
        <f>(((I4077/60)/60)/24)+DATE(1970,1,1)</f>
        <v>42499.951284722221</v>
      </c>
      <c r="T4077" s="10">
        <f>(((J4077/60)/60)/24)+DATE(1970,1,1)</f>
        <v>42469.951284722221</v>
      </c>
    </row>
    <row r="4078" spans="1:20" ht="15.75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>(E4078/D4078)*100</f>
        <v>0</v>
      </c>
      <c r="P4078" t="e">
        <f>E4078/L4078</f>
        <v>#DIV/0!</v>
      </c>
      <c r="Q4078" t="s">
        <v>8316</v>
      </c>
      <c r="R4078" t="s">
        <v>8358</v>
      </c>
      <c r="S4078" s="12">
        <f>(((I4078/60)/60)/24)+DATE(1970,1,1)</f>
        <v>41984.228032407409</v>
      </c>
      <c r="T4078" s="10">
        <f>(((J4078/60)/60)/24)+DATE(1970,1,1)</f>
        <v>41954.228032407409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>(E4079/D4079)*100</f>
        <v>0</v>
      </c>
      <c r="P4079" t="e">
        <f>E4079/L4079</f>
        <v>#DIV/0!</v>
      </c>
      <c r="Q4079" t="s">
        <v>8316</v>
      </c>
      <c r="R4079" t="s">
        <v>8317</v>
      </c>
      <c r="S4079" s="12">
        <f>(((I4079/60)/60)/24)+DATE(1970,1,1)</f>
        <v>41875.291666666664</v>
      </c>
      <c r="T4079" s="10">
        <f>(((J4079/60)/60)/24)+DATE(1970,1,1)</f>
        <v>41867.652280092596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>(E4080/D4080)*100</f>
        <v>0</v>
      </c>
      <c r="P4080" t="e">
        <f>E4080/L4080</f>
        <v>#DIV/0!</v>
      </c>
      <c r="Q4080" t="s">
        <v>8316</v>
      </c>
      <c r="R4080" t="s">
        <v>8317</v>
      </c>
      <c r="S4080" s="12">
        <f>(((I4080/60)/60)/24)+DATE(1970,1,1)</f>
        <v>42230.818055555559</v>
      </c>
      <c r="T4080" s="10">
        <f>(((J4080/60)/60)/24)+DATE(1970,1,1)</f>
        <v>42186.01116898148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>(E4081/D4081)*100</f>
        <v>0</v>
      </c>
      <c r="P4081" t="e">
        <f>E4081/L4081</f>
        <v>#DIV/0!</v>
      </c>
      <c r="Q4081" t="s">
        <v>8316</v>
      </c>
      <c r="R4081" t="s">
        <v>8317</v>
      </c>
      <c r="S4081" s="12">
        <f>(((I4081/60)/60)/24)+DATE(1970,1,1)</f>
        <v>42524.471666666665</v>
      </c>
      <c r="T4081" s="10">
        <f>(((J4081/60)/60)/24)+DATE(1970,1,1)</f>
        <v>42494.471666666665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t="e">
        <f>E4082/L4082</f>
        <v>#DIV/0!</v>
      </c>
      <c r="Q4082" t="s">
        <v>8316</v>
      </c>
      <c r="R4082" t="s">
        <v>8317</v>
      </c>
      <c r="S4082" s="12">
        <f>(((I4082/60)/60)/24)+DATE(1970,1,1)</f>
        <v>41938.75</v>
      </c>
      <c r="T4082" s="10">
        <f>(((J4082/60)/60)/24)+DATE(1970,1,1)</f>
        <v>41926.542303240742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>(E4083/D4083)*100</f>
        <v>0</v>
      </c>
      <c r="P4083" t="e">
        <f>E4083/L4083</f>
        <v>#DIV/0!</v>
      </c>
      <c r="Q4083" t="s">
        <v>8316</v>
      </c>
      <c r="R4083" t="s">
        <v>8317</v>
      </c>
      <c r="S4083" s="12">
        <f>(((I4083/60)/60)/24)+DATE(1970,1,1)</f>
        <v>42461.25</v>
      </c>
      <c r="T4083" s="10">
        <f>(((J4083/60)/60)/24)+DATE(1970,1,1)</f>
        <v>42433.338749999995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>(E4084/D4084)*100</f>
        <v>0</v>
      </c>
      <c r="P4084" t="e">
        <f>E4084/L4084</f>
        <v>#DIV/0!</v>
      </c>
      <c r="Q4084" t="s">
        <v>8316</v>
      </c>
      <c r="R4084" t="s">
        <v>8317</v>
      </c>
      <c r="S4084" s="12">
        <f>(((I4084/60)/60)/24)+DATE(1970,1,1)</f>
        <v>42253.151701388888</v>
      </c>
      <c r="T4084" s="10">
        <f>(((J4084/60)/60)/24)+DATE(1970,1,1)</f>
        <v>42228.151701388888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>(E4085/D4085)*100</f>
        <v>0</v>
      </c>
      <c r="P4085" t="e">
        <f>E4085/L4085</f>
        <v>#DIV/0!</v>
      </c>
      <c r="Q4085" t="s">
        <v>8316</v>
      </c>
      <c r="R4085" t="s">
        <v>8317</v>
      </c>
      <c r="S4085" s="12">
        <f>(((I4085/60)/60)/24)+DATE(1970,1,1)</f>
        <v>42705.304629629631</v>
      </c>
      <c r="T4085" s="10">
        <f>(((J4085/60)/60)/24)+DATE(1970,1,1)</f>
        <v>42675.262962962966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>(E4086/D4086)*100</f>
        <v>0</v>
      </c>
      <c r="P4086" t="e">
        <f>E4086/L4086</f>
        <v>#DIV/0!</v>
      </c>
      <c r="Q4086" t="s">
        <v>8316</v>
      </c>
      <c r="R4086" t="s">
        <v>8317</v>
      </c>
      <c r="S4086" s="12">
        <f>(((I4086/60)/60)/24)+DATE(1970,1,1)</f>
        <v>42171.904097222221</v>
      </c>
      <c r="T4086" s="10">
        <f>(((J4086/60)/60)/24)+DATE(1970,1,1)</f>
        <v>42111.904097222221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>(E4087/D4087)*100</f>
        <v>0</v>
      </c>
      <c r="P4087" t="e">
        <f>E4087/L4087</f>
        <v>#DIV/0!</v>
      </c>
      <c r="Q4087" t="s">
        <v>8316</v>
      </c>
      <c r="R4087" t="s">
        <v>8317</v>
      </c>
      <c r="S4087" s="12">
        <f>(((I4087/60)/60)/24)+DATE(1970,1,1)</f>
        <v>42243.662905092591</v>
      </c>
      <c r="T4087" s="10">
        <f>(((J4087/60)/60)/24)+DATE(1970,1,1)</f>
        <v>42213.662905092591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>(E4088/D4088)*100</f>
        <v>0</v>
      </c>
      <c r="P4088" t="e">
        <f>E4088/L4088</f>
        <v>#DIV/0!</v>
      </c>
      <c r="Q4088" t="s">
        <v>8316</v>
      </c>
      <c r="R4088" t="s">
        <v>8317</v>
      </c>
      <c r="S4088" s="12">
        <f>(((I4088/60)/60)/24)+DATE(1970,1,1)</f>
        <v>41889.325497685182</v>
      </c>
      <c r="T4088" s="10">
        <f>(((J4088/60)/60)/24)+DATE(1970,1,1)</f>
        <v>41829.325497685182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(E4089/D4089)*100</f>
        <v>0</v>
      </c>
      <c r="P4089" t="e">
        <f>E4089/L4089</f>
        <v>#DIV/0!</v>
      </c>
      <c r="Q4089" t="s">
        <v>8316</v>
      </c>
      <c r="R4089" t="s">
        <v>8317</v>
      </c>
      <c r="S4089" s="12">
        <f>(((I4089/60)/60)/24)+DATE(1970,1,1)</f>
        <v>42580.978472222225</v>
      </c>
      <c r="T4089" s="10">
        <f>(((J4089/60)/60)/24)+DATE(1970,1,1)</f>
        <v>42550.048449074078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>(E4090/D4090)*100</f>
        <v>0</v>
      </c>
      <c r="P4090" t="e">
        <f>E4090/L4090</f>
        <v>#DIV/0!</v>
      </c>
      <c r="Q4090" t="s">
        <v>8316</v>
      </c>
      <c r="R4090" t="s">
        <v>8317</v>
      </c>
      <c r="S4090" s="12">
        <f>(((I4090/60)/60)/24)+DATE(1970,1,1)</f>
        <v>41834.651203703703</v>
      </c>
      <c r="T4090" s="10">
        <f>(((J4090/60)/60)/24)+DATE(1970,1,1)</f>
        <v>41774.651203703703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>(E4091/D4091)*100</f>
        <v>0</v>
      </c>
      <c r="P4091" t="e">
        <f>E4091/L4091</f>
        <v>#DIV/0!</v>
      </c>
      <c r="Q4091" t="s">
        <v>8316</v>
      </c>
      <c r="R4091" t="s">
        <v>8317</v>
      </c>
      <c r="S4091" s="12">
        <f>(((I4091/60)/60)/24)+DATE(1970,1,1)</f>
        <v>42485.013888888891</v>
      </c>
      <c r="T4091" s="10">
        <f>(((J4091/60)/60)/24)+DATE(1970,1,1)</f>
        <v>42457.932025462964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>(E4092/D4092)*100</f>
        <v>0</v>
      </c>
      <c r="P4092" t="e">
        <f>E4092/L4092</f>
        <v>#DIV/0!</v>
      </c>
      <c r="Q4092" t="s">
        <v>8316</v>
      </c>
      <c r="R4092" t="s">
        <v>8317</v>
      </c>
      <c r="S4092" s="12">
        <f>(((I4092/60)/60)/24)+DATE(1970,1,1)</f>
        <v>42326.195798611108</v>
      </c>
      <c r="T4092" s="10">
        <f>(((J4092/60)/60)/24)+DATE(1970,1,1)</f>
        <v>42296.154131944444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>(E4093/D4093)*100</f>
        <v>0</v>
      </c>
      <c r="P4093" t="e">
        <f>E4093/L4093</f>
        <v>#DIV/0!</v>
      </c>
      <c r="Q4093" t="s">
        <v>8316</v>
      </c>
      <c r="R4093" t="s">
        <v>8317</v>
      </c>
      <c r="S4093" s="12">
        <f>(((I4093/60)/60)/24)+DATE(1970,1,1)</f>
        <v>42564.866875</v>
      </c>
      <c r="T4093" s="10">
        <f>(((J4093/60)/60)/24)+DATE(1970,1,1)</f>
        <v>42534.866875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>(E4094/D4094)*100</f>
        <v>0</v>
      </c>
      <c r="P4094" t="e">
        <f>E4094/L4094</f>
        <v>#DIV/0!</v>
      </c>
      <c r="Q4094" t="s">
        <v>8316</v>
      </c>
      <c r="R4094" t="s">
        <v>8317</v>
      </c>
      <c r="S4094" s="12">
        <f>(((I4094/60)/60)/24)+DATE(1970,1,1)</f>
        <v>42316.791446759264</v>
      </c>
      <c r="T4094" s="10">
        <f>(((J4094/60)/60)/24)+DATE(1970,1,1)</f>
        <v>42286.749780092592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>(E4095/D4095)*100</f>
        <v>0</v>
      </c>
      <c r="P4095" t="e">
        <f>E4095/L4095</f>
        <v>#DIV/0!</v>
      </c>
      <c r="Q4095" t="s">
        <v>8316</v>
      </c>
      <c r="R4095" t="s">
        <v>8317</v>
      </c>
      <c r="S4095" s="12">
        <f>(((I4095/60)/60)/24)+DATE(1970,1,1)</f>
        <v>42099.349780092598</v>
      </c>
      <c r="T4095" s="10">
        <f>(((J4095/60)/60)/24)+DATE(1970,1,1)</f>
        <v>42069.391446759255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>(E4096/D4096)*100</f>
        <v>0</v>
      </c>
      <c r="P4096" t="e">
        <f>E4096/L4096</f>
        <v>#DIV/0!</v>
      </c>
      <c r="Q4096" t="s">
        <v>8316</v>
      </c>
      <c r="R4096" t="s">
        <v>8317</v>
      </c>
      <c r="S4096" s="12">
        <f>(((I4096/60)/60)/24)+DATE(1970,1,1)</f>
        <v>42126.544548611113</v>
      </c>
      <c r="T4096" s="10">
        <f>(((J4096/60)/60)/24)+DATE(1970,1,1)</f>
        <v>42096.544548611113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>(E4097/D4097)*100</f>
        <v>0</v>
      </c>
      <c r="P4097" t="e">
        <f>E4097/L4097</f>
        <v>#DIV/0!</v>
      </c>
      <c r="Q4097" t="s">
        <v>8316</v>
      </c>
      <c r="R4097" t="s">
        <v>8317</v>
      </c>
      <c r="S4097" s="12">
        <f>(((I4097/60)/60)/24)+DATE(1970,1,1)</f>
        <v>42434.246168981481</v>
      </c>
      <c r="T4097" s="10">
        <f>(((J4097/60)/60)/24)+DATE(1970,1,1)</f>
        <v>42419.246168981481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>(E4098/D4098)*100</f>
        <v>0</v>
      </c>
      <c r="P4098" t="e">
        <f>E4098/L4098</f>
        <v>#DIV/0!</v>
      </c>
      <c r="Q4098" t="s">
        <v>8316</v>
      </c>
      <c r="R4098" t="s">
        <v>8317</v>
      </c>
      <c r="S4098" s="12">
        <f>(((I4098/60)/60)/24)+DATE(1970,1,1)</f>
        <v>42453.957905092597</v>
      </c>
      <c r="T4098" s="10">
        <f>(((J4098/60)/60)/24)+DATE(1970,1,1)</f>
        <v>42408.999571759254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0">(E4099/D4099)*100</f>
        <v>0</v>
      </c>
      <c r="P4099" t="e">
        <f>E4099/L4099</f>
        <v>#DIV/0!</v>
      </c>
      <c r="Q4099" t="s">
        <v>8316</v>
      </c>
      <c r="R4099" t="s">
        <v>8317</v>
      </c>
      <c r="S4099" s="12">
        <f>(((I4099/60)/60)/24)+DATE(1970,1,1)</f>
        <v>42342.697210648148</v>
      </c>
      <c r="T4099" s="10">
        <f>(((J4099/60)/60)/24)+DATE(1970,1,1)</f>
        <v>42282.655543981484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0"/>
        <v>0</v>
      </c>
      <c r="P4100" t="e">
        <f>E4100/L4100</f>
        <v>#DIV/0!</v>
      </c>
      <c r="Q4100" t="s">
        <v>8316</v>
      </c>
      <c r="R4100" t="s">
        <v>8317</v>
      </c>
      <c r="S4100" s="12">
        <f>(((I4100/60)/60)/24)+DATE(1970,1,1)</f>
        <v>42352.025115740747</v>
      </c>
      <c r="T4100" s="10">
        <f>(((J4100/60)/60)/24)+DATE(1970,1,1)</f>
        <v>42322.025115740747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0"/>
        <v>0</v>
      </c>
      <c r="P4101" t="e">
        <f>E4101/L4101</f>
        <v>#DIV/0!</v>
      </c>
      <c r="Q4101" t="s">
        <v>8316</v>
      </c>
      <c r="R4101" t="s">
        <v>8317</v>
      </c>
      <c r="S4101" s="12">
        <f>(((I4101/60)/60)/24)+DATE(1970,1,1)</f>
        <v>41991.626898148148</v>
      </c>
      <c r="T4101" s="10">
        <f>(((J4101/60)/60)/24)+DATE(1970,1,1)</f>
        <v>41941.585231481484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0"/>
        <v>0</v>
      </c>
      <c r="P4102" t="e">
        <f>E4102/L4102</f>
        <v>#DIV/0!</v>
      </c>
      <c r="Q4102" t="s">
        <v>8316</v>
      </c>
      <c r="R4102" t="s">
        <v>8317</v>
      </c>
      <c r="S4102" s="12">
        <f>(((I4102/60)/60)/24)+DATE(1970,1,1)</f>
        <v>41963.957465277781</v>
      </c>
      <c r="T4102" s="10">
        <f>(((J4102/60)/60)/24)+DATE(1970,1,1)</f>
        <v>41948.957465277781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0"/>
        <v>0</v>
      </c>
      <c r="P4103" t="e">
        <f>E4103/L4103</f>
        <v>#DIV/0!</v>
      </c>
      <c r="Q4103" t="s">
        <v>8316</v>
      </c>
      <c r="R4103" t="s">
        <v>8317</v>
      </c>
      <c r="S4103" s="12">
        <f>(((I4103/60)/60)/24)+DATE(1970,1,1)</f>
        <v>41768.286805555559</v>
      </c>
      <c r="T4103" s="10">
        <f>(((J4103/60)/60)/24)+DATE(1970,1,1)</f>
        <v>41761.810150462967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0"/>
        <v>0</v>
      </c>
      <c r="P4104" t="e">
        <f>E4104/L4104</f>
        <v>#DIV/0!</v>
      </c>
      <c r="Q4104" t="s">
        <v>8316</v>
      </c>
      <c r="R4104" t="s">
        <v>8317</v>
      </c>
      <c r="S4104" s="12">
        <f>(((I4104/60)/60)/24)+DATE(1970,1,1)</f>
        <v>42644.166666666672</v>
      </c>
      <c r="T4104" s="10">
        <f>(((J4104/60)/60)/24)+DATE(1970,1,1)</f>
        <v>42613.841261574074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0"/>
        <v>0</v>
      </c>
      <c r="P4105" t="e">
        <f>E4105/L4105</f>
        <v>#DIV/0!</v>
      </c>
      <c r="Q4105" t="s">
        <v>8316</v>
      </c>
      <c r="R4105" t="s">
        <v>8317</v>
      </c>
      <c r="S4105" s="12">
        <f>(((I4105/60)/60)/24)+DATE(1970,1,1)</f>
        <v>42481.099803240737</v>
      </c>
      <c r="T4105" s="10">
        <f>(((J4105/60)/60)/24)+DATE(1970,1,1)</f>
        <v>42421.141469907408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0"/>
        <v>0</v>
      </c>
      <c r="P4106" t="e">
        <f>E4106/L4106</f>
        <v>#DIV/0!</v>
      </c>
      <c r="Q4106" t="s">
        <v>8316</v>
      </c>
      <c r="R4106" t="s">
        <v>8317</v>
      </c>
      <c r="S4106" s="12">
        <f>(((I4106/60)/60)/24)+DATE(1970,1,1)</f>
        <v>42730.804756944446</v>
      </c>
      <c r="T4106" s="10">
        <f>(((J4106/60)/60)/24)+DATE(1970,1,1)</f>
        <v>42700.804756944446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0"/>
        <v>0</v>
      </c>
      <c r="P4107" t="e">
        <f>E4107/L4107</f>
        <v>#DIV/0!</v>
      </c>
      <c r="Q4107" t="s">
        <v>8316</v>
      </c>
      <c r="R4107" t="s">
        <v>8317</v>
      </c>
      <c r="S4107" s="12">
        <f>(((I4107/60)/60)/24)+DATE(1970,1,1)</f>
        <v>41933.82708333333</v>
      </c>
      <c r="T4107" s="10">
        <f>(((J4107/60)/60)/24)+DATE(1970,1,1)</f>
        <v>41905.795706018522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0"/>
        <v>0</v>
      </c>
      <c r="P4108" t="e">
        <f>E4108/L4108</f>
        <v>#DIV/0!</v>
      </c>
      <c r="Q4108" t="s">
        <v>8316</v>
      </c>
      <c r="R4108" t="s">
        <v>8317</v>
      </c>
      <c r="S4108" s="12">
        <f>(((I4108/60)/60)/24)+DATE(1970,1,1)</f>
        <v>42762.787523148145</v>
      </c>
      <c r="T4108" s="10">
        <f>(((J4108/60)/60)/24)+DATE(1970,1,1)</f>
        <v>42732.787523148145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0"/>
        <v>0</v>
      </c>
      <c r="P4109" t="e">
        <f>E4109/L4109</f>
        <v>#DIV/0!</v>
      </c>
      <c r="Q4109" t="s">
        <v>8316</v>
      </c>
      <c r="R4109" t="s">
        <v>8317</v>
      </c>
      <c r="S4109" s="12">
        <f>(((I4109/60)/60)/24)+DATE(1970,1,1)</f>
        <v>42535.787500000006</v>
      </c>
      <c r="T4109" s="10">
        <f>(((J4109/60)/60)/24)+DATE(1970,1,1)</f>
        <v>42511.698101851856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0"/>
        <v>0</v>
      </c>
      <c r="P4110" t="e">
        <f>E4110/L4110</f>
        <v>#DIV/0!</v>
      </c>
      <c r="Q4110" t="s">
        <v>8316</v>
      </c>
      <c r="R4110" t="s">
        <v>8317</v>
      </c>
      <c r="S4110" s="12">
        <f>(((I4110/60)/60)/24)+DATE(1970,1,1)</f>
        <v>42568.742893518516</v>
      </c>
      <c r="T4110" s="10">
        <f>(((J4110/60)/60)/24)+DATE(1970,1,1)</f>
        <v>42538.742893518516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0"/>
        <v>0</v>
      </c>
      <c r="P4111" t="e">
        <f>E4111/L4111</f>
        <v>#DIV/0!</v>
      </c>
      <c r="Q4111" t="s">
        <v>8316</v>
      </c>
      <c r="R4111" t="s">
        <v>8317</v>
      </c>
      <c r="S4111" s="12">
        <f>(((I4111/60)/60)/24)+DATE(1970,1,1)</f>
        <v>42400.996527777781</v>
      </c>
      <c r="T4111" s="10">
        <f>(((J4111/60)/60)/24)+DATE(1970,1,1)</f>
        <v>42344.824502314819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0"/>
        <v>0</v>
      </c>
      <c r="P4112" t="e">
        <f>E4112/L4112</f>
        <v>#DIV/0!</v>
      </c>
      <c r="Q4112" t="s">
        <v>8316</v>
      </c>
      <c r="R4112" t="s">
        <v>8317</v>
      </c>
      <c r="S4112" s="12">
        <f>(((I4112/60)/60)/24)+DATE(1970,1,1)</f>
        <v>42525.722187499996</v>
      </c>
      <c r="T4112" s="10">
        <f>(((J4112/60)/60)/24)+DATE(1970,1,1)</f>
        <v>42495.722187499996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0"/>
        <v>0</v>
      </c>
      <c r="P4113" t="e">
        <f>E4113/L4113</f>
        <v>#DIV/0!</v>
      </c>
      <c r="Q4113" t="s">
        <v>8316</v>
      </c>
      <c r="R4113" t="s">
        <v>8317</v>
      </c>
      <c r="S4113" s="12">
        <f>(((I4113/60)/60)/24)+DATE(1970,1,1)</f>
        <v>41937.124884259261</v>
      </c>
      <c r="T4113" s="10">
        <f>(((J4113/60)/60)/24)+DATE(1970,1,1)</f>
        <v>41927.124884259261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0"/>
        <v>0</v>
      </c>
      <c r="P4114" t="e">
        <f>E4114/L4114</f>
        <v>#DIV/0!</v>
      </c>
      <c r="Q4114" t="s">
        <v>8316</v>
      </c>
      <c r="R4114" t="s">
        <v>8317</v>
      </c>
      <c r="S4114" s="12">
        <f>(((I4114/60)/60)/24)+DATE(1970,1,1)</f>
        <v>42760.903726851851</v>
      </c>
      <c r="T4114" s="10">
        <f>(((J4114/60)/60)/24)+DATE(1970,1,1)</f>
        <v>42730.903726851851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0"/>
        <v>0</v>
      </c>
      <c r="P4115" t="e">
        <f>E4115/L4115</f>
        <v>#DIV/0!</v>
      </c>
      <c r="Q4115" t="s">
        <v>8316</v>
      </c>
      <c r="R4115" t="s">
        <v>8317</v>
      </c>
      <c r="S4115" s="12">
        <f>(((I4115/60)/60)/24)+DATE(1970,1,1)</f>
        <v>42337.581064814818</v>
      </c>
      <c r="T4115" s="10">
        <f>(((J4115/60)/60)/24)+DATE(1970,1,1)</f>
        <v>42307.539398148147</v>
      </c>
    </row>
  </sheetData>
  <autoFilter ref="A1:R4115">
    <filterColumn colId="3">
      <filters>
        <filter val="10"/>
        <filter val="100"/>
        <filter val="1000"/>
        <filter val="10000"/>
        <filter val="100000"/>
        <filter val="10050"/>
        <filter val="101"/>
        <filter val="10275"/>
        <filter val="1050"/>
        <filter val="10500"/>
        <filter val="10600"/>
        <filter val="1070"/>
        <filter val="110"/>
        <filter val="1100"/>
        <filter val="11000"/>
        <filter val="11260"/>
        <filter val="1150"/>
        <filter val="11500"/>
        <filter val="116000"/>
        <filter val="11737"/>
        <filter val="1200"/>
        <filter val="12000"/>
        <filter val="12200"/>
        <filter val="12444"/>
        <filter val="125"/>
        <filter val="1250"/>
        <filter val="12500"/>
        <filter val="125000"/>
        <filter val="12516"/>
        <filter val="126000"/>
        <filter val="12800"/>
        <filter val="13"/>
        <filter val="1300"/>
        <filter val="13000"/>
        <filter val="1328"/>
        <filter val="1350"/>
        <filter val="1385"/>
        <filter val="1395"/>
        <filter val="1400"/>
        <filter val="14000"/>
        <filter val="1450"/>
        <filter val="14500"/>
        <filter val="150"/>
        <filter val="1500"/>
        <filter val="15000"/>
        <filter val="150000"/>
        <filter val="153"/>
        <filter val="1550"/>
        <filter val="15500"/>
        <filter val="1551"/>
        <filter val="1570"/>
        <filter val="1570.79"/>
        <filter val="1600"/>
        <filter val="16000"/>
        <filter val="160000"/>
        <filter val="16300"/>
        <filter val="16350"/>
        <filter val="1650"/>
        <filter val="16700"/>
        <filter val="1700"/>
        <filter val="17000"/>
        <filter val="17482"/>
        <filter val="1750"/>
        <filter val="17500"/>
        <filter val="179000"/>
        <filter val="1800"/>
        <filter val="18000"/>
        <filter val="18500"/>
        <filter val="18800"/>
        <filter val="1900"/>
        <filter val="19000"/>
        <filter val="19500"/>
        <filter val="1960"/>
        <filter val="1964.47"/>
        <filter val="19800"/>
        <filter val="198000"/>
        <filter val="200"/>
        <filter val="2000"/>
        <filter val="20000"/>
        <filter val="200000"/>
        <filter val="2001"/>
        <filter val="2100"/>
        <filter val="21000"/>
        <filter val="220"/>
        <filter val="2200"/>
        <filter val="22000"/>
        <filter val="2220"/>
        <filter val="22400"/>
        <filter val="225"/>
        <filter val="2250"/>
        <filter val="22765"/>
        <filter val="2300"/>
        <filter val="23000"/>
        <filter val="2350"/>
        <filter val="2400"/>
        <filter val="24000"/>
        <filter val="24200"/>
        <filter val="2450"/>
        <filter val="2468"/>
        <filter val="25"/>
        <filter val="250"/>
        <filter val="2500"/>
        <filter val="25000"/>
        <filter val="250000"/>
        <filter val="2550"/>
        <filter val="2560"/>
        <filter val="2600"/>
        <filter val="26000"/>
        <filter val="261962"/>
        <filter val="26500"/>
        <filter val="2658"/>
        <filter val="2700"/>
        <filter val="27000"/>
        <filter val="2750"/>
        <filter val="27800"/>
        <filter val="2800"/>
        <filter val="28000"/>
        <filter val="2820"/>
        <filter val="2827"/>
        <filter val="28450"/>
        <filter val="28888"/>
        <filter val="2900"/>
        <filter val="2987"/>
        <filter val="300"/>
        <filter val="3000"/>
        <filter val="30000"/>
        <filter val="300000"/>
        <filter val="3100"/>
        <filter val="31000"/>
        <filter val="315"/>
        <filter val="3200"/>
        <filter val="32000"/>
        <filter val="32360"/>
        <filter val="3250"/>
        <filter val="32768"/>
        <filter val="3300"/>
        <filter val="333"/>
        <filter val="3350"/>
        <filter val="33500"/>
        <filter val="3400"/>
        <filter val="34000"/>
        <filter val="3405"/>
        <filter val="347"/>
        <filter val="350"/>
        <filter val="3500"/>
        <filter val="35000"/>
        <filter val="3600"/>
        <filter val="36400"/>
        <filter val="3675"/>
        <filter val="3700"/>
        <filter val="3750"/>
        <filter val="37500"/>
        <filter val="3800"/>
        <filter val="38000"/>
        <filter val="3871"/>
        <filter val="3910"/>
        <filter val="3950"/>
        <filter val="3999"/>
        <filter val="40"/>
        <filter val="400"/>
        <filter val="4000"/>
        <filter val="40000"/>
        <filter val="400000"/>
        <filter val="420"/>
        <filter val="4200"/>
        <filter val="42000"/>
        <filter val="4300"/>
        <filter val="43500"/>
        <filter val="4400"/>
        <filter val="44000"/>
        <filter val="44250"/>
        <filter val="4444"/>
        <filter val="450"/>
        <filter val="4500"/>
        <filter val="45000"/>
        <filter val="451"/>
        <filter val="4575"/>
        <filter val="4589"/>
        <filter val="4600"/>
        <filter val="4700"/>
        <filter val="47000"/>
        <filter val="480"/>
        <filter val="4800"/>
        <filter val="48000"/>
        <filter val="4900"/>
        <filter val="495"/>
        <filter val="4999"/>
        <filter val="50"/>
        <filter val="500"/>
        <filter val="5000"/>
        <filter val="50000"/>
        <filter val="52000"/>
        <filter val="5250"/>
        <filter val="5400"/>
        <filter val="5494"/>
        <filter val="550"/>
        <filter val="5500"/>
        <filter val="55000"/>
        <filter val="5555.55"/>
        <filter val="5800"/>
        <filter val="58425"/>
        <filter val="5862"/>
        <filter val="5875"/>
        <filter val="600"/>
        <filter val="6000"/>
        <filter val="60000"/>
        <filter val="620"/>
        <filter val="6350"/>
        <filter val="6450"/>
        <filter val="650"/>
        <filter val="6500"/>
        <filter val="65000"/>
        <filter val="660"/>
        <filter val="6700"/>
        <filter val="675"/>
        <filter val="68000"/>
        <filter val="6900"/>
        <filter val="6999"/>
        <filter val="70"/>
        <filter val="700"/>
        <filter val="7000"/>
        <filter val="70000"/>
        <filter val="71500"/>
        <filter val="7200"/>
        <filter val="7214"/>
        <filter val="740"/>
        <filter val="745"/>
        <filter val="750"/>
        <filter val="7500"/>
        <filter val="75000"/>
        <filter val="7501"/>
        <filter val="773"/>
        <filter val="7750"/>
        <filter val="7777"/>
        <filter val="78000"/>
        <filter val="7900"/>
        <filter val="80"/>
        <filter val="800"/>
        <filter val="8000"/>
        <filter val="80000"/>
        <filter val="8012"/>
        <filter val="8200"/>
        <filter val="8300"/>
        <filter val="839"/>
        <filter val="8400"/>
        <filter val="850"/>
        <filter val="8500"/>
        <filter val="85000"/>
        <filter val="8600"/>
        <filter val="8750"/>
        <filter val="89200"/>
        <filter val="8925"/>
        <filter val="900"/>
        <filter val="9000"/>
        <filter val="9072"/>
        <filter val="930"/>
        <filter val="9500"/>
        <filter val="960"/>
        <filter val="9665"/>
        <filter val="978"/>
        <filter val="9800"/>
        <filter val="98000"/>
        <filter val="9850"/>
        <filter val="999"/>
        <filter val="9999"/>
      </filters>
    </filterColumn>
  </autoFilter>
  <sortState ref="A2:U4115">
    <sortCondition descending="1" ref="O1"/>
  </sortState>
  <conditionalFormatting sqref="F4115">
    <cfRule type="containsText" dxfId="7" priority="40" operator="containsText" text="failed">
      <formula>NOT(ISERROR(SEARCH("failed",F4115)))</formula>
    </cfRule>
  </conditionalFormatting>
  <conditionalFormatting sqref="F1:F1048576">
    <cfRule type="containsText" dxfId="6" priority="25" operator="containsText" text="Live">
      <formula>NOT(ISERROR(SEARCH("Live",F1)))</formula>
    </cfRule>
    <cfRule type="containsText" dxfId="5" priority="26" operator="containsText" text="Failed">
      <formula>NOT(ISERROR(SEARCH("Failed",F1)))</formula>
    </cfRule>
    <cfRule type="containsText" dxfId="4" priority="27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3" operator="containsText" id="{8F167D0B-A1CA-4D28-B8D6-98E38EDD87CF}">
            <xm:f>NOT(ISERROR(SEARCH($F$1683,F2)))</xm:f>
            <xm:f>$F$1683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34" operator="containsText" id="{B9E40504-8110-45C1-B81E-72EDBF08588B}">
            <xm:f>NOT(ISERROR(SEARCH($F$1046,F2)))</xm:f>
            <xm:f>$F$1046</xm:f>
            <x14:dxf>
              <fill>
                <patternFill>
                  <bgColor rgb="FFFFC000"/>
                </patternFill>
              </fill>
            </x14:dxf>
          </x14:cfRule>
          <x14:cfRule type="containsText" priority="36" operator="containsText" id="{30BA8B83-3254-4419-AA62-DDA23276C9D0}">
            <xm:f>NOT(ISERROR(SEARCH($F$862,F2)))</xm:f>
            <xm:f>$F$862</xm:f>
            <x14:dxf>
              <fill>
                <patternFill>
                  <bgColor rgb="FFFF0000"/>
                </patternFill>
              </fill>
            </x14:dxf>
          </x14:cfRule>
          <x14:cfRule type="containsText" priority="37" operator="containsText" id="{8AE1E427-0272-4307-B9CF-04BE1C83DBE2}">
            <xm:f>NOT(ISERROR(SEARCH($F$2,F2)))</xm:f>
            <xm:f>$F$2</xm:f>
            <x14:dxf>
              <fill>
                <patternFill>
                  <bgColor rgb="FF92D05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F15"/>
  <sheetViews>
    <sheetView workbookViewId="0">
      <selection activeCell="U7" sqref="U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7" t="s">
        <v>8223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8332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7"/>
  <sheetViews>
    <sheetView topLeftCell="M31" workbookViewId="0">
      <selection activeCell="AA47" sqref="AA47"/>
    </sheetView>
  </sheetViews>
  <sheetFormatPr defaultRowHeight="15" x14ac:dyDescent="0.25"/>
  <cols>
    <col min="1" max="1" width="16.85546875" customWidth="1"/>
    <col min="2" max="2" width="17.85546875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8359</v>
      </c>
      <c r="B2" t="s">
        <v>8365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8"/>
  <sheetViews>
    <sheetView topLeftCell="A21" workbookViewId="0">
      <selection activeCell="M34" sqref="M34"/>
    </sheetView>
  </sheetViews>
  <sheetFormatPr defaultRowHeight="15" x14ac:dyDescent="0.25"/>
  <cols>
    <col min="1" max="1" width="13.5703125" customWidth="1"/>
    <col min="2" max="2" width="17.8554687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7" t="s">
        <v>8223</v>
      </c>
      <c r="B1" t="s">
        <v>8365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8377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8379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8372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3"/>
  <sheetViews>
    <sheetView workbookViewId="0">
      <selection activeCell="D9" sqref="D9"/>
    </sheetView>
  </sheetViews>
  <sheetFormatPr defaultRowHeight="15" x14ac:dyDescent="0.25"/>
  <cols>
    <col min="1" max="1" width="28.140625" bestFit="1" customWidth="1"/>
    <col min="2" max="2" width="18.28515625" customWidth="1"/>
    <col min="3" max="3" width="18.140625" bestFit="1" customWidth="1"/>
    <col min="4" max="4" width="15.57031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8" x14ac:dyDescent="0.2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5">
      <c r="A2" t="s">
        <v>8381</v>
      </c>
      <c r="B2">
        <f xml:space="preserve"> COUNTIFS(Sheet1!$D$2:$D$4115, "&lt;1000", Sheet1!$F$2:$F$4115, Sheet1!$F$2)</f>
        <v>322</v>
      </c>
      <c r="C2">
        <f xml:space="preserve"> COUNTIFS(Sheet1!$D$2:$D$4115, "&lt;1000", Sheet1!$F$2:$F$4115,Sheet1!$F$2201)</f>
        <v>113</v>
      </c>
      <c r="D2">
        <f xml:space="preserve"> COUNTIFS(Sheet1!$D$2:$D$4115, "&lt;1000", Sheet1!$F$2:$F$4115, Sheet1!$F$5)</f>
        <v>18</v>
      </c>
      <c r="E2">
        <f>COUNTIF(Sheet1!$D$2:$D$4115, "&lt;1000")</f>
        <v>461</v>
      </c>
      <c r="F2" s="14">
        <f>$B$2/$E$2</f>
        <v>0.69848156182212584</v>
      </c>
      <c r="G2" s="14">
        <f>$C$2/$E$2</f>
        <v>0.24511930585683298</v>
      </c>
      <c r="H2" s="14">
        <f>$D$2/$E$2</f>
        <v>3.9045553145336226E-2</v>
      </c>
    </row>
    <row r="3" spans="1:8" x14ac:dyDescent="0.25">
      <c r="A3" t="s">
        <v>8382</v>
      </c>
      <c r="B3">
        <f xml:space="preserve"> COUNTIFS(Sheet1!$D$2:$D$4115, "&gt;=1000", Sheet1!$D$2:$D$4115, "&lt;=4999", Sheet1!$F$2:$F$4115, Sheet1!$F$2)</f>
        <v>932</v>
      </c>
      <c r="C3">
        <f xml:space="preserve"> COUNTIFS(Sheet1!$D$2:$D$4115, "&gt;=1000", Sheet1!$D$2:$D$4115, "&lt;=4999", Sheet1!$F$2:$F$4115, Sheet1!$F$2201)</f>
        <v>420</v>
      </c>
      <c r="D3">
        <f xml:space="preserve"> COUNTIFS(Sheet1!$D$2:$D$4115, "&gt;=1000", Sheet1!$D$2:$D$4115, "&lt;=4999", Sheet1!$F$2:$F$4115, Sheet1!$F$5)</f>
        <v>60</v>
      </c>
      <c r="E3">
        <f xml:space="preserve"> COUNTIFS(Sheet1!$D$2:$D$4115, "&gt;=1000", Sheet1!$D$2:$D$4115, "&lt;=4999")</f>
        <v>1425</v>
      </c>
      <c r="F3" s="14">
        <f>B3/E3</f>
        <v>0.65403508771929819</v>
      </c>
      <c r="G3" s="14">
        <f>C3/E3</f>
        <v>0.29473684210526313</v>
      </c>
      <c r="H3" s="14">
        <f>D3/E3</f>
        <v>4.2105263157894736E-2</v>
      </c>
    </row>
    <row r="4" spans="1:8" x14ac:dyDescent="0.25">
      <c r="A4" t="s">
        <v>8383</v>
      </c>
      <c r="B4">
        <f xml:space="preserve"> COUNTIFS(Sheet1!$D$2:$D$4115, "&gt;=5000", Sheet1!$D$2:$D$4115, "&lt;=9999", Sheet1!$F$2:$F$4115, Sheet1!$F$2)</f>
        <v>381</v>
      </c>
      <c r="C4">
        <f xml:space="preserve"> COUNTIFS(Sheet1!$D$2:$D$4115, "&gt;=5000", Sheet1!$D$2:$D$4115, "&lt;=9999", Sheet1!$F$2:$F$4115, Sheet1!$F$2201)</f>
        <v>283</v>
      </c>
      <c r="D4">
        <f xml:space="preserve"> COUNTIFS(Sheet1!$D$2:$D$4115, "&gt;=5000", Sheet1!$D$2:$D$4115, "&lt;=9999", Sheet1!$F$2:$F$4115, Sheet1!$F$5)</f>
        <v>52</v>
      </c>
      <c r="E4">
        <f xml:space="preserve"> COUNTIFS(Sheet1!$D$2:$D$4115, "&gt;=5000", Sheet1!$D$2:$D$4115, "&lt;=9999")</f>
        <v>722</v>
      </c>
      <c r="F4" s="14">
        <f t="shared" ref="F4:F13" si="0">B4/E4</f>
        <v>0.52770083102493071</v>
      </c>
      <c r="G4" s="14">
        <f t="shared" ref="G4:G13" si="1">C4/E4</f>
        <v>0.39196675900277006</v>
      </c>
      <c r="H4" s="14">
        <f t="shared" ref="H4:H13" si="2">D4/E4</f>
        <v>7.2022160664819951E-2</v>
      </c>
    </row>
    <row r="5" spans="1:8" x14ac:dyDescent="0.25">
      <c r="A5" t="s">
        <v>8384</v>
      </c>
      <c r="B5">
        <f xml:space="preserve"> COUNTIFS(Sheet1!$D$2:$D$4115, "&gt;=10000", Sheet1!$D$2:$D$4115, "&lt;=14999", Sheet1!$F$2:$F$4115, Sheet1!$F$2)</f>
        <v>168</v>
      </c>
      <c r="C5">
        <f xml:space="preserve"> COUNTIFS(Sheet1!$D$2:$D$4115, "&gt;=10000", Sheet1!$D$2:$D$4115, "&lt;=14999", Sheet1!$F$2:$F$4115, Sheet1!$F$2201)</f>
        <v>144</v>
      </c>
      <c r="D5">
        <f xml:space="preserve"> COUNTIFS(Sheet1!$D$2:$D$4115, "&gt;=10000", Sheet1!$D$2:$D$4115, "&lt;=14999", Sheet1!$F$2:$F$4115, Sheet1!$F$5)</f>
        <v>40</v>
      </c>
      <c r="E5">
        <f xml:space="preserve"> COUNTIFS(Sheet1!$D$2:$D$4115, "&gt;=10000", Sheet1!$D$2:$D$4115, "&lt;=14999")</f>
        <v>361</v>
      </c>
      <c r="F5" s="14">
        <f t="shared" si="0"/>
        <v>0.46537396121883656</v>
      </c>
      <c r="G5" s="14">
        <f t="shared" si="1"/>
        <v>0.39889196675900279</v>
      </c>
      <c r="H5" s="14">
        <f t="shared" si="2"/>
        <v>0.11080332409972299</v>
      </c>
    </row>
    <row r="6" spans="1:8" x14ac:dyDescent="0.25">
      <c r="A6" t="s">
        <v>8385</v>
      </c>
      <c r="B6">
        <f xml:space="preserve"> COUNTIFS(Sheet1!$D$2:$D$4115, "&gt;=15000", Sheet1!$D$2:$D$4115, "&lt;=19999", Sheet1!$F$2:$F$4115, Sheet1!$F$2)</f>
        <v>94</v>
      </c>
      <c r="C6">
        <f xml:space="preserve"> COUNTIFS(Sheet1!$D$2:$D$4115, "&gt;=15000", Sheet1!$D$2:$D$4115, "&lt;=19999", Sheet1!$F$2:$F$4115, Sheet1!$F$2201)</f>
        <v>90</v>
      </c>
      <c r="D6">
        <f xml:space="preserve"> COUNTIFS(Sheet1!$D$2:$D$4115, "&gt;=15000", Sheet1!$D$2:$D$4115, "&lt;=19999", Sheet1!$F$2:$F$4115, Sheet1!$F$5)</f>
        <v>17</v>
      </c>
      <c r="E6">
        <f xml:space="preserve"> COUNTIFS(Sheet1!$D$2:$D$4115, "&gt;=15000", Sheet1!$D$2:$D$4115, "&lt;=19999")</f>
        <v>205</v>
      </c>
      <c r="F6" s="14">
        <f t="shared" si="0"/>
        <v>0.45853658536585368</v>
      </c>
      <c r="G6" s="14">
        <f t="shared" si="1"/>
        <v>0.43902439024390244</v>
      </c>
      <c r="H6" s="14">
        <f t="shared" si="2"/>
        <v>8.2926829268292687E-2</v>
      </c>
    </row>
    <row r="7" spans="1:8" x14ac:dyDescent="0.25">
      <c r="A7" t="s">
        <v>8386</v>
      </c>
      <c r="B7">
        <f xml:space="preserve"> COUNTIFS(Sheet1!$D$2:$D$4115, "&gt;=20000", Sheet1!$D$2:$D$4115, "&lt;=24999", Sheet1!$F$2:$F$4115, Sheet1!$F$2)</f>
        <v>62</v>
      </c>
      <c r="C7">
        <f xml:space="preserve"> COUNTIFS(Sheet1!$D$2:$D$4115, "&gt;=20000", Sheet1!$D$2:$D$4115, "&lt;=24999", Sheet1!$F$2:$F$4115, Sheet1!$F$2201)</f>
        <v>72</v>
      </c>
      <c r="D7">
        <f xml:space="preserve"> COUNTIFS(Sheet1!$D$2:$D$4115, "&gt;=20000", Sheet1!$D$2:$D$4115, "&lt;=24999", Sheet1!$F$2:$F$4115, Sheet1!$F$5)</f>
        <v>14</v>
      </c>
      <c r="E7">
        <f xml:space="preserve"> COUNTIFS(Sheet1!$D$2:$D$4115, "&gt;=20000", Sheet1!$D$2:$D$4115, "&lt;=24999")</f>
        <v>149</v>
      </c>
      <c r="F7" s="14">
        <f t="shared" si="0"/>
        <v>0.41610738255033558</v>
      </c>
      <c r="G7" s="14">
        <f t="shared" si="1"/>
        <v>0.48322147651006714</v>
      </c>
      <c r="H7" s="14">
        <f t="shared" si="2"/>
        <v>9.3959731543624164E-2</v>
      </c>
    </row>
    <row r="8" spans="1:8" x14ac:dyDescent="0.25">
      <c r="A8" t="s">
        <v>8387</v>
      </c>
      <c r="B8">
        <f xml:space="preserve"> COUNTIFS(Sheet1!$D$2:$D$4115, "&gt;=25000", Sheet1!$D$2:$D$4115, "&lt;=29999", Sheet1!$F$2:$F$4115, Sheet1!$F$2)</f>
        <v>55</v>
      </c>
      <c r="C8">
        <f xml:space="preserve"> COUNTIFS(Sheet1!$D$2:$D$4115, "&gt;=25000", Sheet1!$D$2:$D$4115, "&lt;=29999", Sheet1!$F$2:$F$4115, Sheet1!$F$2201)</f>
        <v>64</v>
      </c>
      <c r="D8">
        <f xml:space="preserve"> COUNTIFS(Sheet1!$D$2:$D$4115, "&gt;=25000", Sheet1!$D$2:$D$4115, "&lt;=29999", Sheet1!$F$2:$F$4115, Sheet1!$F$5)</f>
        <v>18</v>
      </c>
      <c r="E8">
        <f xml:space="preserve"> COUNTIFS(Sheet1!$D$2:$D$4115, "&gt;=25000", Sheet1!$D$2:$D$4115, "&lt;=29999")</f>
        <v>138</v>
      </c>
      <c r="F8" s="14">
        <f t="shared" si="0"/>
        <v>0.39855072463768115</v>
      </c>
      <c r="G8" s="14">
        <f t="shared" si="1"/>
        <v>0.46376811594202899</v>
      </c>
      <c r="H8" s="14">
        <f t="shared" si="2"/>
        <v>0.13043478260869565</v>
      </c>
    </row>
    <row r="9" spans="1:8" x14ac:dyDescent="0.25">
      <c r="A9" t="s">
        <v>8388</v>
      </c>
      <c r="B9">
        <f xml:space="preserve"> COUNTIFS(Sheet1!$D$2:$D$4115, "&gt;=30000", Sheet1!$D$2:$D$4115, "&lt;=34999", Sheet1!$F$2:$F$4115, Sheet1!$F$2)</f>
        <v>32</v>
      </c>
      <c r="C9">
        <f xml:space="preserve"> COUNTIFS(Sheet1!$D$2:$D$4115, "&gt;=30000", Sheet1!$D$2:$D$4115, "&lt;=34999", Sheet1!$F$2:$F$4115, Sheet1!$F$2201)</f>
        <v>37</v>
      </c>
      <c r="D9">
        <f xml:space="preserve"> COUNTIFS(Sheet1!$D$2:$D$4115, "&gt;=30000", Sheet1!$D$2:$D$4115, "&lt;=34999", Sheet1!$F$2:$F$4115, Sheet1!$F$5)</f>
        <v>13</v>
      </c>
      <c r="E9">
        <f xml:space="preserve"> COUNTIFS(Sheet1!$D$2:$D$4115, "&gt;=30000", Sheet1!$D$2:$D$4115, "&lt;=34999")</f>
        <v>84</v>
      </c>
      <c r="F9" s="14">
        <f t="shared" si="0"/>
        <v>0.38095238095238093</v>
      </c>
      <c r="G9" s="14">
        <f t="shared" si="1"/>
        <v>0.44047619047619047</v>
      </c>
      <c r="H9" s="14">
        <f t="shared" si="2"/>
        <v>0.15476190476190477</v>
      </c>
    </row>
    <row r="10" spans="1:8" x14ac:dyDescent="0.25">
      <c r="A10" t="s">
        <v>8389</v>
      </c>
      <c r="B10">
        <f xml:space="preserve"> COUNTIFS(Sheet1!$D$2:$D$4115, "&gt;=35000", Sheet1!$D$2:$D$4115, "&lt;=39999", Sheet1!$F$2:$F$4115, Sheet1!$F$2)</f>
        <v>26</v>
      </c>
      <c r="C10">
        <f xml:space="preserve"> COUNTIFS(Sheet1!$D$2:$D$4115, "&gt;=35000", Sheet1!$D$2:$D$4115, "&lt;=39999", Sheet1!$F$2:$F$4115, Sheet1!$F$2201)</f>
        <v>22</v>
      </c>
      <c r="D10">
        <f xml:space="preserve"> COUNTIFS(Sheet1!$D$2:$D$4115, "&gt;=35000", Sheet1!$D$2:$D$4115, "&lt;=39999", Sheet1!$F$2:$F$4115, Sheet1!$F$5)</f>
        <v>7</v>
      </c>
      <c r="E10">
        <f xml:space="preserve"> COUNTIFS(Sheet1!$D$2:$D$4115, "&gt;=35000", Sheet1!$D$2:$D$4115, "&lt;=39999")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25">
      <c r="A11" t="s">
        <v>8390</v>
      </c>
      <c r="B11">
        <f xml:space="preserve"> COUNTIFS(Sheet1!$D$2:$D$4115, "&gt;=40000", Sheet1!$D$2:$D$4115, "&lt;=44999", Sheet1!$F$2:$F$4115, Sheet1!$F$2)</f>
        <v>21</v>
      </c>
      <c r="C11">
        <f xml:space="preserve"> COUNTIFS(Sheet1!$D$2:$D$4115, "&gt;=40000", Sheet1!$D$2:$D$4115, "&lt;=49999", Sheet1!$F$2:$F$4115, Sheet1!$F$2201)</f>
        <v>27</v>
      </c>
      <c r="D11">
        <f xml:space="preserve"> COUNTIFS(Sheet1!$D$2:$D$4115, "&gt;=40000", Sheet1!$D$2:$D$4115, "&lt;=44999", Sheet1!$F$2:$F$4115, Sheet1!$F$5)</f>
        <v>6</v>
      </c>
      <c r="E11">
        <f xml:space="preserve"> COUNTIFS(Sheet1!$D$2:$D$4115, "&gt;=40000", Sheet1!$D$2:$D$4115, "&lt;=44999")</f>
        <v>44</v>
      </c>
      <c r="F11" s="14">
        <f t="shared" si="0"/>
        <v>0.47727272727272729</v>
      </c>
      <c r="G11" s="14">
        <f t="shared" si="1"/>
        <v>0.61363636363636365</v>
      </c>
      <c r="H11" s="14">
        <f t="shared" si="2"/>
        <v>0.13636363636363635</v>
      </c>
    </row>
    <row r="12" spans="1:8" x14ac:dyDescent="0.25">
      <c r="A12" t="s">
        <v>8391</v>
      </c>
      <c r="B12">
        <f xml:space="preserve"> COUNTIFS(Sheet1!$D$2:$D$4115, "&gt;=45000", Sheet1!$D$2:$D$4115, "&lt;=49999", Sheet1!$F$2:$F$4115, Sheet1!$F$2)</f>
        <v>6</v>
      </c>
      <c r="C12">
        <f xml:space="preserve"> COUNTIFS(Sheet1!$D$2:$D$4115, "&gt;=45000", Sheet1!$D$2:$D$4115, "&lt;=49999", Sheet1!$F$2:$F$4115, Sheet1!$F$2201)</f>
        <v>11</v>
      </c>
      <c r="D12">
        <f xml:space="preserve"> COUNTIFS(Sheet1!$D$2:$D$4115, "&gt;=45000", Sheet1!$D$2:$D$4115, "&lt;=49999", Sheet1!$F$2:$F$4115, Sheet1!$F$5)</f>
        <v>4</v>
      </c>
      <c r="E12">
        <f xml:space="preserve"> COUNTIFS(Sheet1!$D$2:$D$4115, "&gt;=45000", Sheet1!$D$2:$D$4115, "&lt;=49999")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25">
      <c r="A13" t="s">
        <v>8392</v>
      </c>
      <c r="B13">
        <f xml:space="preserve"> COUNTIFS(Sheet1!$D$2:$D$4115, "&gt;=50000", Sheet1!$F$2:$F$4115, Sheet1!$F$2)</f>
        <v>86</v>
      </c>
      <c r="C13">
        <f xml:space="preserve"> COUNTIFS(Sheet1!$D$2:$D$4115, "&gt;=50000", Sheet1!$F$2:$F$4115, Sheet1!$F$2201)</f>
        <v>258</v>
      </c>
      <c r="D13">
        <f xml:space="preserve"> COUNTIFS(Sheet1!$D$2:$D$4115, "&gt;=50000", Sheet1!$F$2:$F$4115, Sheet1!$F$5)</f>
        <v>100</v>
      </c>
      <c r="E13">
        <f xml:space="preserve"> COUNTIFS(Sheet1!$D$2:$D$4115, 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0.22271714922048999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s="13" t="s">
        <v>8401</v>
      </c>
    </row>
  </sheetData>
  <hyperlinks>
    <hyperlink ref="B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Sheet1</vt:lpstr>
      <vt:lpstr>ByCategory</vt:lpstr>
      <vt:lpstr>BySubCategory</vt:lpstr>
      <vt:lpstr>DateCreated</vt:lpstr>
      <vt:lpstr>Bonus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Naik, Tejas (Associated)</cp:lastModifiedBy>
  <dcterms:created xsi:type="dcterms:W3CDTF">2017-04-20T15:17:24Z</dcterms:created>
  <dcterms:modified xsi:type="dcterms:W3CDTF">2020-02-09T04:35:54Z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1dd296d7-d99c-4434-ac08-115c0e894e66</vt:lpwstr>
  </property>
</Properties>
</file>