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HONG\Downloads\"/>
    </mc:Choice>
  </mc:AlternateContent>
  <xr:revisionPtr revIDLastSave="0" documentId="13_ncr:1_{AAC3E6F6-9389-44D1-B07C-CFC49EC2C483}" xr6:coauthVersionLast="47" xr6:coauthVersionMax="47" xr10:uidLastSave="{00000000-0000-0000-0000-000000000000}"/>
  <bookViews>
    <workbookView xWindow="-120" yWindow="-120" windowWidth="29040" windowHeight="15720" activeTab="1" xr2:uid="{56D77D35-6594-44CC-82B8-AD6F35412B32}"/>
  </bookViews>
  <sheets>
    <sheet name="Trang_tính1" sheetId="1" r:id="rId1"/>
    <sheet name="Trang_tính2" sheetId="2" r:id="rId2"/>
    <sheet name="Trang_tính3" sheetId="3" r:id="rId3"/>
  </sheets>
  <definedNames>
    <definedName name="_Hlk192009819" localSheetId="0">Trang_tính1!$A$12</definedName>
    <definedName name="_Hlk192706030" localSheetId="1">Trang_tính2!$A$1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2" l="1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H50" i="2"/>
  <c r="H49" i="2"/>
  <c r="H46" i="2"/>
  <c r="H47" i="2"/>
  <c r="H48" i="2"/>
  <c r="H45" i="2"/>
  <c r="H43" i="2"/>
  <c r="H44" i="2"/>
  <c r="H42" i="2"/>
  <c r="H40" i="2"/>
  <c r="H41" i="2"/>
  <c r="H39" i="2"/>
  <c r="H37" i="2"/>
  <c r="H38" i="2"/>
  <c r="H36" i="2"/>
  <c r="H51" i="2"/>
  <c r="I36" i="2"/>
  <c r="F20" i="2"/>
  <c r="F21" i="2"/>
  <c r="F22" i="2"/>
  <c r="F23" i="2"/>
  <c r="F24" i="2"/>
  <c r="F25" i="2"/>
  <c r="F26" i="2"/>
  <c r="F27" i="2"/>
  <c r="F28" i="2"/>
  <c r="F29" i="2"/>
  <c r="F30" i="2"/>
  <c r="F31" i="2"/>
  <c r="F19" i="2"/>
  <c r="F13" i="2"/>
  <c r="F14" i="2"/>
  <c r="F12" i="2"/>
  <c r="F4" i="2"/>
  <c r="F5" i="2"/>
  <c r="F6" i="2"/>
  <c r="F7" i="2"/>
  <c r="E4" i="2"/>
  <c r="E5" i="2"/>
  <c r="E3" i="2"/>
  <c r="F3" i="2"/>
  <c r="E6" i="2"/>
  <c r="E7" i="2"/>
</calcChain>
</file>

<file path=xl/sharedStrings.xml><?xml version="1.0" encoding="utf-8"?>
<sst xmlns="http://schemas.openxmlformats.org/spreadsheetml/2006/main" count="1193" uniqueCount="465">
  <si>
    <t>NHANVIEN</t>
  </si>
  <si>
    <t>MANV</t>
  </si>
  <si>
    <t>HOTEN</t>
  </si>
  <si>
    <t>DTHOAI</t>
  </si>
  <si>
    <t>NGVL</t>
  </si>
  <si>
    <t>Nguyen Nhu Nhut</t>
  </si>
  <si>
    <t>13/4/2006</t>
  </si>
  <si>
    <t>NV02</t>
  </si>
  <si>
    <t>Le Thi Phi Yen</t>
  </si>
  <si>
    <t>21/4/2006</t>
  </si>
  <si>
    <t>NV03</t>
  </si>
  <si>
    <t>Nguyen Van B</t>
  </si>
  <si>
    <t>27/4/2006</t>
  </si>
  <si>
    <t>NV04</t>
  </si>
  <si>
    <t>Ngo Thanh Tuan</t>
  </si>
  <si>
    <t>24/6/2006</t>
  </si>
  <si>
    <t>KHACHHANG</t>
  </si>
  <si>
    <t>NV05</t>
  </si>
  <si>
    <t>Nguyen Thi Truc Thanh</t>
  </si>
  <si>
    <t>MAKH</t>
  </si>
  <si>
    <t>SODT</t>
  </si>
  <si>
    <t>NGSINH</t>
  </si>
  <si>
    <t>DOANHSO</t>
  </si>
  <si>
    <t>NGDK</t>
  </si>
  <si>
    <t>Nguyen Van A</t>
  </si>
  <si>
    <t>22/10/1960</t>
  </si>
  <si>
    <t>22/07/2006</t>
  </si>
  <si>
    <t>KH02</t>
  </si>
  <si>
    <t>Tran Ngoc Han</t>
  </si>
  <si>
    <t>23/5 Nguyen Trai, Q5, TpHCM</t>
  </si>
  <si>
    <t>30/07/2006</t>
  </si>
  <si>
    <t>KH03</t>
  </si>
  <si>
    <t>Tran Ngoc Linh</t>
  </si>
  <si>
    <t>KH04</t>
  </si>
  <si>
    <t>Tran Minh Long</t>
  </si>
  <si>
    <t>50/34 Le Dai Hanh, Q10, TpHCM</t>
  </si>
  <si>
    <t>KH05</t>
  </si>
  <si>
    <t>Le Nhat Minh</t>
  </si>
  <si>
    <t>34 Truong Dinh, Q3, TpHCM</t>
  </si>
  <si>
    <t>28/10/2006</t>
  </si>
  <si>
    <t>KH06</t>
  </si>
  <si>
    <t>Le Hoai Thuong</t>
  </si>
  <si>
    <t>31/12/1981</t>
  </si>
  <si>
    <t>24/11/2006</t>
  </si>
  <si>
    <t>KH07</t>
  </si>
  <si>
    <t>Nguyen Van Tam</t>
  </si>
  <si>
    <t>KH08</t>
  </si>
  <si>
    <t>Phan Thi Thanh</t>
  </si>
  <si>
    <t>45/2 An Duong Vuong, Q5, TpHCM</t>
  </si>
  <si>
    <t>13/12/2006</t>
  </si>
  <si>
    <t>KH09</t>
  </si>
  <si>
    <t>Le Ha Vinh</t>
  </si>
  <si>
    <t>873 Le Hong Phong, Q5, TpHCM</t>
  </si>
  <si>
    <t>14/01/2007</t>
  </si>
  <si>
    <t>Ha Duy Lap</t>
  </si>
  <si>
    <t>16/01/2007</t>
  </si>
  <si>
    <t>NV01</t>
  </si>
  <si>
    <t>20/7/2006</t>
  </si>
  <si>
    <t>DCHI</t>
  </si>
  <si>
    <t>KH01</t>
  </si>
  <si>
    <t>731 Tran Hung Dao, Q5, TpHCM</t>
  </si>
  <si>
    <t>45 Nguyen Canh Chan, Q1, TpHCM</t>
  </si>
  <si>
    <t>227 Nguyen Van Cu, Q5, TpHCM</t>
  </si>
  <si>
    <t>32/3 Tran Binh Trong, Q5, TpHCM</t>
  </si>
  <si>
    <t>KH10</t>
  </si>
  <si>
    <t>34/34B Nguyen Trai, Q1, TpHCM</t>
  </si>
  <si>
    <t>SANPHAM</t>
  </si>
  <si>
    <t>MASP</t>
  </si>
  <si>
    <t>TENSP</t>
  </si>
  <si>
    <t>DVT</t>
  </si>
  <si>
    <t>NUOCSX</t>
  </si>
  <si>
    <t>GIA</t>
  </si>
  <si>
    <t>BC01</t>
  </si>
  <si>
    <t>But chi</t>
  </si>
  <si>
    <t>cay</t>
  </si>
  <si>
    <t>Singapore</t>
  </si>
  <si>
    <t>BC02</t>
  </si>
  <si>
    <t>BC03</t>
  </si>
  <si>
    <t>Viet Nam</t>
  </si>
  <si>
    <t>BC04</t>
  </si>
  <si>
    <t>hop</t>
  </si>
  <si>
    <t>BB01</t>
  </si>
  <si>
    <t>But bi</t>
  </si>
  <si>
    <t>BB02</t>
  </si>
  <si>
    <t>Trung Quoc</t>
  </si>
  <si>
    <t>BB03</t>
  </si>
  <si>
    <t>Thai Lan</t>
  </si>
  <si>
    <t>TV01</t>
  </si>
  <si>
    <t>Tap 100 giay mong</t>
  </si>
  <si>
    <t>quyen</t>
  </si>
  <si>
    <t>TV02</t>
  </si>
  <si>
    <t>Tap 200 giay mong</t>
  </si>
  <si>
    <t>TV03</t>
  </si>
  <si>
    <t>Tap 100 giay tot</t>
  </si>
  <si>
    <t>TV04</t>
  </si>
  <si>
    <t>Tap 200 giay tot</t>
  </si>
  <si>
    <t>TV05</t>
  </si>
  <si>
    <t>Tap 100 trang</t>
  </si>
  <si>
    <t>chuc</t>
  </si>
  <si>
    <t>TV06</t>
  </si>
  <si>
    <t>Tap 200 trang</t>
  </si>
  <si>
    <t>TV07</t>
  </si>
  <si>
    <t>ST01</t>
  </si>
  <si>
    <t>So tay 500 trang</t>
  </si>
  <si>
    <t>ST02</t>
  </si>
  <si>
    <t>So tay loai 1</t>
  </si>
  <si>
    <t>ST03</t>
  </si>
  <si>
    <t>So tay loai 2</t>
  </si>
  <si>
    <t>ST04</t>
  </si>
  <si>
    <t>So tay</t>
  </si>
  <si>
    <t>ST05</t>
  </si>
  <si>
    <t>So tay mong</t>
  </si>
  <si>
    <t>ST06</t>
  </si>
  <si>
    <t>Phan viet bang</t>
  </si>
  <si>
    <t>ST07</t>
  </si>
  <si>
    <t>Phan khong bui</t>
  </si>
  <si>
    <t>ST08</t>
  </si>
  <si>
    <t>Bong bang</t>
  </si>
  <si>
    <t>cai</t>
  </si>
  <si>
    <t>ST09</t>
  </si>
  <si>
    <t>But long</t>
  </si>
  <si>
    <t>ST10</t>
  </si>
  <si>
    <t>HOADON</t>
  </si>
  <si>
    <t>SOHD</t>
  </si>
  <si>
    <t>NGHD</t>
  </si>
  <si>
    <t>TRIGIA</t>
  </si>
  <si>
    <t>23/07/2006</t>
  </si>
  <si>
    <t>23/08/2006</t>
  </si>
  <si>
    <t>20/10/2006</t>
  </si>
  <si>
    <t>16/10/2006</t>
  </si>
  <si>
    <t>30/11/2006</t>
  </si>
  <si>
    <t>31/12/2006</t>
  </si>
  <si>
    <t>13/01/2007</t>
  </si>
  <si>
    <t>Null</t>
  </si>
  <si>
    <t>17/01/2007</t>
  </si>
  <si>
    <t>CTHD</t>
  </si>
  <si>
    <t>SL</t>
  </si>
  <si>
    <t>KHOA</t>
  </si>
  <si>
    <t>MAKHOA</t>
  </si>
  <si>
    <t>TENKHOA</t>
  </si>
  <si>
    <t>NGTLAP</t>
  </si>
  <si>
    <t>TRGKHOA</t>
  </si>
  <si>
    <t>KHMT</t>
  </si>
  <si>
    <t>Khoa hoc may tinh</t>
  </si>
  <si>
    <t>GV01</t>
  </si>
  <si>
    <t>HTTT</t>
  </si>
  <si>
    <t>He thong thong tin</t>
  </si>
  <si>
    <t>GV02</t>
  </si>
  <si>
    <t>CNPM</t>
  </si>
  <si>
    <t>Cong nghe phan mem</t>
  </si>
  <si>
    <t>GV04</t>
  </si>
  <si>
    <t>MTT</t>
  </si>
  <si>
    <t>Mang va truyen thong</t>
  </si>
  <si>
    <t>20/10/2005</t>
  </si>
  <si>
    <t>GV03</t>
  </si>
  <si>
    <t>KTMT</t>
  </si>
  <si>
    <t>Ky thuat may tinh</t>
  </si>
  <si>
    <t>20/12/2005</t>
  </si>
  <si>
    <t>LOP</t>
  </si>
  <si>
    <t>MALOP</t>
  </si>
  <si>
    <t>TENLOP</t>
  </si>
  <si>
    <t>TRGLOP</t>
  </si>
  <si>
    <t>SISO</t>
  </si>
  <si>
    <t>MAGVCN</t>
  </si>
  <si>
    <t>K11</t>
  </si>
  <si>
    <t>Lop 1 khoa 1</t>
  </si>
  <si>
    <t>K1108</t>
  </si>
  <si>
    <t>GV07</t>
  </si>
  <si>
    <t>K12</t>
  </si>
  <si>
    <t>Lop 2 khoa 1</t>
  </si>
  <si>
    <t>K1205</t>
  </si>
  <si>
    <t>GV09</t>
  </si>
  <si>
    <t>K13</t>
  </si>
  <si>
    <t>Lop 3 khoa 1</t>
  </si>
  <si>
    <t>K1305</t>
  </si>
  <si>
    <t>GV14</t>
  </si>
  <si>
    <t>MONHOC</t>
  </si>
  <si>
    <t>MAMH</t>
  </si>
  <si>
    <t>TENMH</t>
  </si>
  <si>
    <t>TCLT</t>
  </si>
  <si>
    <t>TCTH</t>
  </si>
  <si>
    <t>THDC</t>
  </si>
  <si>
    <t>Tin hoc dai cuong</t>
  </si>
  <si>
    <t>CTRR</t>
  </si>
  <si>
    <t>Cau truc roi rac</t>
  </si>
  <si>
    <t>CSDL</t>
  </si>
  <si>
    <t>Co so du lieu</t>
  </si>
  <si>
    <t>CTDLGT</t>
  </si>
  <si>
    <t>Cau truc du lieu va giai thuat</t>
  </si>
  <si>
    <t>PTTKTT</t>
  </si>
  <si>
    <t>Phan tich thiet ke thuat toan</t>
  </si>
  <si>
    <t>DHMT</t>
  </si>
  <si>
    <t>Do hoa may tinh</t>
  </si>
  <si>
    <t>Kien truc may tinh</t>
  </si>
  <si>
    <t>TKCSDL</t>
  </si>
  <si>
    <t>Thiet ke co so du lieu</t>
  </si>
  <si>
    <t>PTTKHTTT</t>
  </si>
  <si>
    <t>Phan tich thiet ke he thong thong tin</t>
  </si>
  <si>
    <t>HDH</t>
  </si>
  <si>
    <t>He dieu hanh</t>
  </si>
  <si>
    <t>NMCNPM</t>
  </si>
  <si>
    <t>Nhap mon cong nghe phan mem</t>
  </si>
  <si>
    <t>LTCFW</t>
  </si>
  <si>
    <t>Lap trinh C for win</t>
  </si>
  <si>
    <t>LTHDT</t>
  </si>
  <si>
    <t>Lap trinh huong doi tuong</t>
  </si>
  <si>
    <t>GIANGDAY</t>
  </si>
  <si>
    <t>MAGV</t>
  </si>
  <si>
    <t>HOCKY</t>
  </si>
  <si>
    <t>NAM</t>
  </si>
  <si>
    <t>TUNGAY</t>
  </si>
  <si>
    <t>DENNGAY</t>
  </si>
  <si>
    <t>GV06</t>
  </si>
  <si>
    <t>GV15</t>
  </si>
  <si>
    <t>17/5/2006</t>
  </si>
  <si>
    <t>GV08</t>
  </si>
  <si>
    <t>GV05</t>
  </si>
  <si>
    <t>15/7/2006</t>
  </si>
  <si>
    <t>15/12/2006</t>
  </si>
  <si>
    <t>18/2/2007</t>
  </si>
  <si>
    <t>20/3/2007</t>
  </si>
  <si>
    <t>GIAOVIEN</t>
  </si>
  <si>
    <t>HOCVI</t>
  </si>
  <si>
    <t>HOCHAM</t>
  </si>
  <si>
    <t>GIOITINH</t>
  </si>
  <si>
    <t>HESO</t>
  </si>
  <si>
    <t>MUCLUONG</t>
  </si>
  <si>
    <t>Ho Thanh Son</t>
  </si>
  <si>
    <t>PTS</t>
  </si>
  <si>
    <t>GS</t>
  </si>
  <si>
    <t>Nam</t>
  </si>
  <si>
    <t>Tran Tam Thanh</t>
  </si>
  <si>
    <t>TS</t>
  </si>
  <si>
    <t>PGS</t>
  </si>
  <si>
    <t>17/12/1965</t>
  </si>
  <si>
    <t>20/4/2004</t>
  </si>
  <si>
    <t>Do Nghiem Phung</t>
  </si>
  <si>
    <t>Nu</t>
  </si>
  <si>
    <t>23/9/2004</t>
  </si>
  <si>
    <t>Tran Nam Son</t>
  </si>
  <si>
    <t>22/2/1961</t>
  </si>
  <si>
    <t>Mai Thanh Danh</t>
  </si>
  <si>
    <t>ThS</t>
  </si>
  <si>
    <t>GV</t>
  </si>
  <si>
    <t>Tran Doan Hung</t>
  </si>
  <si>
    <t>Nguyen Minh Tien</t>
  </si>
  <si>
    <t>23/11/1971</t>
  </si>
  <si>
    <t>Le Thi Tran</t>
  </si>
  <si>
    <t>KS</t>
  </si>
  <si>
    <t>26/3/1974</t>
  </si>
  <si>
    <t>Nguyen To Lan</t>
  </si>
  <si>
    <t>31/12/1966</t>
  </si>
  <si>
    <t>GV10</t>
  </si>
  <si>
    <t>Le Tran Anh Loan</t>
  </si>
  <si>
    <t>17/7/1972</t>
  </si>
  <si>
    <t>GV11</t>
  </si>
  <si>
    <t>Ho Thanh Tung</t>
  </si>
  <si>
    <t>CN</t>
  </si>
  <si>
    <t>15/5/2005</t>
  </si>
  <si>
    <t>GV12</t>
  </si>
  <si>
    <t>Tran Van Anh</t>
  </si>
  <si>
    <t>29/3/1981</t>
  </si>
  <si>
    <t>GV13</t>
  </si>
  <si>
    <t>Nguyen Linh Dan</t>
  </si>
  <si>
    <t>23/5/1980</t>
  </si>
  <si>
    <t>Truong Minh Chau</t>
  </si>
  <si>
    <t>30/11/1976</t>
  </si>
  <si>
    <t>Le Ha Thanh</t>
  </si>
  <si>
    <t>DIEUKIEN</t>
  </si>
  <si>
    <t>MAMH_TRUOC</t>
  </si>
  <si>
    <t>KETQUATHI</t>
  </si>
  <si>
    <t>MAHV</t>
  </si>
  <si>
    <t>LT</t>
  </si>
  <si>
    <t>NGTHI</t>
  </si>
  <si>
    <t>DIEM</t>
  </si>
  <si>
    <t>KQUA</t>
  </si>
  <si>
    <t>K1101</t>
  </si>
  <si>
    <t>Dat</t>
  </si>
  <si>
    <t>28/12/2006</t>
  </si>
  <si>
    <t>20/5/2006</t>
  </si>
  <si>
    <t>13/5/2006</t>
  </si>
  <si>
    <t>K1102</t>
  </si>
  <si>
    <t>Khong Dat</t>
  </si>
  <si>
    <t>27/7/2006</t>
  </si>
  <si>
    <t>15/1/2007</t>
  </si>
  <si>
    <t>K1103</t>
  </si>
  <si>
    <t>K1104</t>
  </si>
  <si>
    <t>30/6/2006</t>
  </si>
  <si>
    <t>K1201</t>
  </si>
  <si>
    <t>K1202</t>
  </si>
  <si>
    <t>27/5/2006</t>
  </si>
  <si>
    <t>K1203</t>
  </si>
  <si>
    <t>K1204</t>
  </si>
  <si>
    <t>K1301</t>
  </si>
  <si>
    <t>20/12/2006</t>
  </si>
  <si>
    <t>25/7/2006</t>
  </si>
  <si>
    <t>K1302</t>
  </si>
  <si>
    <t>K1303</t>
  </si>
  <si>
    <t>15/8/2006</t>
  </si>
  <si>
    <t>K1304</t>
  </si>
  <si>
    <t>HOCVIEN</t>
  </si>
  <si>
    <t>HO</t>
  </si>
  <si>
    <t>TEN</t>
  </si>
  <si>
    <t>NOISINH</t>
  </si>
  <si>
    <t>Nguyen Van</t>
  </si>
  <si>
    <t>A</t>
  </si>
  <si>
    <t>27/1/1986</t>
  </si>
  <si>
    <t>TpHCM</t>
  </si>
  <si>
    <t>Tran Ngoc</t>
  </si>
  <si>
    <t>Han</t>
  </si>
  <si>
    <t>14/3/1986</t>
  </si>
  <si>
    <t>Kien Giang</t>
  </si>
  <si>
    <t>Ha Duy</t>
  </si>
  <si>
    <t>Lap</t>
  </si>
  <si>
    <t>18/4/1986</t>
  </si>
  <si>
    <t>Nghe An</t>
  </si>
  <si>
    <t>Linh</t>
  </si>
  <si>
    <t>30/3/1986</t>
  </si>
  <si>
    <t>Tay Ninh</t>
  </si>
  <si>
    <t>K1105</t>
  </si>
  <si>
    <t>Tran Minh</t>
  </si>
  <si>
    <t>Long</t>
  </si>
  <si>
    <t>27/2/1986</t>
  </si>
  <si>
    <t>K1106</t>
  </si>
  <si>
    <t>Le Nhat</t>
  </si>
  <si>
    <t>Minh</t>
  </si>
  <si>
    <t>24/1/1986</t>
  </si>
  <si>
    <t>K1107</t>
  </si>
  <si>
    <t>Nguyen Nhu</t>
  </si>
  <si>
    <t>Nhut</t>
  </si>
  <si>
    <t>Ha Noi</t>
  </si>
  <si>
    <t>Nguyen Manh</t>
  </si>
  <si>
    <t>Tam</t>
  </si>
  <si>
    <t>K1109</t>
  </si>
  <si>
    <t>Vinh Long</t>
  </si>
  <si>
    <t>K1110</t>
  </si>
  <si>
    <t>Le Hoai</t>
  </si>
  <si>
    <t>Thuong</t>
  </si>
  <si>
    <t>Can Tho</t>
  </si>
  <si>
    <t>K1111</t>
  </si>
  <si>
    <t>Le Ha</t>
  </si>
  <si>
    <t>Vinh</t>
  </si>
  <si>
    <t>25/12/1986</t>
  </si>
  <si>
    <t>B</t>
  </si>
  <si>
    <t>Nguyen Thi Kim</t>
  </si>
  <si>
    <t>Duyen</t>
  </si>
  <si>
    <t>18/1/1986</t>
  </si>
  <si>
    <t>Tran Thi Kim</t>
  </si>
  <si>
    <t>17/9/1986</t>
  </si>
  <si>
    <t>Truong My</t>
  </si>
  <si>
    <t>Hanh</t>
  </si>
  <si>
    <t>19/5/1986</t>
  </si>
  <si>
    <t>Dong Nai</t>
  </si>
  <si>
    <t>Nguyen Thanh</t>
  </si>
  <si>
    <t>17/4/1986</t>
  </si>
  <si>
    <t>K1206</t>
  </si>
  <si>
    <t>Nguyen Thi Truc</t>
  </si>
  <si>
    <t>Thanh</t>
  </si>
  <si>
    <t>K1207</t>
  </si>
  <si>
    <t>Tran Thi Bich</t>
  </si>
  <si>
    <t>Thuy</t>
  </si>
  <si>
    <t>K1208</t>
  </si>
  <si>
    <t>Huynh Thi Kim</t>
  </si>
  <si>
    <t>Trieu</t>
  </si>
  <si>
    <t>K1209</t>
  </si>
  <si>
    <t>Pham Thanh</t>
  </si>
  <si>
    <t>23/2/1986</t>
  </si>
  <si>
    <t>K1210</t>
  </si>
  <si>
    <t>Ngo Thanh</t>
  </si>
  <si>
    <t>Tuan</t>
  </si>
  <si>
    <t>14/2/1986</t>
  </si>
  <si>
    <t>K1211</t>
  </si>
  <si>
    <t>Do Thi</t>
  </si>
  <si>
    <t>Xuan</t>
  </si>
  <si>
    <t>K1212</t>
  </si>
  <si>
    <t>Le Thi Phi</t>
  </si>
  <si>
    <t>Yen</t>
  </si>
  <si>
    <t>Cuc</t>
  </si>
  <si>
    <t>Truong Thi My</t>
  </si>
  <si>
    <t>Hien</t>
  </si>
  <si>
    <t>18/3/1986</t>
  </si>
  <si>
    <t>Le Duc</t>
  </si>
  <si>
    <t>21/3/1986</t>
  </si>
  <si>
    <t>Le Quang</t>
  </si>
  <si>
    <t>Le Thi</t>
  </si>
  <si>
    <t>Huong</t>
  </si>
  <si>
    <t>27/3/1986</t>
  </si>
  <si>
    <t>K1306</t>
  </si>
  <si>
    <t>Nguyen Thai</t>
  </si>
  <si>
    <t>Huu</t>
  </si>
  <si>
    <t>K1307</t>
  </si>
  <si>
    <t>Man</t>
  </si>
  <si>
    <t>28/5/1986</t>
  </si>
  <si>
    <t>K1308</t>
  </si>
  <si>
    <t>Nguyen Hieu</t>
  </si>
  <si>
    <t>Nghia</t>
  </si>
  <si>
    <t>K1309</t>
  </si>
  <si>
    <t>Nguyen Trung</t>
  </si>
  <si>
    <t>18/1/1987</t>
  </si>
  <si>
    <t>K1310</t>
  </si>
  <si>
    <t>Tran Thi Hong</t>
  </si>
  <si>
    <t>Tham</t>
  </si>
  <si>
    <t>22/4/1986</t>
  </si>
  <si>
    <t>K1311</t>
  </si>
  <si>
    <t>Thuc</t>
  </si>
  <si>
    <t>K1312</t>
  </si>
  <si>
    <t>DMSV</t>
  </si>
  <si>
    <t>MaSV</t>
  </si>
  <si>
    <t>HoSV</t>
  </si>
  <si>
    <t>TenSV</t>
  </si>
  <si>
    <t>Phai</t>
  </si>
  <si>
    <t>Ngaysinh</t>
  </si>
  <si>
    <t>Noisinh</t>
  </si>
  <si>
    <t>MaKH</t>
  </si>
  <si>
    <t>HOCBONG</t>
  </si>
  <si>
    <t>A01</t>
  </si>
  <si>
    <t>Nguyễn thị</t>
  </si>
  <si>
    <t>Hải</t>
  </si>
  <si>
    <t>Hà Nội</t>
  </si>
  <si>
    <t>TH</t>
  </si>
  <si>
    <t>A02</t>
  </si>
  <si>
    <t>Trần văn</t>
  </si>
  <si>
    <t>Chính</t>
  </si>
  <si>
    <t>Bình Định</t>
  </si>
  <si>
    <t>VL</t>
  </si>
  <si>
    <t>A03</t>
  </si>
  <si>
    <t>Lê thu bạch</t>
  </si>
  <si>
    <t>Yến</t>
  </si>
  <si>
    <t>Tp HCM</t>
  </si>
  <si>
    <t>A04</t>
  </si>
  <si>
    <t>Trần anh</t>
  </si>
  <si>
    <t>Tuấn</t>
  </si>
  <si>
    <t>AV</t>
  </si>
  <si>
    <t>B01</t>
  </si>
  <si>
    <t>Trần thanh</t>
  </si>
  <si>
    <t>Mai</t>
  </si>
  <si>
    <t>Hải Phòng</t>
  </si>
  <si>
    <t>TR</t>
  </si>
  <si>
    <t>B02</t>
  </si>
  <si>
    <t>Nguyễn thi thu</t>
  </si>
  <si>
    <t>Thủy</t>
  </si>
  <si>
    <t>B03</t>
  </si>
  <si>
    <t>Bành Thu</t>
  </si>
  <si>
    <t>Tiền Giang</t>
  </si>
  <si>
    <t>KETQUA</t>
  </si>
  <si>
    <t>MaMH</t>
  </si>
  <si>
    <t>Lanthi</t>
  </si>
  <si>
    <t>Diem</t>
  </si>
  <si>
    <t>DMMH</t>
  </si>
  <si>
    <t>TenMH</t>
  </si>
  <si>
    <t>Sotiet</t>
  </si>
  <si>
    <t>Cơ sở dữ liệu</t>
  </si>
  <si>
    <t>Trí tuệ nhân tạo</t>
  </si>
  <si>
    <t>Truyền tin</t>
  </si>
  <si>
    <t>Đồ họa</t>
  </si>
  <si>
    <t>Văn phạm</t>
  </si>
  <si>
    <t>Kỹ thuật lập trình</t>
  </si>
  <si>
    <t xml:space="preserve">                          </t>
  </si>
  <si>
    <t>DMKH</t>
  </si>
  <si>
    <t>TenKhoa</t>
  </si>
  <si>
    <t>Anh Văn</t>
  </si>
  <si>
    <t>Tin Học</t>
  </si>
  <si>
    <t>Triết</t>
  </si>
  <si>
    <t>Vật Lý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</si>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</sst>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1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0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sz val="8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b/>
      <sz val="8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/>
    </xf>
    <xf numFmtId="14" fontId="5" fillId="0" borderId="3" xfId="0" applyNumberFormat="1" applyFont="1" applyBorder="1" applyAlignment="1">
      <alignment horizontal="right" vertical="center" wrapText="1"/>
    </xf>
    <xf numFmtId="14" fontId="5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14" fontId="5" fillId="0" borderId="4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14" fontId="5" fillId="0" borderId="6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14" fontId="5" fillId="0" borderId="8" xfId="0" applyNumberFormat="1" applyFont="1" applyBorder="1" applyAlignment="1">
      <alignment horizontal="right" vertical="center"/>
    </xf>
    <xf numFmtId="14" fontId="5" fillId="0" borderId="0" xfId="0" applyNumberFormat="1" applyFont="1" applyAlignment="1">
      <alignment horizontal="right" vertical="center"/>
    </xf>
    <xf numFmtId="14" fontId="5" fillId="0" borderId="10" xfId="0" applyNumberFormat="1" applyFont="1" applyBorder="1" applyAlignment="1">
      <alignment horizontal="right" vertical="center"/>
    </xf>
    <xf numFmtId="0" fontId="9" fillId="0" borderId="0" xfId="0" applyFont="1" applyAlignment="1">
      <alignment horizontal="justify" vertical="center"/>
    </xf>
    <xf numFmtId="0" fontId="10" fillId="0" borderId="9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14" fontId="9" fillId="0" borderId="3" xfId="0" applyNumberFormat="1" applyFont="1" applyBorder="1" applyAlignment="1">
      <alignment horizontal="justify"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165" fontId="5" fillId="0" borderId="3" xfId="0" applyNumberFormat="1" applyFont="1" applyBorder="1" applyAlignment="1">
      <alignment horizontal="right" vertical="center"/>
    </xf>
    <xf numFmtId="165" fontId="5" fillId="0" borderId="6" xfId="0" applyNumberFormat="1" applyFont="1" applyBorder="1" applyAlignment="1">
      <alignment horizontal="right" vertical="center"/>
    </xf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B06E-5BA2-40BE-A55C-6E0E564EE334}">
  <dimension ref="A1:G146"/>
  <sheetViews>
    <sheetView topLeftCell="A132" zoomScale="235" zoomScaleNormal="235" workbookViewId="0">
      <selection activeCell="E139" sqref="E139"/>
    </sheetView>
  </sheetViews>
  <sheetFormatPr defaultRowHeight="14.25" x14ac:dyDescent="0.2"/>
  <sheetData>
    <row r="1" spans="1:7" ht="15" thickBot="1" x14ac:dyDescent="0.25">
      <c r="A1" s="63" t="s">
        <v>0</v>
      </c>
      <c r="B1" s="63"/>
      <c r="C1" s="63"/>
      <c r="D1" s="63"/>
    </row>
    <row r="2" spans="1:7" ht="15.75" thickTop="1" thickBot="1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7" ht="15" thickBot="1" x14ac:dyDescent="0.25">
      <c r="A3" s="4" t="s">
        <v>56</v>
      </c>
      <c r="B3" s="5" t="s">
        <v>5</v>
      </c>
      <c r="C3" s="5">
        <v>927345678</v>
      </c>
      <c r="D3" s="6" t="s">
        <v>6</v>
      </c>
    </row>
    <row r="4" spans="1:7" ht="15" thickBot="1" x14ac:dyDescent="0.25">
      <c r="A4" s="4" t="s">
        <v>7</v>
      </c>
      <c r="B4" s="5" t="s">
        <v>8</v>
      </c>
      <c r="C4" s="5">
        <v>987567390</v>
      </c>
      <c r="D4" s="6" t="s">
        <v>9</v>
      </c>
    </row>
    <row r="5" spans="1:7" ht="15" thickBot="1" x14ac:dyDescent="0.25">
      <c r="A5" s="4" t="s">
        <v>10</v>
      </c>
      <c r="B5" s="5" t="s">
        <v>11</v>
      </c>
      <c r="C5" s="5">
        <v>997047382</v>
      </c>
      <c r="D5" s="6" t="s">
        <v>12</v>
      </c>
    </row>
    <row r="6" spans="1:7" ht="15" thickBot="1" x14ac:dyDescent="0.25">
      <c r="A6" s="4" t="s">
        <v>13</v>
      </c>
      <c r="B6" s="5" t="s">
        <v>14</v>
      </c>
      <c r="C6" s="5">
        <v>913758498</v>
      </c>
      <c r="D6" s="6" t="s">
        <v>15</v>
      </c>
    </row>
    <row r="7" spans="1:7" ht="15" thickBot="1" x14ac:dyDescent="0.25">
      <c r="A7" s="7" t="s">
        <v>17</v>
      </c>
      <c r="B7" s="8" t="s">
        <v>18</v>
      </c>
      <c r="C7" s="8">
        <v>918590387</v>
      </c>
      <c r="D7" s="9" t="s">
        <v>57</v>
      </c>
    </row>
    <row r="8" spans="1:7" ht="16.5" thickTop="1" x14ac:dyDescent="0.2">
      <c r="A8" s="10"/>
    </row>
    <row r="10" spans="1:7" ht="15" thickBot="1" x14ac:dyDescent="0.25">
      <c r="A10" s="63" t="s">
        <v>16</v>
      </c>
      <c r="B10" s="63"/>
      <c r="C10" s="63"/>
      <c r="D10" s="63"/>
      <c r="E10" s="63"/>
      <c r="F10" s="63"/>
      <c r="G10" s="63"/>
    </row>
    <row r="11" spans="1:7" ht="15.75" thickTop="1" thickBot="1" x14ac:dyDescent="0.25">
      <c r="A11" s="1" t="s">
        <v>19</v>
      </c>
      <c r="B11" s="11" t="s">
        <v>2</v>
      </c>
      <c r="C11" s="11" t="s">
        <v>58</v>
      </c>
      <c r="D11" s="11" t="s">
        <v>20</v>
      </c>
      <c r="E11" s="11" t="s">
        <v>21</v>
      </c>
      <c r="F11" s="11" t="s">
        <v>22</v>
      </c>
      <c r="G11" s="12" t="s">
        <v>23</v>
      </c>
    </row>
    <row r="12" spans="1:7" ht="36.75" thickBot="1" x14ac:dyDescent="0.25">
      <c r="A12" s="4" t="s">
        <v>59</v>
      </c>
      <c r="B12" s="13" t="s">
        <v>24</v>
      </c>
      <c r="C12" s="13" t="s">
        <v>60</v>
      </c>
      <c r="D12" s="13">
        <v>8823451</v>
      </c>
      <c r="E12" s="14" t="s">
        <v>25</v>
      </c>
      <c r="F12" s="15">
        <v>13060000</v>
      </c>
      <c r="G12" s="16" t="s">
        <v>26</v>
      </c>
    </row>
    <row r="13" spans="1:7" ht="48.75" thickBot="1" x14ac:dyDescent="0.25">
      <c r="A13" s="4" t="s">
        <v>27</v>
      </c>
      <c r="B13" s="13" t="s">
        <v>28</v>
      </c>
      <c r="C13" s="13" t="s">
        <v>29</v>
      </c>
      <c r="D13" s="13">
        <v>908256478</v>
      </c>
      <c r="E13" s="17">
        <v>27092</v>
      </c>
      <c r="F13" s="15">
        <v>280000</v>
      </c>
      <c r="G13" s="16" t="s">
        <v>30</v>
      </c>
    </row>
    <row r="14" spans="1:7" ht="15" thickBot="1" x14ac:dyDescent="0.25">
      <c r="A14" s="4" t="s">
        <v>31</v>
      </c>
      <c r="B14" s="5" t="s">
        <v>32</v>
      </c>
      <c r="C14" s="5" t="s">
        <v>61</v>
      </c>
      <c r="D14" s="5">
        <v>938776266</v>
      </c>
      <c r="E14" s="18">
        <v>29561</v>
      </c>
      <c r="F14" s="19">
        <v>3860000</v>
      </c>
      <c r="G14" s="20">
        <v>38845</v>
      </c>
    </row>
    <row r="15" spans="1:7" ht="15" thickBot="1" x14ac:dyDescent="0.25">
      <c r="A15" s="4" t="s">
        <v>33</v>
      </c>
      <c r="B15" s="5" t="s">
        <v>34</v>
      </c>
      <c r="C15" s="5" t="s">
        <v>35</v>
      </c>
      <c r="D15" s="5">
        <v>917325476</v>
      </c>
      <c r="E15" s="18">
        <v>23988</v>
      </c>
      <c r="F15" s="19">
        <v>250000</v>
      </c>
      <c r="G15" s="20">
        <v>38758</v>
      </c>
    </row>
    <row r="16" spans="1:7" ht="15" thickBot="1" x14ac:dyDescent="0.25">
      <c r="A16" s="4" t="s">
        <v>36</v>
      </c>
      <c r="B16" s="5" t="s">
        <v>37</v>
      </c>
      <c r="C16" s="5" t="s">
        <v>38</v>
      </c>
      <c r="D16" s="5">
        <v>8246108</v>
      </c>
      <c r="E16" s="18">
        <v>18539</v>
      </c>
      <c r="F16" s="19">
        <v>21000</v>
      </c>
      <c r="G16" s="16" t="s">
        <v>39</v>
      </c>
    </row>
    <row r="17" spans="1:7" ht="15" thickBot="1" x14ac:dyDescent="0.25">
      <c r="A17" s="4" t="s">
        <v>40</v>
      </c>
      <c r="B17" s="5" t="s">
        <v>41</v>
      </c>
      <c r="C17" s="5" t="s">
        <v>62</v>
      </c>
      <c r="D17" s="5">
        <v>8631738</v>
      </c>
      <c r="E17" s="21" t="s">
        <v>42</v>
      </c>
      <c r="F17" s="19">
        <v>915000</v>
      </c>
      <c r="G17" s="16" t="s">
        <v>43</v>
      </c>
    </row>
    <row r="18" spans="1:7" ht="15" thickBot="1" x14ac:dyDescent="0.25">
      <c r="A18" s="4" t="s">
        <v>44</v>
      </c>
      <c r="B18" s="5" t="s">
        <v>45</v>
      </c>
      <c r="C18" s="5" t="s">
        <v>63</v>
      </c>
      <c r="D18" s="5">
        <v>916783565</v>
      </c>
      <c r="E18" s="18">
        <v>26088</v>
      </c>
      <c r="F18" s="19">
        <v>12500</v>
      </c>
      <c r="G18" s="20">
        <v>38729</v>
      </c>
    </row>
    <row r="19" spans="1:7" ht="15" thickBot="1" x14ac:dyDescent="0.25">
      <c r="A19" s="4" t="s">
        <v>46</v>
      </c>
      <c r="B19" s="5" t="s">
        <v>47</v>
      </c>
      <c r="C19" s="5" t="s">
        <v>48</v>
      </c>
      <c r="D19" s="5">
        <v>938435756</v>
      </c>
      <c r="E19" s="18">
        <v>26207</v>
      </c>
      <c r="F19" s="19">
        <v>365000</v>
      </c>
      <c r="G19" s="16" t="s">
        <v>49</v>
      </c>
    </row>
    <row r="20" spans="1:7" ht="15" thickBot="1" x14ac:dyDescent="0.25">
      <c r="A20" s="4" t="s">
        <v>50</v>
      </c>
      <c r="B20" s="5" t="s">
        <v>51</v>
      </c>
      <c r="C20" s="5" t="s">
        <v>52</v>
      </c>
      <c r="D20" s="5">
        <v>8654763</v>
      </c>
      <c r="E20" s="18">
        <v>28923</v>
      </c>
      <c r="F20" s="19">
        <v>70000</v>
      </c>
      <c r="G20" s="16" t="s">
        <v>53</v>
      </c>
    </row>
    <row r="21" spans="1:7" ht="15" thickBot="1" x14ac:dyDescent="0.25">
      <c r="A21" s="7" t="s">
        <v>64</v>
      </c>
      <c r="B21" s="8" t="s">
        <v>54</v>
      </c>
      <c r="C21" s="8" t="s">
        <v>65</v>
      </c>
      <c r="D21" s="8">
        <v>8768904</v>
      </c>
      <c r="E21" s="22">
        <v>30352</v>
      </c>
      <c r="F21" s="23">
        <v>67500</v>
      </c>
      <c r="G21" s="24" t="s">
        <v>55</v>
      </c>
    </row>
    <row r="22" spans="1:7" ht="16.5" thickTop="1" x14ac:dyDescent="0.2">
      <c r="A22" s="10"/>
    </row>
    <row r="26" spans="1:7" ht="15" thickBot="1" x14ac:dyDescent="0.25">
      <c r="A26" s="63" t="s">
        <v>66</v>
      </c>
      <c r="B26" s="63"/>
      <c r="C26" s="63"/>
      <c r="D26" s="63"/>
      <c r="E26" s="63"/>
    </row>
    <row r="27" spans="1:7" ht="15.75" thickTop="1" thickBot="1" x14ac:dyDescent="0.25">
      <c r="A27" s="1" t="s">
        <v>67</v>
      </c>
      <c r="B27" s="2" t="s">
        <v>68</v>
      </c>
      <c r="C27" s="2" t="s">
        <v>69</v>
      </c>
      <c r="D27" s="2" t="s">
        <v>70</v>
      </c>
      <c r="E27" s="3" t="s">
        <v>71</v>
      </c>
    </row>
    <row r="28" spans="1:7" ht="15" thickBot="1" x14ac:dyDescent="0.25">
      <c r="A28" s="4" t="s">
        <v>72</v>
      </c>
      <c r="B28" s="5" t="s">
        <v>73</v>
      </c>
      <c r="C28" s="5" t="s">
        <v>74</v>
      </c>
      <c r="D28" s="5" t="s">
        <v>75</v>
      </c>
      <c r="E28" s="25">
        <v>3000</v>
      </c>
    </row>
    <row r="29" spans="1:7" ht="15" thickBot="1" x14ac:dyDescent="0.25">
      <c r="A29" s="4" t="s">
        <v>76</v>
      </c>
      <c r="B29" s="5" t="s">
        <v>73</v>
      </c>
      <c r="C29" s="5" t="s">
        <v>74</v>
      </c>
      <c r="D29" s="5" t="s">
        <v>75</v>
      </c>
      <c r="E29" s="25">
        <v>5000</v>
      </c>
    </row>
    <row r="30" spans="1:7" ht="15" thickBot="1" x14ac:dyDescent="0.25">
      <c r="A30" s="4" t="s">
        <v>77</v>
      </c>
      <c r="B30" s="5" t="s">
        <v>73</v>
      </c>
      <c r="C30" s="5" t="s">
        <v>74</v>
      </c>
      <c r="D30" s="5" t="s">
        <v>78</v>
      </c>
      <c r="E30" s="25">
        <v>3500</v>
      </c>
    </row>
    <row r="31" spans="1:7" ht="15" thickBot="1" x14ac:dyDescent="0.25">
      <c r="A31" s="4" t="s">
        <v>79</v>
      </c>
      <c r="B31" s="5" t="s">
        <v>73</v>
      </c>
      <c r="C31" s="5" t="s">
        <v>80</v>
      </c>
      <c r="D31" s="5" t="s">
        <v>78</v>
      </c>
      <c r="E31" s="25">
        <v>30000</v>
      </c>
    </row>
    <row r="32" spans="1:7" ht="15" thickBot="1" x14ac:dyDescent="0.25">
      <c r="A32" s="4" t="s">
        <v>81</v>
      </c>
      <c r="B32" s="5" t="s">
        <v>82</v>
      </c>
      <c r="C32" s="5" t="s">
        <v>74</v>
      </c>
      <c r="D32" s="5" t="s">
        <v>78</v>
      </c>
      <c r="E32" s="25">
        <v>5000</v>
      </c>
    </row>
    <row r="33" spans="1:5" ht="15" thickBot="1" x14ac:dyDescent="0.25">
      <c r="A33" s="4" t="s">
        <v>83</v>
      </c>
      <c r="B33" s="5" t="s">
        <v>82</v>
      </c>
      <c r="C33" s="5" t="s">
        <v>74</v>
      </c>
      <c r="D33" s="5" t="s">
        <v>84</v>
      </c>
      <c r="E33" s="25">
        <v>7000</v>
      </c>
    </row>
    <row r="34" spans="1:5" ht="15" thickBot="1" x14ac:dyDescent="0.25">
      <c r="A34" s="4" t="s">
        <v>85</v>
      </c>
      <c r="B34" s="5" t="s">
        <v>82</v>
      </c>
      <c r="C34" s="5" t="s">
        <v>80</v>
      </c>
      <c r="D34" s="5" t="s">
        <v>86</v>
      </c>
      <c r="E34" s="25">
        <v>100000</v>
      </c>
    </row>
    <row r="35" spans="1:5" ht="15" thickBot="1" x14ac:dyDescent="0.25">
      <c r="A35" s="4" t="s">
        <v>87</v>
      </c>
      <c r="B35" s="5" t="s">
        <v>88</v>
      </c>
      <c r="C35" s="5" t="s">
        <v>89</v>
      </c>
      <c r="D35" s="5" t="s">
        <v>84</v>
      </c>
      <c r="E35" s="25">
        <v>2500</v>
      </c>
    </row>
    <row r="36" spans="1:5" ht="15" thickBot="1" x14ac:dyDescent="0.25">
      <c r="A36" s="4" t="s">
        <v>90</v>
      </c>
      <c r="B36" s="5" t="s">
        <v>91</v>
      </c>
      <c r="C36" s="5" t="s">
        <v>89</v>
      </c>
      <c r="D36" s="5" t="s">
        <v>84</v>
      </c>
      <c r="E36" s="25">
        <v>4500</v>
      </c>
    </row>
    <row r="37" spans="1:5" ht="15" thickBot="1" x14ac:dyDescent="0.25">
      <c r="A37" s="4" t="s">
        <v>92</v>
      </c>
      <c r="B37" s="5" t="s">
        <v>93</v>
      </c>
      <c r="C37" s="5" t="s">
        <v>89</v>
      </c>
      <c r="D37" s="5" t="s">
        <v>78</v>
      </c>
      <c r="E37" s="25">
        <v>3000</v>
      </c>
    </row>
    <row r="38" spans="1:5" ht="15" thickBot="1" x14ac:dyDescent="0.25">
      <c r="A38" s="4" t="s">
        <v>94</v>
      </c>
      <c r="B38" s="5" t="s">
        <v>95</v>
      </c>
      <c r="C38" s="5" t="s">
        <v>89</v>
      </c>
      <c r="D38" s="5" t="s">
        <v>78</v>
      </c>
      <c r="E38" s="25">
        <v>5500</v>
      </c>
    </row>
    <row r="39" spans="1:5" ht="15" thickBot="1" x14ac:dyDescent="0.25">
      <c r="A39" s="4" t="s">
        <v>96</v>
      </c>
      <c r="B39" s="5" t="s">
        <v>97</v>
      </c>
      <c r="C39" s="5" t="s">
        <v>98</v>
      </c>
      <c r="D39" s="5" t="s">
        <v>78</v>
      </c>
      <c r="E39" s="25">
        <v>23000</v>
      </c>
    </row>
    <row r="40" spans="1:5" ht="15" thickBot="1" x14ac:dyDescent="0.25">
      <c r="A40" s="4" t="s">
        <v>99</v>
      </c>
      <c r="B40" s="5" t="s">
        <v>100</v>
      </c>
      <c r="C40" s="5" t="s">
        <v>98</v>
      </c>
      <c r="D40" s="5" t="s">
        <v>78</v>
      </c>
      <c r="E40" s="25">
        <v>53000</v>
      </c>
    </row>
    <row r="41" spans="1:5" ht="15" thickBot="1" x14ac:dyDescent="0.25">
      <c r="A41" s="4" t="s">
        <v>101</v>
      </c>
      <c r="B41" s="5" t="s">
        <v>97</v>
      </c>
      <c r="C41" s="5" t="s">
        <v>98</v>
      </c>
      <c r="D41" s="5" t="s">
        <v>84</v>
      </c>
      <c r="E41" s="25">
        <v>34000</v>
      </c>
    </row>
    <row r="42" spans="1:5" ht="15" thickBot="1" x14ac:dyDescent="0.25">
      <c r="A42" s="4" t="s">
        <v>102</v>
      </c>
      <c r="B42" s="5" t="s">
        <v>103</v>
      </c>
      <c r="C42" s="5" t="s">
        <v>89</v>
      </c>
      <c r="D42" s="5" t="s">
        <v>84</v>
      </c>
      <c r="E42" s="25">
        <v>40000</v>
      </c>
    </row>
    <row r="43" spans="1:5" ht="15" thickBot="1" x14ac:dyDescent="0.25">
      <c r="A43" s="4" t="s">
        <v>104</v>
      </c>
      <c r="B43" s="5" t="s">
        <v>105</v>
      </c>
      <c r="C43" s="5" t="s">
        <v>89</v>
      </c>
      <c r="D43" s="5" t="s">
        <v>78</v>
      </c>
      <c r="E43" s="25">
        <v>55000</v>
      </c>
    </row>
    <row r="44" spans="1:5" ht="15" thickBot="1" x14ac:dyDescent="0.25">
      <c r="A44" s="4" t="s">
        <v>106</v>
      </c>
      <c r="B44" s="5" t="s">
        <v>107</v>
      </c>
      <c r="C44" s="5" t="s">
        <v>89</v>
      </c>
      <c r="D44" s="5" t="s">
        <v>78</v>
      </c>
      <c r="E44" s="25">
        <v>51000</v>
      </c>
    </row>
    <row r="45" spans="1:5" ht="15" thickBot="1" x14ac:dyDescent="0.25">
      <c r="A45" s="4" t="s">
        <v>108</v>
      </c>
      <c r="B45" s="5" t="s">
        <v>109</v>
      </c>
      <c r="C45" s="5" t="s">
        <v>89</v>
      </c>
      <c r="D45" s="5" t="s">
        <v>86</v>
      </c>
      <c r="E45" s="25">
        <v>55000</v>
      </c>
    </row>
    <row r="46" spans="1:5" ht="15" thickBot="1" x14ac:dyDescent="0.25">
      <c r="A46" s="4" t="s">
        <v>110</v>
      </c>
      <c r="B46" s="5" t="s">
        <v>111</v>
      </c>
      <c r="C46" s="5" t="s">
        <v>89</v>
      </c>
      <c r="D46" s="5" t="s">
        <v>86</v>
      </c>
      <c r="E46" s="25">
        <v>20000</v>
      </c>
    </row>
    <row r="47" spans="1:5" ht="15" thickBot="1" x14ac:dyDescent="0.25">
      <c r="A47" s="4" t="s">
        <v>112</v>
      </c>
      <c r="B47" s="5" t="s">
        <v>113</v>
      </c>
      <c r="C47" s="5" t="s">
        <v>80</v>
      </c>
      <c r="D47" s="5" t="s">
        <v>78</v>
      </c>
      <c r="E47" s="25">
        <v>5000</v>
      </c>
    </row>
    <row r="48" spans="1:5" ht="15" thickBot="1" x14ac:dyDescent="0.25">
      <c r="A48" s="4" t="s">
        <v>114</v>
      </c>
      <c r="B48" s="5" t="s">
        <v>115</v>
      </c>
      <c r="C48" s="5" t="s">
        <v>80</v>
      </c>
      <c r="D48" s="5" t="s">
        <v>78</v>
      </c>
      <c r="E48" s="25">
        <v>7000</v>
      </c>
    </row>
    <row r="49" spans="1:5" ht="15" thickBot="1" x14ac:dyDescent="0.25">
      <c r="A49" s="4" t="s">
        <v>116</v>
      </c>
      <c r="B49" s="5" t="s">
        <v>117</v>
      </c>
      <c r="C49" s="5" t="s">
        <v>118</v>
      </c>
      <c r="D49" s="5" t="s">
        <v>78</v>
      </c>
      <c r="E49" s="25">
        <v>1000</v>
      </c>
    </row>
    <row r="50" spans="1:5" ht="15" thickBot="1" x14ac:dyDescent="0.25">
      <c r="A50" s="4" t="s">
        <v>119</v>
      </c>
      <c r="B50" s="5" t="s">
        <v>120</v>
      </c>
      <c r="C50" s="5" t="s">
        <v>74</v>
      </c>
      <c r="D50" s="5" t="s">
        <v>78</v>
      </c>
      <c r="E50" s="25">
        <v>5000</v>
      </c>
    </row>
    <row r="51" spans="1:5" ht="15" thickBot="1" x14ac:dyDescent="0.25">
      <c r="A51" s="7" t="s">
        <v>121</v>
      </c>
      <c r="B51" s="8" t="s">
        <v>120</v>
      </c>
      <c r="C51" s="8" t="s">
        <v>74</v>
      </c>
      <c r="D51" s="8" t="s">
        <v>84</v>
      </c>
      <c r="E51" s="26">
        <v>7000</v>
      </c>
    </row>
    <row r="52" spans="1:5" ht="16.5" thickTop="1" x14ac:dyDescent="0.2">
      <c r="A52" s="10"/>
    </row>
    <row r="55" spans="1:5" ht="15" thickBot="1" x14ac:dyDescent="0.25">
      <c r="A55" s="64" t="s">
        <v>122</v>
      </c>
      <c r="B55" s="64"/>
      <c r="C55" s="64"/>
      <c r="D55" s="64"/>
      <c r="E55" s="64"/>
    </row>
    <row r="56" spans="1:5" ht="15.75" thickTop="1" thickBot="1" x14ac:dyDescent="0.25">
      <c r="A56" s="27" t="s">
        <v>123</v>
      </c>
      <c r="B56" s="2" t="s">
        <v>124</v>
      </c>
      <c r="C56" s="2" t="s">
        <v>19</v>
      </c>
      <c r="D56" s="2" t="s">
        <v>1</v>
      </c>
      <c r="E56" s="3" t="s">
        <v>125</v>
      </c>
    </row>
    <row r="57" spans="1:5" ht="15" thickBot="1" x14ac:dyDescent="0.25">
      <c r="A57" s="28">
        <v>1001</v>
      </c>
      <c r="B57" s="21" t="s">
        <v>126</v>
      </c>
      <c r="C57" s="5" t="s">
        <v>59</v>
      </c>
      <c r="D57" s="5" t="s">
        <v>56</v>
      </c>
      <c r="E57" s="25">
        <v>320000</v>
      </c>
    </row>
    <row r="58" spans="1:5" ht="15" thickBot="1" x14ac:dyDescent="0.25">
      <c r="A58" s="28">
        <v>1002</v>
      </c>
      <c r="B58" s="18">
        <v>39059</v>
      </c>
      <c r="C58" s="5" t="s">
        <v>59</v>
      </c>
      <c r="D58" s="5" t="s">
        <v>7</v>
      </c>
      <c r="E58" s="25">
        <v>840000</v>
      </c>
    </row>
    <row r="59" spans="1:5" ht="15" thickBot="1" x14ac:dyDescent="0.25">
      <c r="A59" s="28">
        <v>1003</v>
      </c>
      <c r="B59" s="21" t="s">
        <v>127</v>
      </c>
      <c r="C59" s="5" t="s">
        <v>27</v>
      </c>
      <c r="D59" s="5" t="s">
        <v>56</v>
      </c>
      <c r="E59" s="25">
        <v>100000</v>
      </c>
    </row>
    <row r="60" spans="1:5" ht="15" thickBot="1" x14ac:dyDescent="0.25">
      <c r="A60" s="28">
        <v>1004</v>
      </c>
      <c r="B60" s="18">
        <v>38726</v>
      </c>
      <c r="C60" s="5" t="s">
        <v>27</v>
      </c>
      <c r="D60" s="5" t="s">
        <v>56</v>
      </c>
      <c r="E60" s="25">
        <v>180000</v>
      </c>
    </row>
    <row r="61" spans="1:5" ht="15" thickBot="1" x14ac:dyDescent="0.25">
      <c r="A61" s="28">
        <v>1005</v>
      </c>
      <c r="B61" s="21" t="s">
        <v>128</v>
      </c>
      <c r="C61" s="5" t="s">
        <v>59</v>
      </c>
      <c r="D61" s="5" t="s">
        <v>7</v>
      </c>
      <c r="E61" s="25">
        <v>3800000</v>
      </c>
    </row>
    <row r="62" spans="1:5" ht="15" thickBot="1" x14ac:dyDescent="0.25">
      <c r="A62" s="28">
        <v>1006</v>
      </c>
      <c r="B62" s="21" t="s">
        <v>129</v>
      </c>
      <c r="C62" s="5" t="s">
        <v>59</v>
      </c>
      <c r="D62" s="5" t="s">
        <v>10</v>
      </c>
      <c r="E62" s="25">
        <v>2430000</v>
      </c>
    </row>
    <row r="63" spans="1:5" ht="15" thickBot="1" x14ac:dyDescent="0.25">
      <c r="A63" s="28">
        <v>1007</v>
      </c>
      <c r="B63" s="21" t="s">
        <v>39</v>
      </c>
      <c r="C63" s="5" t="s">
        <v>31</v>
      </c>
      <c r="D63" s="5" t="s">
        <v>10</v>
      </c>
      <c r="E63" s="25">
        <v>510000</v>
      </c>
    </row>
    <row r="64" spans="1:5" ht="15" thickBot="1" x14ac:dyDescent="0.25">
      <c r="A64" s="28">
        <v>1008</v>
      </c>
      <c r="B64" s="21" t="s">
        <v>39</v>
      </c>
      <c r="C64" s="5" t="s">
        <v>59</v>
      </c>
      <c r="D64" s="5" t="s">
        <v>10</v>
      </c>
      <c r="E64" s="25">
        <v>440000</v>
      </c>
    </row>
    <row r="65" spans="1:5" ht="15" thickBot="1" x14ac:dyDescent="0.25">
      <c r="A65" s="28">
        <v>1009</v>
      </c>
      <c r="B65" s="21" t="s">
        <v>39</v>
      </c>
      <c r="C65" s="5" t="s">
        <v>31</v>
      </c>
      <c r="D65" s="5" t="s">
        <v>13</v>
      </c>
      <c r="E65" s="25">
        <v>200000</v>
      </c>
    </row>
    <row r="66" spans="1:5" ht="15" thickBot="1" x14ac:dyDescent="0.25">
      <c r="A66" s="28">
        <v>1010</v>
      </c>
      <c r="B66" s="18">
        <v>38728</v>
      </c>
      <c r="C66" s="5" t="s">
        <v>59</v>
      </c>
      <c r="D66" s="5" t="s">
        <v>56</v>
      </c>
      <c r="E66" s="25">
        <v>5200000</v>
      </c>
    </row>
    <row r="67" spans="1:5" ht="15" thickBot="1" x14ac:dyDescent="0.25">
      <c r="A67" s="28">
        <v>1011</v>
      </c>
      <c r="B67" s="18">
        <v>38818</v>
      </c>
      <c r="C67" s="5" t="s">
        <v>33</v>
      </c>
      <c r="D67" s="5" t="s">
        <v>10</v>
      </c>
      <c r="E67" s="25">
        <v>250000</v>
      </c>
    </row>
    <row r="68" spans="1:5" ht="15" thickBot="1" x14ac:dyDescent="0.25">
      <c r="A68" s="28">
        <v>1012</v>
      </c>
      <c r="B68" s="21" t="s">
        <v>130</v>
      </c>
      <c r="C68" s="5" t="s">
        <v>36</v>
      </c>
      <c r="D68" s="5" t="s">
        <v>10</v>
      </c>
      <c r="E68" s="25">
        <v>21000</v>
      </c>
    </row>
    <row r="69" spans="1:5" ht="15" thickBot="1" x14ac:dyDescent="0.25">
      <c r="A69" s="28">
        <v>1013</v>
      </c>
      <c r="B69" s="18">
        <v>39063</v>
      </c>
      <c r="C69" s="5" t="s">
        <v>40</v>
      </c>
      <c r="D69" s="5" t="s">
        <v>56</v>
      </c>
      <c r="E69" s="25">
        <v>5000</v>
      </c>
    </row>
    <row r="70" spans="1:5" ht="15" thickBot="1" x14ac:dyDescent="0.25">
      <c r="A70" s="28">
        <v>1014</v>
      </c>
      <c r="B70" s="21" t="s">
        <v>131</v>
      </c>
      <c r="C70" s="5" t="s">
        <v>31</v>
      </c>
      <c r="D70" s="5" t="s">
        <v>7</v>
      </c>
      <c r="E70" s="25">
        <v>3150000</v>
      </c>
    </row>
    <row r="71" spans="1:5" ht="15" thickBot="1" x14ac:dyDescent="0.25">
      <c r="A71" s="28">
        <v>1015</v>
      </c>
      <c r="B71" s="18">
        <v>39083</v>
      </c>
      <c r="C71" s="5" t="s">
        <v>40</v>
      </c>
      <c r="D71" s="5" t="s">
        <v>56</v>
      </c>
      <c r="E71" s="25">
        <v>910000</v>
      </c>
    </row>
    <row r="72" spans="1:5" ht="15" thickBot="1" x14ac:dyDescent="0.25">
      <c r="A72" s="28">
        <v>1016</v>
      </c>
      <c r="B72" s="18">
        <v>39083</v>
      </c>
      <c r="C72" s="5" t="s">
        <v>44</v>
      </c>
      <c r="D72" s="5" t="s">
        <v>7</v>
      </c>
      <c r="E72" s="25">
        <v>12500</v>
      </c>
    </row>
    <row r="73" spans="1:5" ht="15" thickBot="1" x14ac:dyDescent="0.25">
      <c r="A73" s="28">
        <v>1017</v>
      </c>
      <c r="B73" s="18">
        <v>39114</v>
      </c>
      <c r="C73" s="5" t="s">
        <v>46</v>
      </c>
      <c r="D73" s="5" t="s">
        <v>10</v>
      </c>
      <c r="E73" s="25">
        <v>35000</v>
      </c>
    </row>
    <row r="74" spans="1:5" ht="15" thickBot="1" x14ac:dyDescent="0.25">
      <c r="A74" s="28">
        <v>1018</v>
      </c>
      <c r="B74" s="21" t="s">
        <v>132</v>
      </c>
      <c r="C74" s="5" t="s">
        <v>46</v>
      </c>
      <c r="D74" s="5" t="s">
        <v>10</v>
      </c>
      <c r="E74" s="25">
        <v>330000</v>
      </c>
    </row>
    <row r="75" spans="1:5" ht="15" thickBot="1" x14ac:dyDescent="0.25">
      <c r="A75" s="28">
        <v>1019</v>
      </c>
      <c r="B75" s="21" t="s">
        <v>132</v>
      </c>
      <c r="C75" s="5" t="s">
        <v>59</v>
      </c>
      <c r="D75" s="5" t="s">
        <v>10</v>
      </c>
      <c r="E75" s="25">
        <v>30000</v>
      </c>
    </row>
    <row r="76" spans="1:5" ht="15" thickBot="1" x14ac:dyDescent="0.25">
      <c r="A76" s="28">
        <v>1020</v>
      </c>
      <c r="B76" s="21" t="s">
        <v>53</v>
      </c>
      <c r="C76" s="5" t="s">
        <v>50</v>
      </c>
      <c r="D76" s="5" t="s">
        <v>13</v>
      </c>
      <c r="E76" s="25">
        <v>70000</v>
      </c>
    </row>
    <row r="77" spans="1:5" ht="15" thickBot="1" x14ac:dyDescent="0.25">
      <c r="A77" s="28">
        <v>1021</v>
      </c>
      <c r="B77" s="21" t="s">
        <v>55</v>
      </c>
      <c r="C77" s="5" t="s">
        <v>64</v>
      </c>
      <c r="D77" s="5" t="s">
        <v>10</v>
      </c>
      <c r="E77" s="25">
        <v>67500</v>
      </c>
    </row>
    <row r="78" spans="1:5" ht="15" thickBot="1" x14ac:dyDescent="0.25">
      <c r="A78" s="28">
        <v>1022</v>
      </c>
      <c r="B78" s="21" t="s">
        <v>55</v>
      </c>
      <c r="C78" s="5" t="s">
        <v>133</v>
      </c>
      <c r="D78" s="5" t="s">
        <v>10</v>
      </c>
      <c r="E78" s="25">
        <v>7000</v>
      </c>
    </row>
    <row r="79" spans="1:5" ht="15" thickBot="1" x14ac:dyDescent="0.25">
      <c r="A79" s="29">
        <v>1023</v>
      </c>
      <c r="B79" s="30" t="s">
        <v>134</v>
      </c>
      <c r="C79" s="8" t="s">
        <v>133</v>
      </c>
      <c r="D79" s="8" t="s">
        <v>56</v>
      </c>
      <c r="E79" s="26">
        <v>330000</v>
      </c>
    </row>
    <row r="80" spans="1:5" ht="16.5" thickTop="1" x14ac:dyDescent="0.2">
      <c r="A80" s="10"/>
    </row>
    <row r="82" spans="1:3" ht="15" thickBot="1" x14ac:dyDescent="0.25">
      <c r="A82" s="65" t="s">
        <v>135</v>
      </c>
      <c r="B82" s="65"/>
      <c r="C82" s="65"/>
    </row>
    <row r="83" spans="1:3" ht="15" thickBot="1" x14ac:dyDescent="0.25">
      <c r="A83" s="27" t="s">
        <v>123</v>
      </c>
      <c r="B83" s="2" t="s">
        <v>67</v>
      </c>
      <c r="C83" s="3" t="s">
        <v>136</v>
      </c>
    </row>
    <row r="84" spans="1:3" ht="15" thickBot="1" x14ac:dyDescent="0.25">
      <c r="A84" s="32">
        <v>1001</v>
      </c>
      <c r="B84" s="33" t="s">
        <v>90</v>
      </c>
      <c r="C84" s="16">
        <v>10</v>
      </c>
    </row>
    <row r="85" spans="1:3" ht="15" thickBot="1" x14ac:dyDescent="0.25">
      <c r="A85" s="32">
        <v>1001</v>
      </c>
      <c r="B85" s="33" t="s">
        <v>102</v>
      </c>
      <c r="C85" s="16">
        <v>5</v>
      </c>
    </row>
    <row r="86" spans="1:3" ht="15" thickBot="1" x14ac:dyDescent="0.25">
      <c r="A86" s="32">
        <v>1001</v>
      </c>
      <c r="B86" s="33" t="s">
        <v>72</v>
      </c>
      <c r="C86" s="16">
        <v>5</v>
      </c>
    </row>
    <row r="87" spans="1:3" ht="15" thickBot="1" x14ac:dyDescent="0.25">
      <c r="A87" s="32">
        <v>1001</v>
      </c>
      <c r="B87" s="33" t="s">
        <v>76</v>
      </c>
      <c r="C87" s="16">
        <v>10</v>
      </c>
    </row>
    <row r="88" spans="1:3" ht="15" thickBot="1" x14ac:dyDescent="0.25">
      <c r="A88" s="32">
        <v>1001</v>
      </c>
      <c r="B88" s="33" t="s">
        <v>116</v>
      </c>
      <c r="C88" s="16">
        <v>10</v>
      </c>
    </row>
    <row r="89" spans="1:3" ht="15" thickBot="1" x14ac:dyDescent="0.25">
      <c r="A89" s="32">
        <v>1002</v>
      </c>
      <c r="B89" s="33" t="s">
        <v>79</v>
      </c>
      <c r="C89" s="16">
        <v>20</v>
      </c>
    </row>
    <row r="90" spans="1:3" ht="15" thickBot="1" x14ac:dyDescent="0.25">
      <c r="A90" s="32">
        <v>1002</v>
      </c>
      <c r="B90" s="33" t="s">
        <v>81</v>
      </c>
      <c r="C90" s="16">
        <v>20</v>
      </c>
    </row>
    <row r="91" spans="1:3" ht="15" thickBot="1" x14ac:dyDescent="0.25">
      <c r="A91" s="32">
        <v>1002</v>
      </c>
      <c r="B91" s="33" t="s">
        <v>83</v>
      </c>
      <c r="C91" s="16">
        <v>20</v>
      </c>
    </row>
    <row r="92" spans="1:3" ht="15" thickBot="1" x14ac:dyDescent="0.25">
      <c r="A92" s="32">
        <v>1003</v>
      </c>
      <c r="B92" s="33" t="s">
        <v>85</v>
      </c>
      <c r="C92" s="16">
        <v>10</v>
      </c>
    </row>
    <row r="93" spans="1:3" ht="15" thickBot="1" x14ac:dyDescent="0.25">
      <c r="A93" s="32">
        <v>1004</v>
      </c>
      <c r="B93" s="33" t="s">
        <v>87</v>
      </c>
      <c r="C93" s="16">
        <v>20</v>
      </c>
    </row>
    <row r="94" spans="1:3" ht="15" thickBot="1" x14ac:dyDescent="0.25">
      <c r="A94" s="32">
        <v>1004</v>
      </c>
      <c r="B94" s="33" t="s">
        <v>90</v>
      </c>
      <c r="C94" s="16">
        <v>10</v>
      </c>
    </row>
    <row r="95" spans="1:3" ht="15" thickBot="1" x14ac:dyDescent="0.25">
      <c r="A95" s="32">
        <v>1004</v>
      </c>
      <c r="B95" s="33" t="s">
        <v>92</v>
      </c>
      <c r="C95" s="16">
        <v>10</v>
      </c>
    </row>
    <row r="96" spans="1:3" ht="15" thickBot="1" x14ac:dyDescent="0.25">
      <c r="A96" s="32">
        <v>1004</v>
      </c>
      <c r="B96" s="33" t="s">
        <v>94</v>
      </c>
      <c r="C96" s="16">
        <v>10</v>
      </c>
    </row>
    <row r="97" spans="1:3" ht="15" thickBot="1" x14ac:dyDescent="0.25">
      <c r="A97" s="32">
        <v>1005</v>
      </c>
      <c r="B97" s="33" t="s">
        <v>96</v>
      </c>
      <c r="C97" s="16">
        <v>50</v>
      </c>
    </row>
    <row r="98" spans="1:3" ht="15" thickBot="1" x14ac:dyDescent="0.25">
      <c r="A98" s="32">
        <v>1005</v>
      </c>
      <c r="B98" s="33" t="s">
        <v>99</v>
      </c>
      <c r="C98" s="16">
        <v>50</v>
      </c>
    </row>
    <row r="99" spans="1:3" ht="15" thickBot="1" x14ac:dyDescent="0.25">
      <c r="A99" s="34">
        <v>1006</v>
      </c>
      <c r="B99" s="8" t="s">
        <v>101</v>
      </c>
      <c r="C99" s="24">
        <v>20</v>
      </c>
    </row>
    <row r="100" spans="1:3" ht="15" thickTop="1" x14ac:dyDescent="0.2">
      <c r="A100" s="35"/>
    </row>
    <row r="106" spans="1:3" ht="15" thickBot="1" x14ac:dyDescent="0.25">
      <c r="A106" s="65" t="s">
        <v>135</v>
      </c>
      <c r="B106" s="65"/>
      <c r="C106" s="65"/>
    </row>
    <row r="107" spans="1:3" ht="15" thickBot="1" x14ac:dyDescent="0.25">
      <c r="A107" s="27" t="s">
        <v>123</v>
      </c>
      <c r="B107" s="2" t="s">
        <v>67</v>
      </c>
      <c r="C107" s="3" t="s">
        <v>136</v>
      </c>
    </row>
    <row r="108" spans="1:3" ht="15" thickBot="1" x14ac:dyDescent="0.25">
      <c r="A108" s="32">
        <v>1006</v>
      </c>
      <c r="B108" s="33" t="s">
        <v>102</v>
      </c>
      <c r="C108" s="16">
        <v>30</v>
      </c>
    </row>
    <row r="109" spans="1:3" ht="15" thickBot="1" x14ac:dyDescent="0.25">
      <c r="A109" s="32">
        <v>1006</v>
      </c>
      <c r="B109" s="33" t="s">
        <v>104</v>
      </c>
      <c r="C109" s="16">
        <v>10</v>
      </c>
    </row>
    <row r="110" spans="1:3" ht="15" thickBot="1" x14ac:dyDescent="0.25">
      <c r="A110" s="32">
        <v>1007</v>
      </c>
      <c r="B110" s="33" t="s">
        <v>106</v>
      </c>
      <c r="C110" s="16">
        <v>10</v>
      </c>
    </row>
    <row r="111" spans="1:3" ht="15" thickBot="1" x14ac:dyDescent="0.25">
      <c r="A111" s="32">
        <v>1008</v>
      </c>
      <c r="B111" s="33" t="s">
        <v>108</v>
      </c>
      <c r="C111" s="16">
        <v>8</v>
      </c>
    </row>
    <row r="112" spans="1:3" ht="15" thickBot="1" x14ac:dyDescent="0.25">
      <c r="A112" s="32">
        <v>1009</v>
      </c>
      <c r="B112" s="33" t="s">
        <v>110</v>
      </c>
      <c r="C112" s="16">
        <v>10</v>
      </c>
    </row>
    <row r="113" spans="1:3" ht="15" thickBot="1" x14ac:dyDescent="0.25">
      <c r="A113" s="32">
        <v>1010</v>
      </c>
      <c r="B113" s="33" t="s">
        <v>101</v>
      </c>
      <c r="C113" s="16">
        <v>50</v>
      </c>
    </row>
    <row r="114" spans="1:3" ht="15" thickBot="1" x14ac:dyDescent="0.25">
      <c r="A114" s="32">
        <v>1010</v>
      </c>
      <c r="B114" s="33" t="s">
        <v>114</v>
      </c>
      <c r="C114" s="16">
        <v>50</v>
      </c>
    </row>
    <row r="115" spans="1:3" ht="15" thickBot="1" x14ac:dyDescent="0.25">
      <c r="A115" s="32">
        <v>1010</v>
      </c>
      <c r="B115" s="33" t="s">
        <v>116</v>
      </c>
      <c r="C115" s="16">
        <v>100</v>
      </c>
    </row>
    <row r="116" spans="1:3" ht="15" thickBot="1" x14ac:dyDescent="0.25">
      <c r="A116" s="32">
        <v>1010</v>
      </c>
      <c r="B116" s="33" t="s">
        <v>108</v>
      </c>
      <c r="C116" s="16">
        <v>50</v>
      </c>
    </row>
    <row r="117" spans="1:3" ht="15" thickBot="1" x14ac:dyDescent="0.25">
      <c r="A117" s="32">
        <v>1010</v>
      </c>
      <c r="B117" s="33" t="s">
        <v>92</v>
      </c>
      <c r="C117" s="16">
        <v>100</v>
      </c>
    </row>
    <row r="118" spans="1:3" ht="15" thickBot="1" x14ac:dyDescent="0.25">
      <c r="A118" s="32">
        <v>1011</v>
      </c>
      <c r="B118" s="33" t="s">
        <v>112</v>
      </c>
      <c r="C118" s="16">
        <v>50</v>
      </c>
    </row>
    <row r="119" spans="1:3" ht="15" thickBot="1" x14ac:dyDescent="0.25">
      <c r="A119" s="32">
        <v>1012</v>
      </c>
      <c r="B119" s="33" t="s">
        <v>114</v>
      </c>
      <c r="C119" s="16">
        <v>3</v>
      </c>
    </row>
    <row r="120" spans="1:3" ht="15" thickBot="1" x14ac:dyDescent="0.25">
      <c r="A120" s="32">
        <v>1013</v>
      </c>
      <c r="B120" s="33" t="s">
        <v>116</v>
      </c>
      <c r="C120" s="16">
        <v>5</v>
      </c>
    </row>
    <row r="121" spans="1:3" ht="15" thickBot="1" x14ac:dyDescent="0.25">
      <c r="A121" s="32">
        <v>1014</v>
      </c>
      <c r="B121" s="33" t="s">
        <v>76</v>
      </c>
      <c r="C121" s="16">
        <v>80</v>
      </c>
    </row>
    <row r="122" spans="1:3" ht="15" thickBot="1" x14ac:dyDescent="0.25">
      <c r="A122" s="32">
        <v>1014</v>
      </c>
      <c r="B122" s="33" t="s">
        <v>83</v>
      </c>
      <c r="C122" s="16">
        <v>100</v>
      </c>
    </row>
    <row r="123" spans="1:3" ht="15" thickBot="1" x14ac:dyDescent="0.25">
      <c r="A123" s="34">
        <v>1014</v>
      </c>
      <c r="B123" s="8" t="s">
        <v>79</v>
      </c>
      <c r="C123" s="24">
        <v>60</v>
      </c>
    </row>
    <row r="124" spans="1:3" ht="16.5" thickTop="1" x14ac:dyDescent="0.2">
      <c r="A124" s="10"/>
    </row>
    <row r="128" spans="1:3" ht="16.5" thickBot="1" x14ac:dyDescent="0.25">
      <c r="A128" s="31" t="s">
        <v>135</v>
      </c>
      <c r="B128" s="62"/>
      <c r="C128" s="62"/>
    </row>
    <row r="129" spans="1:3" ht="15" thickBot="1" x14ac:dyDescent="0.25">
      <c r="A129" s="27" t="s">
        <v>123</v>
      </c>
      <c r="B129" s="2" t="s">
        <v>67</v>
      </c>
      <c r="C129" s="3" t="s">
        <v>136</v>
      </c>
    </row>
    <row r="130" spans="1:3" ht="15" thickBot="1" x14ac:dyDescent="0.25">
      <c r="A130" s="32">
        <v>1014</v>
      </c>
      <c r="B130" s="33" t="s">
        <v>81</v>
      </c>
      <c r="C130" s="16">
        <v>50</v>
      </c>
    </row>
    <row r="131" spans="1:3" ht="15" thickBot="1" x14ac:dyDescent="0.25">
      <c r="A131" s="32">
        <v>1015</v>
      </c>
      <c r="B131" s="33" t="s">
        <v>83</v>
      </c>
      <c r="C131" s="16">
        <v>30</v>
      </c>
    </row>
    <row r="132" spans="1:3" ht="15" thickBot="1" x14ac:dyDescent="0.25">
      <c r="A132" s="32">
        <v>1015</v>
      </c>
      <c r="B132" s="33" t="s">
        <v>85</v>
      </c>
      <c r="C132" s="16">
        <v>7</v>
      </c>
    </row>
    <row r="133" spans="1:3" ht="15" thickBot="1" x14ac:dyDescent="0.25">
      <c r="A133" s="32">
        <v>1016</v>
      </c>
      <c r="B133" s="33" t="s">
        <v>87</v>
      </c>
      <c r="C133" s="16">
        <v>5</v>
      </c>
    </row>
    <row r="134" spans="1:3" ht="15" thickBot="1" x14ac:dyDescent="0.25">
      <c r="A134" s="32">
        <v>1017</v>
      </c>
      <c r="B134" s="33" t="s">
        <v>90</v>
      </c>
      <c r="C134" s="16">
        <v>1</v>
      </c>
    </row>
    <row r="135" spans="1:3" ht="15" thickBot="1" x14ac:dyDescent="0.25">
      <c r="A135" s="32">
        <v>1017</v>
      </c>
      <c r="B135" s="33" t="s">
        <v>92</v>
      </c>
      <c r="C135" s="16">
        <v>1</v>
      </c>
    </row>
    <row r="136" spans="1:3" ht="15" thickBot="1" x14ac:dyDescent="0.25">
      <c r="A136" s="32">
        <v>1017</v>
      </c>
      <c r="B136" s="33" t="s">
        <v>94</v>
      </c>
      <c r="C136" s="16">
        <v>5</v>
      </c>
    </row>
    <row r="137" spans="1:3" ht="15" thickBot="1" x14ac:dyDescent="0.25">
      <c r="A137" s="32">
        <v>1018</v>
      </c>
      <c r="B137" s="33" t="s">
        <v>108</v>
      </c>
      <c r="C137" s="16">
        <v>6</v>
      </c>
    </row>
    <row r="138" spans="1:3" ht="15" thickBot="1" x14ac:dyDescent="0.25">
      <c r="A138" s="32">
        <v>1019</v>
      </c>
      <c r="B138" s="33" t="s">
        <v>110</v>
      </c>
      <c r="C138" s="16">
        <v>1</v>
      </c>
    </row>
    <row r="139" spans="1:3" ht="15" thickBot="1" x14ac:dyDescent="0.25">
      <c r="A139" s="32">
        <v>1019</v>
      </c>
      <c r="B139" s="33" t="s">
        <v>112</v>
      </c>
      <c r="C139" s="16">
        <v>2</v>
      </c>
    </row>
    <row r="140" spans="1:3" ht="15" thickBot="1" x14ac:dyDescent="0.25">
      <c r="A140" s="32">
        <v>1020</v>
      </c>
      <c r="B140" s="33" t="s">
        <v>114</v>
      </c>
      <c r="C140" s="16">
        <v>10</v>
      </c>
    </row>
    <row r="141" spans="1:3" ht="15" thickBot="1" x14ac:dyDescent="0.25">
      <c r="A141" s="32">
        <v>1021</v>
      </c>
      <c r="B141" s="33" t="s">
        <v>116</v>
      </c>
      <c r="C141" s="16">
        <v>5</v>
      </c>
    </row>
    <row r="142" spans="1:3" ht="15" thickBot="1" x14ac:dyDescent="0.25">
      <c r="A142" s="32">
        <v>1021</v>
      </c>
      <c r="B142" s="33" t="s">
        <v>87</v>
      </c>
      <c r="C142" s="16">
        <v>7</v>
      </c>
    </row>
    <row r="143" spans="1:3" ht="15" thickBot="1" x14ac:dyDescent="0.25">
      <c r="A143" s="32">
        <v>1021</v>
      </c>
      <c r="B143" s="33" t="s">
        <v>90</v>
      </c>
      <c r="C143" s="16">
        <v>10</v>
      </c>
    </row>
    <row r="144" spans="1:3" ht="15" thickBot="1" x14ac:dyDescent="0.25">
      <c r="A144" s="32">
        <v>1022</v>
      </c>
      <c r="B144" s="33" t="s">
        <v>114</v>
      </c>
      <c r="C144" s="16">
        <v>1</v>
      </c>
    </row>
    <row r="145" spans="1:3" ht="15" thickBot="1" x14ac:dyDescent="0.25">
      <c r="A145" s="34">
        <v>1023</v>
      </c>
      <c r="B145" s="8" t="s">
        <v>108</v>
      </c>
      <c r="C145" s="24">
        <v>6</v>
      </c>
    </row>
    <row r="146" spans="1:3" ht="16.5" thickTop="1" x14ac:dyDescent="0.2">
      <c r="A146" s="10"/>
    </row>
  </sheetData>
  <mergeCells count="7">
    <mergeCell ref="B128:C128"/>
    <mergeCell ref="A1:D1"/>
    <mergeCell ref="A10:G10"/>
    <mergeCell ref="A26:E26"/>
    <mergeCell ref="A55:E55"/>
    <mergeCell ref="A82:C82"/>
    <mergeCell ref="A106:C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C38-880F-4D13-9511-7F08D15D2793}">
  <dimension ref="A1:K200"/>
  <sheetViews>
    <sheetView tabSelected="1" topLeftCell="I41" zoomScale="250" zoomScaleNormal="250" workbookViewId="0">
      <selection activeCell="J36" sqref="J36:J51"/>
    </sheetView>
  </sheetViews>
  <sheetFormatPr defaultRowHeight="14.25" x14ac:dyDescent="0.2"/>
  <cols>
    <col min="5" max="5" width="28.875" customWidth="1"/>
    <col min="6" max="6" width="13.875" customWidth="1"/>
    <col min="10" max="10" width="73.875" bestFit="1" customWidth="1"/>
  </cols>
  <sheetData>
    <row r="1" spans="1:6" ht="15" thickBot="1" x14ac:dyDescent="0.25">
      <c r="A1" s="66" t="s">
        <v>137</v>
      </c>
      <c r="B1" s="66"/>
      <c r="C1" s="66"/>
      <c r="D1" s="66"/>
    </row>
    <row r="2" spans="1:6" ht="15.75" thickTop="1" thickBot="1" x14ac:dyDescent="0.25">
      <c r="A2" s="36" t="s">
        <v>138</v>
      </c>
      <c r="B2" s="37" t="s">
        <v>139</v>
      </c>
      <c r="C2" s="37" t="s">
        <v>140</v>
      </c>
      <c r="D2" s="38" t="s">
        <v>141</v>
      </c>
    </row>
    <row r="3" spans="1:6" ht="15" thickBot="1" x14ac:dyDescent="0.25">
      <c r="A3" s="39" t="s">
        <v>142</v>
      </c>
      <c r="B3" s="5" t="s">
        <v>143</v>
      </c>
      <c r="C3" s="71">
        <v>38539</v>
      </c>
      <c r="D3" s="6" t="s">
        <v>144</v>
      </c>
      <c r="E3" s="73" t="str">
        <f>"'7/6/2005'"</f>
        <v>'7/6/2005'</v>
      </c>
      <c r="F3" t="str">
        <f>"INSERT INTO KHOA VALUES('"&amp;A3&amp;"','"&amp;B3&amp;"',"&amp;E3&amp;",'"&amp;D3&amp;"');"</f>
        <v>INSERT INTO KHOA VALUES('KHMT','Khoa hoc may tinh','7/6/2005','GV01');</v>
      </c>
    </row>
    <row r="4" spans="1:6" ht="15" thickBot="1" x14ac:dyDescent="0.25">
      <c r="A4" s="39" t="s">
        <v>145</v>
      </c>
      <c r="B4" s="5" t="s">
        <v>146</v>
      </c>
      <c r="C4" s="71">
        <v>38539</v>
      </c>
      <c r="D4" s="6" t="s">
        <v>147</v>
      </c>
      <c r="E4" s="73" t="str">
        <f t="shared" ref="E4:E5" si="0">"'7/6/2005'"</f>
        <v>'7/6/2005'</v>
      </c>
      <c r="F4" t="str">
        <f t="shared" ref="F4:F7" si="1">"INSERT INTO KHOA VALUES('"&amp;A4&amp;"','"&amp;B4&amp;"',"&amp;E4&amp;",'"&amp;D4&amp;"');"</f>
        <v>INSERT INTO KHOA VALUES('HTTT','He thong thong tin','7/6/2005','GV02');</v>
      </c>
    </row>
    <row r="5" spans="1:6" ht="15" thickBot="1" x14ac:dyDescent="0.25">
      <c r="A5" s="39" t="s">
        <v>148</v>
      </c>
      <c r="B5" s="5" t="s">
        <v>149</v>
      </c>
      <c r="C5" s="71">
        <v>38539</v>
      </c>
      <c r="D5" s="6" t="s">
        <v>150</v>
      </c>
      <c r="E5" s="73" t="str">
        <f t="shared" si="0"/>
        <v>'7/6/2005'</v>
      </c>
      <c r="F5" t="str">
        <f t="shared" si="1"/>
        <v>INSERT INTO KHOA VALUES('CNPM','Cong nghe phan mem','7/6/2005','GV04');</v>
      </c>
    </row>
    <row r="6" spans="1:6" ht="15" thickBot="1" x14ac:dyDescent="0.25">
      <c r="A6" s="39" t="s">
        <v>151</v>
      </c>
      <c r="B6" s="5" t="s">
        <v>152</v>
      </c>
      <c r="C6" s="71" t="s">
        <v>153</v>
      </c>
      <c r="D6" s="6" t="s">
        <v>154</v>
      </c>
      <c r="E6" s="73" t="str">
        <f t="shared" ref="E4:E7" si="2">C6</f>
        <v>20/10/2005</v>
      </c>
      <c r="F6" t="str">
        <f t="shared" si="1"/>
        <v>INSERT INTO KHOA VALUES('MTT','Mang va truyen thong',20/10/2005,'GV03');</v>
      </c>
    </row>
    <row r="7" spans="1:6" ht="15" thickBot="1" x14ac:dyDescent="0.25">
      <c r="A7" s="40" t="s">
        <v>155</v>
      </c>
      <c r="B7" s="8" t="s">
        <v>156</v>
      </c>
      <c r="C7" s="72" t="s">
        <v>157</v>
      </c>
      <c r="D7" s="9" t="s">
        <v>133</v>
      </c>
      <c r="E7" s="73" t="str">
        <f t="shared" si="2"/>
        <v>20/12/2005</v>
      </c>
      <c r="F7" t="str">
        <f t="shared" si="1"/>
        <v>INSERT INTO KHOA VALUES('KTMT','Ky thuat may tinh',20/12/2005,'Null');</v>
      </c>
    </row>
    <row r="8" spans="1:6" ht="15" thickTop="1" x14ac:dyDescent="0.2">
      <c r="A8" s="41"/>
      <c r="C8" s="73"/>
    </row>
    <row r="10" spans="1:6" ht="15" thickBot="1" x14ac:dyDescent="0.25">
      <c r="A10" s="67" t="s">
        <v>158</v>
      </c>
      <c r="B10" s="67"/>
      <c r="C10" s="67"/>
      <c r="D10" s="67"/>
      <c r="E10" s="67"/>
    </row>
    <row r="11" spans="1:6" ht="15" thickBot="1" x14ac:dyDescent="0.25">
      <c r="A11" s="36" t="s">
        <v>159</v>
      </c>
      <c r="B11" s="37" t="s">
        <v>160</v>
      </c>
      <c r="C11" s="37" t="s">
        <v>161</v>
      </c>
      <c r="D11" s="37" t="s">
        <v>162</v>
      </c>
      <c r="E11" s="38" t="s">
        <v>163</v>
      </c>
    </row>
    <row r="12" spans="1:6" ht="15" thickBot="1" x14ac:dyDescent="0.25">
      <c r="A12" s="39" t="s">
        <v>164</v>
      </c>
      <c r="B12" s="5" t="s">
        <v>165</v>
      </c>
      <c r="C12" s="5" t="s">
        <v>166</v>
      </c>
      <c r="D12" s="21">
        <v>11</v>
      </c>
      <c r="E12" s="6" t="s">
        <v>167</v>
      </c>
      <c r="F12" t="str">
        <f>"INSERT INTO LOP VALUES('"&amp;A12&amp;"','"&amp;B12&amp;"','"&amp;C12&amp;"', "&amp;D12&amp;",'"&amp;E12&amp;"');"</f>
        <v>INSERT INTO LOP VALUES('K11','Lop 1 khoa 1','K1108', 11,'GV07');</v>
      </c>
    </row>
    <row r="13" spans="1:6" ht="15" thickBot="1" x14ac:dyDescent="0.25">
      <c r="A13" s="39" t="s">
        <v>168</v>
      </c>
      <c r="B13" s="5" t="s">
        <v>169</v>
      </c>
      <c r="C13" s="5" t="s">
        <v>170</v>
      </c>
      <c r="D13" s="21">
        <v>12</v>
      </c>
      <c r="E13" s="6" t="s">
        <v>171</v>
      </c>
      <c r="F13" t="str">
        <f t="shared" ref="F13:F14" si="3">"INSERT INTO LOP VALUES('"&amp;A13&amp;"','"&amp;B13&amp;"','"&amp;C13&amp;"', "&amp;D13&amp;",'"&amp;E13&amp;"');"</f>
        <v>INSERT INTO LOP VALUES('K12','Lop 2 khoa 1','K1205', 12,'GV09');</v>
      </c>
    </row>
    <row r="14" spans="1:6" ht="15" thickBot="1" x14ac:dyDescent="0.25">
      <c r="A14" s="40" t="s">
        <v>172</v>
      </c>
      <c r="B14" s="8" t="s">
        <v>173</v>
      </c>
      <c r="C14" s="8" t="s">
        <v>174</v>
      </c>
      <c r="D14" s="30">
        <v>12</v>
      </c>
      <c r="E14" s="9" t="s">
        <v>175</v>
      </c>
      <c r="F14" t="str">
        <f t="shared" si="3"/>
        <v>INSERT INTO LOP VALUES('K13','Lop 3 khoa 1','K1305', 12,'GV14');</v>
      </c>
    </row>
    <row r="15" spans="1:6" ht="15" thickTop="1" x14ac:dyDescent="0.2">
      <c r="A15" s="41"/>
    </row>
    <row r="17" spans="1:11" ht="15" thickBot="1" x14ac:dyDescent="0.25">
      <c r="A17" s="68" t="s">
        <v>176</v>
      </c>
      <c r="B17" s="68"/>
      <c r="C17" s="68"/>
      <c r="D17" s="68"/>
      <c r="E17" s="68"/>
    </row>
    <row r="18" spans="1:11" ht="15" thickBot="1" x14ac:dyDescent="0.25">
      <c r="A18" s="36" t="s">
        <v>177</v>
      </c>
      <c r="B18" s="37" t="s">
        <v>178</v>
      </c>
      <c r="C18" s="37" t="s">
        <v>179</v>
      </c>
      <c r="D18" s="37" t="s">
        <v>180</v>
      </c>
      <c r="E18" s="38" t="s">
        <v>138</v>
      </c>
    </row>
    <row r="19" spans="1:11" ht="15" thickBot="1" x14ac:dyDescent="0.25">
      <c r="A19" s="39" t="s">
        <v>181</v>
      </c>
      <c r="B19" s="5" t="s">
        <v>182</v>
      </c>
      <c r="C19" s="21">
        <v>4</v>
      </c>
      <c r="D19" s="21">
        <v>1</v>
      </c>
      <c r="E19" s="6" t="s">
        <v>142</v>
      </c>
      <c r="F19" t="str">
        <f>"INSERT INTO MONHOC VALUES ('"&amp;A19&amp;"','"&amp;B19&amp;"',"&amp;C19&amp;","&amp;D19&amp;",'"&amp;E19&amp;"');"</f>
        <v>INSERT INTO MONHOC VALUES ('THDC','Tin hoc dai cuong',4,1,'KHMT');</v>
      </c>
    </row>
    <row r="20" spans="1:11" ht="15" thickBot="1" x14ac:dyDescent="0.25">
      <c r="A20" s="39" t="s">
        <v>183</v>
      </c>
      <c r="B20" s="5" t="s">
        <v>184</v>
      </c>
      <c r="C20" s="21">
        <v>5</v>
      </c>
      <c r="D20" s="21">
        <v>0</v>
      </c>
      <c r="E20" s="6" t="s">
        <v>142</v>
      </c>
      <c r="F20" t="str">
        <f t="shared" ref="F20:F31" si="4">"INSERT INTO MONHOC VALUES ('"&amp;A20&amp;"','"&amp;B20&amp;"',"&amp;C20&amp;","&amp;D20&amp;",'"&amp;E20&amp;"');"</f>
        <v>INSERT INTO MONHOC VALUES ('CTRR','Cau truc roi rac',5,0,'KHMT');</v>
      </c>
    </row>
    <row r="21" spans="1:11" ht="15" thickBot="1" x14ac:dyDescent="0.25">
      <c r="A21" s="39" t="s">
        <v>185</v>
      </c>
      <c r="B21" s="5" t="s">
        <v>186</v>
      </c>
      <c r="C21" s="21">
        <v>3</v>
      </c>
      <c r="D21" s="21">
        <v>1</v>
      </c>
      <c r="E21" s="6" t="s">
        <v>145</v>
      </c>
      <c r="F21" t="str">
        <f t="shared" si="4"/>
        <v>INSERT INTO MONHOC VALUES ('CSDL','Co so du lieu',3,1,'HTTT');</v>
      </c>
    </row>
    <row r="22" spans="1:11" ht="15" thickBot="1" x14ac:dyDescent="0.25">
      <c r="A22" s="39" t="s">
        <v>187</v>
      </c>
      <c r="B22" s="5" t="s">
        <v>188</v>
      </c>
      <c r="C22" s="21">
        <v>3</v>
      </c>
      <c r="D22" s="21">
        <v>1</v>
      </c>
      <c r="E22" s="6" t="s">
        <v>142</v>
      </c>
      <c r="F22" t="str">
        <f t="shared" si="4"/>
        <v>INSERT INTO MONHOC VALUES ('CTDLGT','Cau truc du lieu va giai thuat',3,1,'KHMT');</v>
      </c>
    </row>
    <row r="23" spans="1:11" ht="15" thickBot="1" x14ac:dyDescent="0.25">
      <c r="A23" s="39" t="s">
        <v>189</v>
      </c>
      <c r="B23" s="5" t="s">
        <v>190</v>
      </c>
      <c r="C23" s="21">
        <v>3</v>
      </c>
      <c r="D23" s="21">
        <v>0</v>
      </c>
      <c r="E23" s="6" t="s">
        <v>142</v>
      </c>
      <c r="F23" t="str">
        <f t="shared" si="4"/>
        <v>INSERT INTO MONHOC VALUES ('PTTKTT','Phan tich thiet ke thuat toan',3,0,'KHMT');</v>
      </c>
    </row>
    <row r="24" spans="1:11" ht="15" thickBot="1" x14ac:dyDescent="0.25">
      <c r="A24" s="39" t="s">
        <v>191</v>
      </c>
      <c r="B24" s="5" t="s">
        <v>192</v>
      </c>
      <c r="C24" s="21">
        <v>3</v>
      </c>
      <c r="D24" s="21">
        <v>1</v>
      </c>
      <c r="E24" s="6" t="s">
        <v>142</v>
      </c>
      <c r="F24" t="str">
        <f t="shared" si="4"/>
        <v>INSERT INTO MONHOC VALUES ('DHMT','Do hoa may tinh',3,1,'KHMT');</v>
      </c>
    </row>
    <row r="25" spans="1:11" ht="15" thickBot="1" x14ac:dyDescent="0.25">
      <c r="A25" s="39" t="s">
        <v>155</v>
      </c>
      <c r="B25" s="5" t="s">
        <v>193</v>
      </c>
      <c r="C25" s="21">
        <v>3</v>
      </c>
      <c r="D25" s="21">
        <v>0</v>
      </c>
      <c r="E25" s="6" t="s">
        <v>155</v>
      </c>
      <c r="F25" t="str">
        <f t="shared" si="4"/>
        <v>INSERT INTO MONHOC VALUES ('KTMT','Kien truc may tinh',3,0,'KTMT');</v>
      </c>
    </row>
    <row r="26" spans="1:11" ht="15" thickBot="1" x14ac:dyDescent="0.25">
      <c r="A26" s="39" t="s">
        <v>194</v>
      </c>
      <c r="B26" s="5" t="s">
        <v>195</v>
      </c>
      <c r="C26" s="21">
        <v>3</v>
      </c>
      <c r="D26" s="21">
        <v>1</v>
      </c>
      <c r="E26" s="6" t="s">
        <v>145</v>
      </c>
      <c r="F26" t="str">
        <f t="shared" si="4"/>
        <v>INSERT INTO MONHOC VALUES ('TKCSDL','Thiet ke co so du lieu',3,1,'HTTT');</v>
      </c>
    </row>
    <row r="27" spans="1:11" ht="15" thickBot="1" x14ac:dyDescent="0.25">
      <c r="A27" s="39" t="s">
        <v>196</v>
      </c>
      <c r="B27" s="5" t="s">
        <v>197</v>
      </c>
      <c r="C27" s="21">
        <v>4</v>
      </c>
      <c r="D27" s="21">
        <v>1</v>
      </c>
      <c r="E27" s="6" t="s">
        <v>145</v>
      </c>
      <c r="F27" t="str">
        <f t="shared" si="4"/>
        <v>INSERT INTO MONHOC VALUES ('PTTKHTTT','Phan tich thiet ke he thong thong tin',4,1,'HTTT');</v>
      </c>
      <c r="K27" t="s">
        <v>464</v>
      </c>
    </row>
    <row r="28" spans="1:11" ht="15" thickBot="1" x14ac:dyDescent="0.25">
      <c r="A28" s="39" t="s">
        <v>198</v>
      </c>
      <c r="B28" s="5" t="s">
        <v>199</v>
      </c>
      <c r="C28" s="21">
        <v>4</v>
      </c>
      <c r="D28" s="21">
        <v>0</v>
      </c>
      <c r="E28" s="6" t="s">
        <v>155</v>
      </c>
      <c r="F28" t="str">
        <f t="shared" si="4"/>
        <v>INSERT INTO MONHOC VALUES ('HDH','He dieu hanh',4,0,'KTMT');</v>
      </c>
    </row>
    <row r="29" spans="1:11" ht="15" thickBot="1" x14ac:dyDescent="0.25">
      <c r="A29" s="39" t="s">
        <v>200</v>
      </c>
      <c r="B29" s="5" t="s">
        <v>201</v>
      </c>
      <c r="C29" s="21">
        <v>3</v>
      </c>
      <c r="D29" s="21">
        <v>0</v>
      </c>
      <c r="E29" s="6" t="s">
        <v>148</v>
      </c>
      <c r="F29" t="str">
        <f t="shared" si="4"/>
        <v>INSERT INTO MONHOC VALUES ('NMCNPM','Nhap mon cong nghe phan mem',3,0,'CNPM');</v>
      </c>
    </row>
    <row r="30" spans="1:11" ht="15" thickBot="1" x14ac:dyDescent="0.25">
      <c r="A30" s="39" t="s">
        <v>202</v>
      </c>
      <c r="B30" s="5" t="s">
        <v>203</v>
      </c>
      <c r="C30" s="21">
        <v>3</v>
      </c>
      <c r="D30" s="21">
        <v>1</v>
      </c>
      <c r="E30" s="6" t="s">
        <v>148</v>
      </c>
      <c r="F30" t="str">
        <f t="shared" si="4"/>
        <v>INSERT INTO MONHOC VALUES ('LTCFW','Lap trinh C for win',3,1,'CNPM');</v>
      </c>
    </row>
    <row r="31" spans="1:11" ht="15" thickBot="1" x14ac:dyDescent="0.25">
      <c r="A31" s="40" t="s">
        <v>204</v>
      </c>
      <c r="B31" s="8" t="s">
        <v>205</v>
      </c>
      <c r="C31" s="30">
        <v>3</v>
      </c>
      <c r="D31" s="30">
        <v>1</v>
      </c>
      <c r="E31" s="9" t="s">
        <v>148</v>
      </c>
      <c r="F31" t="str">
        <f t="shared" si="4"/>
        <v>INSERT INTO MONHOC VALUES ('LTHDT','Lap trinh huong doi tuong',3,1,'CNPM');</v>
      </c>
    </row>
    <row r="32" spans="1:11" ht="15" thickTop="1" x14ac:dyDescent="0.2">
      <c r="A32" s="41"/>
    </row>
    <row r="34" spans="1:10" ht="15" thickBot="1" x14ac:dyDescent="0.25">
      <c r="A34" s="67" t="s">
        <v>206</v>
      </c>
      <c r="B34" s="67"/>
      <c r="C34" s="67"/>
      <c r="D34" s="67"/>
      <c r="E34" s="67"/>
      <c r="F34" s="67"/>
      <c r="G34" s="67"/>
    </row>
    <row r="35" spans="1:10" ht="15" thickBot="1" x14ac:dyDescent="0.25">
      <c r="A35" s="42" t="s">
        <v>159</v>
      </c>
      <c r="B35" s="43" t="s">
        <v>177</v>
      </c>
      <c r="C35" s="43" t="s">
        <v>207</v>
      </c>
      <c r="D35" s="43" t="s">
        <v>208</v>
      </c>
      <c r="E35" s="44" t="s">
        <v>209</v>
      </c>
      <c r="F35" s="45" t="s">
        <v>210</v>
      </c>
      <c r="G35" s="46" t="s">
        <v>211</v>
      </c>
    </row>
    <row r="36" spans="1:10" ht="15" thickBot="1" x14ac:dyDescent="0.25">
      <c r="A36" s="39" t="s">
        <v>164</v>
      </c>
      <c r="B36" s="5" t="s">
        <v>181</v>
      </c>
      <c r="C36" s="5" t="s">
        <v>167</v>
      </c>
      <c r="D36" s="21">
        <v>1</v>
      </c>
      <c r="E36" s="21">
        <v>2006</v>
      </c>
      <c r="F36" s="18">
        <v>38749</v>
      </c>
      <c r="G36" s="20">
        <v>39056</v>
      </c>
      <c r="H36" t="str">
        <f>"'"&amp;"2/1/2006"&amp;"'"</f>
        <v>'2/1/2006'</v>
      </c>
      <c r="I36" t="str">
        <f>"'12/5/2006'"</f>
        <v>'12/5/2006'</v>
      </c>
      <c r="J36" t="str">
        <f>"INSERT INTO GIANGDAY VALUES('"&amp;A36&amp;"','"&amp;B36&amp;"','"&amp;C36&amp;"',"&amp;D36&amp;","&amp;E36&amp;","&amp;H36&amp;","&amp;I36&amp;");"</f>
        <v>INSERT INTO GIANGDAY VALUES('K11','THDC','GV07',1,2006,'2/1/2006','12/5/2006');</v>
      </c>
    </row>
    <row r="37" spans="1:10" ht="15" thickBot="1" x14ac:dyDescent="0.25">
      <c r="A37" s="39" t="s">
        <v>168</v>
      </c>
      <c r="B37" s="5" t="s">
        <v>181</v>
      </c>
      <c r="C37" s="5" t="s">
        <v>212</v>
      </c>
      <c r="D37" s="21">
        <v>1</v>
      </c>
      <c r="E37" s="21">
        <v>2006</v>
      </c>
      <c r="F37" s="18">
        <v>38749</v>
      </c>
      <c r="G37" s="20">
        <v>39056</v>
      </c>
      <c r="H37" t="str">
        <f t="shared" ref="H37:H39" si="5">"'"&amp;"2/1/2006"&amp;"'"</f>
        <v>'2/1/2006'</v>
      </c>
      <c r="I37" t="str">
        <f t="shared" ref="I37:I38" si="6">"'12/5/2006'"</f>
        <v>'12/5/2006'</v>
      </c>
      <c r="J37" t="str">
        <f t="shared" ref="J37:J51" si="7">"INSERT INTO GIANGDAY VALUES('"&amp;A37&amp;"','"&amp;B37&amp;"','"&amp;C37&amp;"',"&amp;D37&amp;","&amp;E37&amp;","&amp;H37&amp;","&amp;I37&amp;");"</f>
        <v>INSERT INTO GIANGDAY VALUES('K12','THDC','GV06',1,2006,'2/1/2006','12/5/2006');</v>
      </c>
    </row>
    <row r="38" spans="1:10" ht="15" thickBot="1" x14ac:dyDescent="0.25">
      <c r="A38" s="39" t="s">
        <v>172</v>
      </c>
      <c r="B38" s="5" t="s">
        <v>181</v>
      </c>
      <c r="C38" s="5" t="s">
        <v>213</v>
      </c>
      <c r="D38" s="21">
        <v>1</v>
      </c>
      <c r="E38" s="21">
        <v>2006</v>
      </c>
      <c r="F38" s="18">
        <v>38749</v>
      </c>
      <c r="G38" s="20">
        <v>39056</v>
      </c>
      <c r="H38" t="str">
        <f t="shared" si="5"/>
        <v>'2/1/2006'</v>
      </c>
      <c r="I38" t="str">
        <f t="shared" si="6"/>
        <v>'12/5/2006'</v>
      </c>
      <c r="J38" t="str">
        <f t="shared" si="7"/>
        <v>INSERT INTO GIANGDAY VALUES('K13','THDC','GV15',1,2006,'2/1/2006','12/5/2006');</v>
      </c>
    </row>
    <row r="39" spans="1:10" ht="15" thickBot="1" x14ac:dyDescent="0.25">
      <c r="A39" s="39" t="s">
        <v>164</v>
      </c>
      <c r="B39" s="5" t="s">
        <v>183</v>
      </c>
      <c r="C39" s="5" t="s">
        <v>147</v>
      </c>
      <c r="D39" s="21">
        <v>1</v>
      </c>
      <c r="E39" s="21">
        <v>2006</v>
      </c>
      <c r="F39" s="18">
        <v>38961</v>
      </c>
      <c r="G39" s="16" t="s">
        <v>214</v>
      </c>
      <c r="H39" t="str">
        <f>"'"&amp;"9/1/2006"&amp;"'"</f>
        <v>'9/1/2006'</v>
      </c>
      <c r="I39" t="str">
        <f t="shared" ref="I37:I51" si="8">"'"&amp;G39&amp;"'"</f>
        <v>'17/5/2006'</v>
      </c>
      <c r="J39" t="str">
        <f t="shared" si="7"/>
        <v>INSERT INTO GIANGDAY VALUES('K11','CTRR','GV02',1,2006,'9/1/2006','17/5/2006');</v>
      </c>
    </row>
    <row r="40" spans="1:10" ht="15" thickBot="1" x14ac:dyDescent="0.25">
      <c r="A40" s="39" t="s">
        <v>168</v>
      </c>
      <c r="B40" s="5" t="s">
        <v>183</v>
      </c>
      <c r="C40" s="5" t="s">
        <v>147</v>
      </c>
      <c r="D40" s="21">
        <v>1</v>
      </c>
      <c r="E40" s="21">
        <v>2006</v>
      </c>
      <c r="F40" s="18">
        <v>38961</v>
      </c>
      <c r="G40" s="16" t="s">
        <v>214</v>
      </c>
      <c r="H40" t="str">
        <f t="shared" ref="H40:H42" si="9">"'"&amp;"9/1/2006"&amp;"'"</f>
        <v>'9/1/2006'</v>
      </c>
      <c r="I40" t="str">
        <f t="shared" si="8"/>
        <v>'17/5/2006'</v>
      </c>
      <c r="J40" t="str">
        <f t="shared" si="7"/>
        <v>INSERT INTO GIANGDAY VALUES('K12','CTRR','GV02',1,2006,'9/1/2006','17/5/2006');</v>
      </c>
    </row>
    <row r="41" spans="1:10" ht="15" thickBot="1" x14ac:dyDescent="0.25">
      <c r="A41" s="39" t="s">
        <v>172</v>
      </c>
      <c r="B41" s="5" t="s">
        <v>183</v>
      </c>
      <c r="C41" s="5" t="s">
        <v>215</v>
      </c>
      <c r="D41" s="21">
        <v>1</v>
      </c>
      <c r="E41" s="21">
        <v>2006</v>
      </c>
      <c r="F41" s="18">
        <v>38961</v>
      </c>
      <c r="G41" s="16" t="s">
        <v>214</v>
      </c>
      <c r="H41" t="str">
        <f t="shared" si="9"/>
        <v>'9/1/2006'</v>
      </c>
      <c r="I41" t="str">
        <f t="shared" si="8"/>
        <v>'17/5/2006'</v>
      </c>
      <c r="J41" t="str">
        <f t="shared" si="7"/>
        <v>INSERT INTO GIANGDAY VALUES('K13','CTRR','GV08',1,2006,'9/1/2006','17/5/2006');</v>
      </c>
    </row>
    <row r="42" spans="1:10" ht="15" thickBot="1" x14ac:dyDescent="0.25">
      <c r="A42" s="39" t="s">
        <v>164</v>
      </c>
      <c r="B42" s="5" t="s">
        <v>185</v>
      </c>
      <c r="C42" s="5" t="s">
        <v>216</v>
      </c>
      <c r="D42" s="21">
        <v>2</v>
      </c>
      <c r="E42" s="21">
        <v>2006</v>
      </c>
      <c r="F42" s="18">
        <v>38723</v>
      </c>
      <c r="G42" s="16" t="s">
        <v>217</v>
      </c>
      <c r="H42" t="str">
        <f>"'"&amp;"1/6/2006"&amp;"'"</f>
        <v>'1/6/2006'</v>
      </c>
      <c r="I42" t="str">
        <f t="shared" si="8"/>
        <v>'15/7/2006'</v>
      </c>
      <c r="J42" t="str">
        <f t="shared" si="7"/>
        <v>INSERT INTO GIANGDAY VALUES('K11','CSDL','GV05',2,2006,'1/6/2006','15/7/2006');</v>
      </c>
    </row>
    <row r="43" spans="1:10" ht="15" thickBot="1" x14ac:dyDescent="0.25">
      <c r="A43" s="39" t="s">
        <v>168</v>
      </c>
      <c r="B43" s="5" t="s">
        <v>185</v>
      </c>
      <c r="C43" s="5" t="s">
        <v>171</v>
      </c>
      <c r="D43" s="21">
        <v>2</v>
      </c>
      <c r="E43" s="21">
        <v>2006</v>
      </c>
      <c r="F43" s="18">
        <v>38723</v>
      </c>
      <c r="G43" s="16" t="s">
        <v>217</v>
      </c>
      <c r="H43" t="str">
        <f t="shared" ref="H43:H45" si="10">"'"&amp;"1/6/2006"&amp;"'"</f>
        <v>'1/6/2006'</v>
      </c>
      <c r="I43" t="str">
        <f t="shared" si="8"/>
        <v>'15/7/2006'</v>
      </c>
      <c r="J43" t="str">
        <f t="shared" si="7"/>
        <v>INSERT INTO GIANGDAY VALUES('K12','CSDL','GV09',2,2006,'1/6/2006','15/7/2006');</v>
      </c>
    </row>
    <row r="44" spans="1:10" ht="15" thickBot="1" x14ac:dyDescent="0.25">
      <c r="A44" s="39" t="s">
        <v>172</v>
      </c>
      <c r="B44" s="5" t="s">
        <v>187</v>
      </c>
      <c r="C44" s="5" t="s">
        <v>213</v>
      </c>
      <c r="D44" s="21">
        <v>2</v>
      </c>
      <c r="E44" s="21">
        <v>2006</v>
      </c>
      <c r="F44" s="18">
        <v>38723</v>
      </c>
      <c r="G44" s="16" t="s">
        <v>217</v>
      </c>
      <c r="H44" t="str">
        <f t="shared" si="10"/>
        <v>'1/6/2006'</v>
      </c>
      <c r="I44" t="str">
        <f t="shared" si="8"/>
        <v>'15/7/2006'</v>
      </c>
      <c r="J44" t="str">
        <f t="shared" si="7"/>
        <v>INSERT INTO GIANGDAY VALUES('K13','CTDLGT','GV15',2,2006,'1/6/2006','15/7/2006');</v>
      </c>
    </row>
    <row r="45" spans="1:10" ht="15" thickBot="1" x14ac:dyDescent="0.25">
      <c r="A45" s="39" t="s">
        <v>172</v>
      </c>
      <c r="B45" s="5" t="s">
        <v>185</v>
      </c>
      <c r="C45" s="5" t="s">
        <v>216</v>
      </c>
      <c r="D45" s="21">
        <v>3</v>
      </c>
      <c r="E45" s="21">
        <v>2006</v>
      </c>
      <c r="F45" s="18">
        <v>38725</v>
      </c>
      <c r="G45" s="16" t="s">
        <v>218</v>
      </c>
      <c r="H45" t="str">
        <f>"'"&amp;"1/8/2006"&amp;"'"</f>
        <v>'1/8/2006'</v>
      </c>
      <c r="I45" t="str">
        <f t="shared" si="8"/>
        <v>'15/12/2006'</v>
      </c>
      <c r="J45" t="str">
        <f t="shared" si="7"/>
        <v>INSERT INTO GIANGDAY VALUES('K13','CSDL','GV05',3,2006,'1/8/2006','15/12/2006');</v>
      </c>
    </row>
    <row r="46" spans="1:10" ht="15" thickBot="1" x14ac:dyDescent="0.25">
      <c r="A46" s="39" t="s">
        <v>172</v>
      </c>
      <c r="B46" s="5" t="s">
        <v>191</v>
      </c>
      <c r="C46" s="5" t="s">
        <v>167</v>
      </c>
      <c r="D46" s="21">
        <v>3</v>
      </c>
      <c r="E46" s="21">
        <v>2006</v>
      </c>
      <c r="F46" s="18">
        <v>38725</v>
      </c>
      <c r="G46" s="16" t="s">
        <v>218</v>
      </c>
      <c r="H46" t="str">
        <f t="shared" ref="H46:H49" si="11">"'"&amp;"1/8/2006"&amp;"'"</f>
        <v>'1/8/2006'</v>
      </c>
      <c r="I46" t="str">
        <f t="shared" si="8"/>
        <v>'15/12/2006'</v>
      </c>
      <c r="J46" t="str">
        <f t="shared" si="7"/>
        <v>INSERT INTO GIANGDAY VALUES('K13','DHMT','GV07',3,2006,'1/8/2006','15/12/2006');</v>
      </c>
    </row>
    <row r="47" spans="1:10" ht="15" thickBot="1" x14ac:dyDescent="0.25">
      <c r="A47" s="39" t="s">
        <v>164</v>
      </c>
      <c r="B47" s="5" t="s">
        <v>187</v>
      </c>
      <c r="C47" s="5" t="s">
        <v>213</v>
      </c>
      <c r="D47" s="21">
        <v>3</v>
      </c>
      <c r="E47" s="21">
        <v>2006</v>
      </c>
      <c r="F47" s="18">
        <v>38725</v>
      </c>
      <c r="G47" s="16" t="s">
        <v>218</v>
      </c>
      <c r="H47" t="str">
        <f t="shared" si="11"/>
        <v>'1/8/2006'</v>
      </c>
      <c r="I47" t="str">
        <f t="shared" si="8"/>
        <v>'15/12/2006'</v>
      </c>
      <c r="J47" t="str">
        <f t="shared" si="7"/>
        <v>INSERT INTO GIANGDAY VALUES('K11','CTDLGT','GV15',3,2006,'1/8/2006','15/12/2006');</v>
      </c>
    </row>
    <row r="48" spans="1:10" ht="15" thickBot="1" x14ac:dyDescent="0.25">
      <c r="A48" s="39" t="s">
        <v>168</v>
      </c>
      <c r="B48" s="5" t="s">
        <v>187</v>
      </c>
      <c r="C48" s="5" t="s">
        <v>213</v>
      </c>
      <c r="D48" s="21">
        <v>3</v>
      </c>
      <c r="E48" s="21">
        <v>2006</v>
      </c>
      <c r="F48" s="18">
        <v>38725</v>
      </c>
      <c r="G48" s="16" t="s">
        <v>218</v>
      </c>
      <c r="H48" t="str">
        <f t="shared" si="11"/>
        <v>'1/8/2006'</v>
      </c>
      <c r="I48" t="str">
        <f t="shared" si="8"/>
        <v>'15/12/2006'</v>
      </c>
      <c r="J48" t="str">
        <f t="shared" si="7"/>
        <v>INSERT INTO GIANGDAY VALUES('K12','CTDLGT','GV15',3,2006,'1/8/2006','15/12/2006');</v>
      </c>
    </row>
    <row r="49" spans="1:10" ht="15" thickBot="1" x14ac:dyDescent="0.25">
      <c r="A49" s="39" t="s">
        <v>164</v>
      </c>
      <c r="B49" s="5" t="s">
        <v>198</v>
      </c>
      <c r="C49" s="5" t="s">
        <v>150</v>
      </c>
      <c r="D49" s="21">
        <v>1</v>
      </c>
      <c r="E49" s="21">
        <v>2007</v>
      </c>
      <c r="F49" s="18">
        <v>39114</v>
      </c>
      <c r="G49" s="16" t="s">
        <v>219</v>
      </c>
      <c r="H49" t="str">
        <f>"'"&amp;"2/1/2007"&amp;"'"</f>
        <v>'2/1/2007'</v>
      </c>
      <c r="I49" t="str">
        <f t="shared" si="8"/>
        <v>'18/2/2007'</v>
      </c>
      <c r="J49" t="str">
        <f t="shared" si="7"/>
        <v>INSERT INTO GIANGDAY VALUES('K11','HDH','GV04',1,2007,'2/1/2007','18/2/2007');</v>
      </c>
    </row>
    <row r="50" spans="1:10" ht="15" thickBot="1" x14ac:dyDescent="0.25">
      <c r="A50" s="39" t="s">
        <v>168</v>
      </c>
      <c r="B50" s="5" t="s">
        <v>198</v>
      </c>
      <c r="C50" s="5" t="s">
        <v>150</v>
      </c>
      <c r="D50" s="21">
        <v>1</v>
      </c>
      <c r="E50" s="21">
        <v>2007</v>
      </c>
      <c r="F50" s="18">
        <v>39114</v>
      </c>
      <c r="G50" s="16" t="s">
        <v>220</v>
      </c>
      <c r="H50" t="str">
        <f>"'"&amp;"2/1/2007"&amp;"'"</f>
        <v>'2/1/2007'</v>
      </c>
      <c r="I50" t="str">
        <f t="shared" si="8"/>
        <v>'20/3/2007'</v>
      </c>
      <c r="J50" t="str">
        <f t="shared" si="7"/>
        <v>INSERT INTO GIANGDAY VALUES('K12','HDH','GV04',1,2007,'2/1/2007','20/3/2007');</v>
      </c>
    </row>
    <row r="51" spans="1:10" ht="15" thickBot="1" x14ac:dyDescent="0.25">
      <c r="A51" s="40" t="s">
        <v>164</v>
      </c>
      <c r="B51" s="8" t="s">
        <v>191</v>
      </c>
      <c r="C51" s="8" t="s">
        <v>167</v>
      </c>
      <c r="D51" s="30">
        <v>1</v>
      </c>
      <c r="E51" s="30">
        <v>2007</v>
      </c>
      <c r="F51" s="30" t="s">
        <v>219</v>
      </c>
      <c r="G51" s="24" t="s">
        <v>220</v>
      </c>
      <c r="H51" t="str">
        <f t="shared" ref="H36:I51" si="12">"'"&amp;F51&amp;"'"</f>
        <v>'18/2/2007'</v>
      </c>
      <c r="I51" t="str">
        <f t="shared" si="8"/>
        <v>'20/3/2007'</v>
      </c>
      <c r="J51" t="str">
        <f t="shared" si="7"/>
        <v>INSERT INTO GIANGDAY VALUES('K11','DHMT','GV07',1,2007,'18/2/2007','20/3/2007');</v>
      </c>
    </row>
    <row r="52" spans="1:10" ht="15" thickTop="1" x14ac:dyDescent="0.2">
      <c r="A52" s="41"/>
    </row>
    <row r="56" spans="1:10" ht="15" thickBot="1" x14ac:dyDescent="0.25">
      <c r="A56" s="66" t="s">
        <v>221</v>
      </c>
      <c r="B56" s="66"/>
      <c r="C56" s="66"/>
      <c r="D56" s="66"/>
      <c r="E56" s="66"/>
      <c r="F56" s="66"/>
      <c r="G56" s="66"/>
      <c r="H56" s="66"/>
      <c r="I56" s="66"/>
      <c r="J56" s="66"/>
    </row>
    <row r="57" spans="1:10" ht="15.75" thickTop="1" thickBot="1" x14ac:dyDescent="0.25">
      <c r="A57" s="42" t="s">
        <v>207</v>
      </c>
      <c r="B57" s="43" t="s">
        <v>2</v>
      </c>
      <c r="C57" s="43" t="s">
        <v>222</v>
      </c>
      <c r="D57" s="43" t="s">
        <v>223</v>
      </c>
      <c r="E57" s="43" t="s">
        <v>224</v>
      </c>
      <c r="F57" s="43" t="s">
        <v>21</v>
      </c>
      <c r="G57" s="43" t="s">
        <v>4</v>
      </c>
      <c r="H57" s="43" t="s">
        <v>225</v>
      </c>
      <c r="I57" s="43" t="s">
        <v>226</v>
      </c>
      <c r="J57" s="46" t="s">
        <v>138</v>
      </c>
    </row>
    <row r="58" spans="1:10" ht="15" thickBot="1" x14ac:dyDescent="0.25">
      <c r="A58" s="39" t="s">
        <v>144</v>
      </c>
      <c r="B58" s="5" t="s">
        <v>227</v>
      </c>
      <c r="C58" s="5" t="s">
        <v>228</v>
      </c>
      <c r="D58" s="5" t="s">
        <v>229</v>
      </c>
      <c r="E58" s="5" t="s">
        <v>230</v>
      </c>
      <c r="F58" s="18">
        <v>18299</v>
      </c>
      <c r="G58" s="18">
        <v>38292</v>
      </c>
      <c r="H58" s="21">
        <v>5</v>
      </c>
      <c r="I58" s="19">
        <v>2250000</v>
      </c>
      <c r="J58" s="6" t="s">
        <v>142</v>
      </c>
    </row>
    <row r="59" spans="1:10" ht="15" thickBot="1" x14ac:dyDescent="0.25">
      <c r="A59" s="39" t="s">
        <v>147</v>
      </c>
      <c r="B59" s="5" t="s">
        <v>231</v>
      </c>
      <c r="C59" s="5" t="s">
        <v>232</v>
      </c>
      <c r="D59" s="5" t="s">
        <v>233</v>
      </c>
      <c r="E59" s="5" t="s">
        <v>230</v>
      </c>
      <c r="F59" s="21" t="s">
        <v>234</v>
      </c>
      <c r="G59" s="21" t="s">
        <v>235</v>
      </c>
      <c r="H59" s="21">
        <v>4.5</v>
      </c>
      <c r="I59" s="19">
        <v>2025000</v>
      </c>
      <c r="J59" s="6" t="s">
        <v>145</v>
      </c>
    </row>
    <row r="60" spans="1:10" ht="15" thickBot="1" x14ac:dyDescent="0.25">
      <c r="A60" s="39" t="s">
        <v>154</v>
      </c>
      <c r="B60" s="5" t="s">
        <v>236</v>
      </c>
      <c r="C60" s="5" t="s">
        <v>232</v>
      </c>
      <c r="D60" s="5" t="s">
        <v>229</v>
      </c>
      <c r="E60" s="5" t="s">
        <v>237</v>
      </c>
      <c r="F60" s="18">
        <v>18271</v>
      </c>
      <c r="G60" s="21" t="s">
        <v>238</v>
      </c>
      <c r="H60" s="21">
        <v>4</v>
      </c>
      <c r="I60" s="19">
        <v>1800000</v>
      </c>
      <c r="J60" s="6" t="s">
        <v>148</v>
      </c>
    </row>
    <row r="61" spans="1:10" ht="15" thickBot="1" x14ac:dyDescent="0.25">
      <c r="A61" s="39" t="s">
        <v>150</v>
      </c>
      <c r="B61" s="5" t="s">
        <v>239</v>
      </c>
      <c r="C61" s="5" t="s">
        <v>232</v>
      </c>
      <c r="D61" s="5" t="s">
        <v>233</v>
      </c>
      <c r="E61" s="5" t="s">
        <v>230</v>
      </c>
      <c r="F61" s="21" t="s">
        <v>240</v>
      </c>
      <c r="G61" s="18">
        <v>38687</v>
      </c>
      <c r="H61" s="21">
        <v>4.5</v>
      </c>
      <c r="I61" s="19">
        <v>2025000</v>
      </c>
      <c r="J61" s="6" t="s">
        <v>155</v>
      </c>
    </row>
    <row r="62" spans="1:10" ht="15" thickBot="1" x14ac:dyDescent="0.25">
      <c r="A62" s="39" t="s">
        <v>216</v>
      </c>
      <c r="B62" s="5" t="s">
        <v>241</v>
      </c>
      <c r="C62" s="5" t="s">
        <v>242</v>
      </c>
      <c r="D62" s="5" t="s">
        <v>243</v>
      </c>
      <c r="E62" s="5" t="s">
        <v>230</v>
      </c>
      <c r="F62" s="18">
        <v>21522</v>
      </c>
      <c r="G62" s="18">
        <v>38687</v>
      </c>
      <c r="H62" s="21">
        <v>3</v>
      </c>
      <c r="I62" s="19">
        <v>1350000</v>
      </c>
      <c r="J62" s="6" t="s">
        <v>145</v>
      </c>
    </row>
    <row r="63" spans="1:10" ht="15" thickBot="1" x14ac:dyDescent="0.25">
      <c r="A63" s="39" t="s">
        <v>212</v>
      </c>
      <c r="B63" s="5" t="s">
        <v>244</v>
      </c>
      <c r="C63" s="5" t="s">
        <v>232</v>
      </c>
      <c r="D63" s="5" t="s">
        <v>243</v>
      </c>
      <c r="E63" s="5" t="s">
        <v>230</v>
      </c>
      <c r="F63" s="18">
        <v>19666</v>
      </c>
      <c r="G63" s="18">
        <v>38687</v>
      </c>
      <c r="H63" s="21">
        <v>4.5</v>
      </c>
      <c r="I63" s="19">
        <v>2025000</v>
      </c>
      <c r="J63" s="6" t="s">
        <v>142</v>
      </c>
    </row>
    <row r="64" spans="1:10" ht="15" thickBot="1" x14ac:dyDescent="0.25">
      <c r="A64" s="39" t="s">
        <v>167</v>
      </c>
      <c r="B64" s="5" t="s">
        <v>245</v>
      </c>
      <c r="C64" s="5" t="s">
        <v>242</v>
      </c>
      <c r="D64" s="5" t="s">
        <v>243</v>
      </c>
      <c r="E64" s="5" t="s">
        <v>230</v>
      </c>
      <c r="F64" s="21" t="s">
        <v>246</v>
      </c>
      <c r="G64" s="18">
        <v>38355</v>
      </c>
      <c r="H64" s="21">
        <v>4</v>
      </c>
      <c r="I64" s="19">
        <v>1800000</v>
      </c>
      <c r="J64" s="6" t="s">
        <v>142</v>
      </c>
    </row>
    <row r="65" spans="1:10" ht="15" thickBot="1" x14ac:dyDescent="0.25">
      <c r="A65" s="39" t="s">
        <v>215</v>
      </c>
      <c r="B65" s="5" t="s">
        <v>247</v>
      </c>
      <c r="C65" s="5" t="s">
        <v>248</v>
      </c>
      <c r="D65" s="5" t="s">
        <v>133</v>
      </c>
      <c r="E65" s="5" t="s">
        <v>237</v>
      </c>
      <c r="F65" s="21" t="s">
        <v>249</v>
      </c>
      <c r="G65" s="18">
        <v>38355</v>
      </c>
      <c r="H65" s="21">
        <v>1.69</v>
      </c>
      <c r="I65" s="19">
        <v>760500</v>
      </c>
      <c r="J65" s="6" t="s">
        <v>142</v>
      </c>
    </row>
    <row r="66" spans="1:10" ht="15" thickBot="1" x14ac:dyDescent="0.25">
      <c r="A66" s="39" t="s">
        <v>171</v>
      </c>
      <c r="B66" s="5" t="s">
        <v>250</v>
      </c>
      <c r="C66" s="5" t="s">
        <v>242</v>
      </c>
      <c r="D66" s="5" t="s">
        <v>243</v>
      </c>
      <c r="E66" s="5" t="s">
        <v>237</v>
      </c>
      <c r="F66" s="21" t="s">
        <v>251</v>
      </c>
      <c r="G66" s="18">
        <v>38355</v>
      </c>
      <c r="H66" s="21">
        <v>4</v>
      </c>
      <c r="I66" s="19">
        <v>1800000</v>
      </c>
      <c r="J66" s="6" t="s">
        <v>145</v>
      </c>
    </row>
    <row r="67" spans="1:10" ht="15" thickBot="1" x14ac:dyDescent="0.25">
      <c r="A67" s="39" t="s">
        <v>252</v>
      </c>
      <c r="B67" s="5" t="s">
        <v>253</v>
      </c>
      <c r="C67" s="5" t="s">
        <v>248</v>
      </c>
      <c r="D67" s="5" t="s">
        <v>133</v>
      </c>
      <c r="E67" s="5" t="s">
        <v>237</v>
      </c>
      <c r="F67" s="21" t="s">
        <v>254</v>
      </c>
      <c r="G67" s="18">
        <v>38355</v>
      </c>
      <c r="H67" s="21">
        <v>1.86</v>
      </c>
      <c r="I67" s="19">
        <v>837000</v>
      </c>
      <c r="J67" s="6" t="s">
        <v>148</v>
      </c>
    </row>
    <row r="68" spans="1:10" ht="15" thickBot="1" x14ac:dyDescent="0.25">
      <c r="A68" s="39" t="s">
        <v>255</v>
      </c>
      <c r="B68" s="5" t="s">
        <v>256</v>
      </c>
      <c r="C68" s="5" t="s">
        <v>257</v>
      </c>
      <c r="D68" s="5" t="s">
        <v>243</v>
      </c>
      <c r="E68" s="5" t="s">
        <v>230</v>
      </c>
      <c r="F68" s="18">
        <v>29556</v>
      </c>
      <c r="G68" s="21" t="s">
        <v>258</v>
      </c>
      <c r="H68" s="21">
        <v>2.67</v>
      </c>
      <c r="I68" s="19">
        <v>1201500</v>
      </c>
      <c r="J68" s="6" t="s">
        <v>151</v>
      </c>
    </row>
    <row r="69" spans="1:10" ht="15" thickBot="1" x14ac:dyDescent="0.25">
      <c r="A69" s="39" t="s">
        <v>259</v>
      </c>
      <c r="B69" s="5" t="s">
        <v>260</v>
      </c>
      <c r="C69" s="5" t="s">
        <v>257</v>
      </c>
      <c r="D69" s="5" t="s">
        <v>133</v>
      </c>
      <c r="E69" s="5" t="s">
        <v>237</v>
      </c>
      <c r="F69" s="21" t="s">
        <v>261</v>
      </c>
      <c r="G69" s="21" t="s">
        <v>258</v>
      </c>
      <c r="H69" s="21">
        <v>1.69</v>
      </c>
      <c r="I69" s="19">
        <v>760500</v>
      </c>
      <c r="J69" s="6" t="s">
        <v>148</v>
      </c>
    </row>
    <row r="70" spans="1:10" ht="15" thickBot="1" x14ac:dyDescent="0.25">
      <c r="A70" s="39" t="s">
        <v>262</v>
      </c>
      <c r="B70" s="5" t="s">
        <v>263</v>
      </c>
      <c r="C70" s="5" t="s">
        <v>257</v>
      </c>
      <c r="D70" s="5" t="s">
        <v>133</v>
      </c>
      <c r="E70" s="5" t="s">
        <v>237</v>
      </c>
      <c r="F70" s="21" t="s">
        <v>264</v>
      </c>
      <c r="G70" s="21" t="s">
        <v>258</v>
      </c>
      <c r="H70" s="21">
        <v>1.69</v>
      </c>
      <c r="I70" s="19">
        <v>760500</v>
      </c>
      <c r="J70" s="6" t="s">
        <v>155</v>
      </c>
    </row>
    <row r="71" spans="1:10" ht="15" thickBot="1" x14ac:dyDescent="0.25">
      <c r="A71" s="39" t="s">
        <v>175</v>
      </c>
      <c r="B71" s="5" t="s">
        <v>265</v>
      </c>
      <c r="C71" s="5" t="s">
        <v>242</v>
      </c>
      <c r="D71" s="5" t="s">
        <v>243</v>
      </c>
      <c r="E71" s="5" t="s">
        <v>237</v>
      </c>
      <c r="F71" s="21" t="s">
        <v>266</v>
      </c>
      <c r="G71" s="21" t="s">
        <v>258</v>
      </c>
      <c r="H71" s="21">
        <v>3</v>
      </c>
      <c r="I71" s="19">
        <v>1350000</v>
      </c>
      <c r="J71" s="6" t="s">
        <v>151</v>
      </c>
    </row>
    <row r="72" spans="1:10" ht="15" thickBot="1" x14ac:dyDescent="0.25">
      <c r="A72" s="40" t="s">
        <v>213</v>
      </c>
      <c r="B72" s="8" t="s">
        <v>267</v>
      </c>
      <c r="C72" s="8" t="s">
        <v>242</v>
      </c>
      <c r="D72" s="8" t="s">
        <v>243</v>
      </c>
      <c r="E72" s="8" t="s">
        <v>230</v>
      </c>
      <c r="F72" s="22">
        <v>28585</v>
      </c>
      <c r="G72" s="30" t="s">
        <v>258</v>
      </c>
      <c r="H72" s="30">
        <v>3</v>
      </c>
      <c r="I72" s="23">
        <v>1350000</v>
      </c>
      <c r="J72" s="9" t="s">
        <v>142</v>
      </c>
    </row>
    <row r="73" spans="1:10" ht="15" thickTop="1" x14ac:dyDescent="0.2">
      <c r="A73" s="41"/>
    </row>
    <row r="76" spans="1:10" ht="15" thickBot="1" x14ac:dyDescent="0.25">
      <c r="A76" s="67" t="s">
        <v>268</v>
      </c>
      <c r="B76" s="67"/>
    </row>
    <row r="77" spans="1:10" ht="15" thickBot="1" x14ac:dyDescent="0.25">
      <c r="A77" s="36" t="s">
        <v>177</v>
      </c>
      <c r="B77" s="38" t="s">
        <v>269</v>
      </c>
    </row>
    <row r="78" spans="1:10" ht="15" thickBot="1" x14ac:dyDescent="0.25">
      <c r="A78" s="39" t="s">
        <v>185</v>
      </c>
      <c r="B78" s="6" t="s">
        <v>183</v>
      </c>
    </row>
    <row r="79" spans="1:10" ht="15" thickBot="1" x14ac:dyDescent="0.25">
      <c r="A79" s="39" t="s">
        <v>185</v>
      </c>
      <c r="B79" s="6" t="s">
        <v>187</v>
      </c>
    </row>
    <row r="80" spans="1:10" ht="15" thickBot="1" x14ac:dyDescent="0.25">
      <c r="A80" s="39" t="s">
        <v>187</v>
      </c>
      <c r="B80" s="6" t="s">
        <v>181</v>
      </c>
    </row>
    <row r="81" spans="1:6" ht="15" thickBot="1" x14ac:dyDescent="0.25">
      <c r="A81" s="39" t="s">
        <v>189</v>
      </c>
      <c r="B81" s="6" t="s">
        <v>181</v>
      </c>
    </row>
    <row r="82" spans="1:6" ht="15" thickBot="1" x14ac:dyDescent="0.25">
      <c r="A82" s="39" t="s">
        <v>189</v>
      </c>
      <c r="B82" s="6" t="s">
        <v>187</v>
      </c>
    </row>
    <row r="83" spans="1:6" ht="15" thickBot="1" x14ac:dyDescent="0.25">
      <c r="A83" s="39" t="s">
        <v>191</v>
      </c>
      <c r="B83" s="6" t="s">
        <v>181</v>
      </c>
    </row>
    <row r="84" spans="1:6" ht="15" thickBot="1" x14ac:dyDescent="0.25">
      <c r="A84" s="39" t="s">
        <v>204</v>
      </c>
      <c r="B84" s="6" t="s">
        <v>181</v>
      </c>
    </row>
    <row r="85" spans="1:6" ht="15" thickBot="1" x14ac:dyDescent="0.25">
      <c r="A85" s="40" t="s">
        <v>196</v>
      </c>
      <c r="B85" s="9" t="s">
        <v>185</v>
      </c>
    </row>
    <row r="86" spans="1:6" ht="16.5" thickTop="1" x14ac:dyDescent="0.2">
      <c r="A86" s="10"/>
    </row>
    <row r="87" spans="1:6" ht="15" thickBot="1" x14ac:dyDescent="0.25">
      <c r="A87" s="66" t="s">
        <v>270</v>
      </c>
      <c r="B87" s="66"/>
      <c r="C87" s="66"/>
      <c r="D87" s="66"/>
      <c r="E87" s="66"/>
      <c r="F87" s="66"/>
    </row>
    <row r="88" spans="1:6" ht="15.75" thickTop="1" thickBot="1" x14ac:dyDescent="0.25">
      <c r="A88" s="42" t="s">
        <v>271</v>
      </c>
      <c r="B88" s="43" t="s">
        <v>177</v>
      </c>
      <c r="C88" s="43" t="s">
        <v>272</v>
      </c>
      <c r="D88" s="43" t="s">
        <v>273</v>
      </c>
      <c r="E88" s="43" t="s">
        <v>274</v>
      </c>
      <c r="F88" s="46" t="s">
        <v>275</v>
      </c>
    </row>
    <row r="89" spans="1:6" ht="15" thickBot="1" x14ac:dyDescent="0.25">
      <c r="A89" s="39" t="s">
        <v>276</v>
      </c>
      <c r="B89" s="5" t="s">
        <v>185</v>
      </c>
      <c r="C89" s="21">
        <v>1</v>
      </c>
      <c r="D89" s="21" t="s">
        <v>57</v>
      </c>
      <c r="E89" s="21">
        <v>10</v>
      </c>
      <c r="F89" s="6" t="s">
        <v>277</v>
      </c>
    </row>
    <row r="90" spans="1:6" ht="15" thickBot="1" x14ac:dyDescent="0.25">
      <c r="A90" s="39" t="s">
        <v>276</v>
      </c>
      <c r="B90" s="5" t="s">
        <v>187</v>
      </c>
      <c r="C90" s="21">
        <v>1</v>
      </c>
      <c r="D90" s="21" t="s">
        <v>278</v>
      </c>
      <c r="E90" s="21">
        <v>9</v>
      </c>
      <c r="F90" s="6" t="s">
        <v>277</v>
      </c>
    </row>
    <row r="91" spans="1:6" ht="15" thickBot="1" x14ac:dyDescent="0.25">
      <c r="A91" s="39" t="s">
        <v>276</v>
      </c>
      <c r="B91" s="5" t="s">
        <v>181</v>
      </c>
      <c r="C91" s="21">
        <v>1</v>
      </c>
      <c r="D91" s="21" t="s">
        <v>279</v>
      </c>
      <c r="E91" s="21">
        <v>9</v>
      </c>
      <c r="F91" s="6" t="s">
        <v>277</v>
      </c>
    </row>
    <row r="92" spans="1:6" ht="15" thickBot="1" x14ac:dyDescent="0.25">
      <c r="A92" s="39" t="s">
        <v>276</v>
      </c>
      <c r="B92" s="5" t="s">
        <v>183</v>
      </c>
      <c r="C92" s="21">
        <v>1</v>
      </c>
      <c r="D92" s="21" t="s">
        <v>280</v>
      </c>
      <c r="E92" s="21">
        <v>9.5</v>
      </c>
      <c r="F92" s="6" t="s">
        <v>277</v>
      </c>
    </row>
    <row r="93" spans="1:6" ht="15" thickBot="1" x14ac:dyDescent="0.25">
      <c r="A93" s="39" t="s">
        <v>281</v>
      </c>
      <c r="B93" s="5" t="s">
        <v>185</v>
      </c>
      <c r="C93" s="21">
        <v>1</v>
      </c>
      <c r="D93" s="21" t="s">
        <v>57</v>
      </c>
      <c r="E93" s="21">
        <v>4</v>
      </c>
      <c r="F93" s="6" t="s">
        <v>282</v>
      </c>
    </row>
    <row r="94" spans="1:6" ht="15" thickBot="1" x14ac:dyDescent="0.25">
      <c r="A94" s="39" t="s">
        <v>281</v>
      </c>
      <c r="B94" s="5" t="s">
        <v>185</v>
      </c>
      <c r="C94" s="21">
        <v>2</v>
      </c>
      <c r="D94" s="21" t="s">
        <v>283</v>
      </c>
      <c r="E94" s="21">
        <v>4.25</v>
      </c>
      <c r="F94" s="6" t="s">
        <v>282</v>
      </c>
    </row>
    <row r="95" spans="1:6" ht="15" thickBot="1" x14ac:dyDescent="0.25">
      <c r="A95" s="39" t="s">
        <v>281</v>
      </c>
      <c r="B95" s="5" t="s">
        <v>185</v>
      </c>
      <c r="C95" s="21">
        <v>3</v>
      </c>
      <c r="D95" s="18">
        <v>38998</v>
      </c>
      <c r="E95" s="21">
        <v>4.5</v>
      </c>
      <c r="F95" s="6" t="s">
        <v>282</v>
      </c>
    </row>
    <row r="96" spans="1:6" ht="15" thickBot="1" x14ac:dyDescent="0.25">
      <c r="A96" s="39" t="s">
        <v>281</v>
      </c>
      <c r="B96" s="5" t="s">
        <v>187</v>
      </c>
      <c r="C96" s="21">
        <v>1</v>
      </c>
      <c r="D96" s="21" t="s">
        <v>278</v>
      </c>
      <c r="E96" s="21">
        <v>4.5</v>
      </c>
      <c r="F96" s="6" t="s">
        <v>282</v>
      </c>
    </row>
    <row r="97" spans="1:6" ht="15" thickBot="1" x14ac:dyDescent="0.25">
      <c r="A97" s="39" t="s">
        <v>281</v>
      </c>
      <c r="B97" s="5" t="s">
        <v>187</v>
      </c>
      <c r="C97" s="21">
        <v>2</v>
      </c>
      <c r="D97" s="18">
        <v>39203</v>
      </c>
      <c r="E97" s="21">
        <v>4</v>
      </c>
      <c r="F97" s="6" t="s">
        <v>282</v>
      </c>
    </row>
    <row r="98" spans="1:6" ht="15" thickBot="1" x14ac:dyDescent="0.25">
      <c r="A98" s="39" t="s">
        <v>281</v>
      </c>
      <c r="B98" s="5" t="s">
        <v>187</v>
      </c>
      <c r="C98" s="21">
        <v>3</v>
      </c>
      <c r="D98" s="21" t="s">
        <v>284</v>
      </c>
      <c r="E98" s="21">
        <v>6</v>
      </c>
      <c r="F98" s="6" t="s">
        <v>277</v>
      </c>
    </row>
    <row r="99" spans="1:6" ht="15" thickBot="1" x14ac:dyDescent="0.25">
      <c r="A99" s="39" t="s">
        <v>281</v>
      </c>
      <c r="B99" s="5" t="s">
        <v>181</v>
      </c>
      <c r="C99" s="21">
        <v>1</v>
      </c>
      <c r="D99" s="21" t="s">
        <v>279</v>
      </c>
      <c r="E99" s="21">
        <v>5</v>
      </c>
      <c r="F99" s="6" t="s">
        <v>277</v>
      </c>
    </row>
    <row r="100" spans="1:6" ht="15" thickBot="1" x14ac:dyDescent="0.25">
      <c r="A100" s="39" t="s">
        <v>281</v>
      </c>
      <c r="B100" s="5" t="s">
        <v>183</v>
      </c>
      <c r="C100" s="21">
        <v>1</v>
      </c>
      <c r="D100" s="21" t="s">
        <v>280</v>
      </c>
      <c r="E100" s="21">
        <v>7</v>
      </c>
      <c r="F100" s="6" t="s">
        <v>277</v>
      </c>
    </row>
    <row r="101" spans="1:6" ht="15" thickBot="1" x14ac:dyDescent="0.25">
      <c r="A101" s="39" t="s">
        <v>285</v>
      </c>
      <c r="B101" s="5" t="s">
        <v>185</v>
      </c>
      <c r="C101" s="21">
        <v>1</v>
      </c>
      <c r="D101" s="21" t="s">
        <v>57</v>
      </c>
      <c r="E101" s="21">
        <v>3.5</v>
      </c>
      <c r="F101" s="6" t="s">
        <v>282</v>
      </c>
    </row>
    <row r="102" spans="1:6" ht="15" thickBot="1" x14ac:dyDescent="0.25">
      <c r="A102" s="39" t="s">
        <v>285</v>
      </c>
      <c r="B102" s="5" t="s">
        <v>185</v>
      </c>
      <c r="C102" s="21">
        <v>2</v>
      </c>
      <c r="D102" s="21" t="s">
        <v>283</v>
      </c>
      <c r="E102" s="21">
        <v>8.25</v>
      </c>
      <c r="F102" s="6" t="s">
        <v>277</v>
      </c>
    </row>
    <row r="103" spans="1:6" ht="15" thickBot="1" x14ac:dyDescent="0.25">
      <c r="A103" s="39" t="s">
        <v>285</v>
      </c>
      <c r="B103" s="5" t="s">
        <v>187</v>
      </c>
      <c r="C103" s="21">
        <v>1</v>
      </c>
      <c r="D103" s="21" t="s">
        <v>278</v>
      </c>
      <c r="E103" s="21">
        <v>7</v>
      </c>
      <c r="F103" s="6" t="s">
        <v>277</v>
      </c>
    </row>
    <row r="104" spans="1:6" ht="15" thickBot="1" x14ac:dyDescent="0.25">
      <c r="A104" s="39" t="s">
        <v>285</v>
      </c>
      <c r="B104" s="5" t="s">
        <v>181</v>
      </c>
      <c r="C104" s="21">
        <v>1</v>
      </c>
      <c r="D104" s="21" t="s">
        <v>279</v>
      </c>
      <c r="E104" s="21">
        <v>8</v>
      </c>
      <c r="F104" s="6" t="s">
        <v>277</v>
      </c>
    </row>
    <row r="105" spans="1:6" ht="15" thickBot="1" x14ac:dyDescent="0.25">
      <c r="A105" s="39" t="s">
        <v>285</v>
      </c>
      <c r="B105" s="5" t="s">
        <v>183</v>
      </c>
      <c r="C105" s="21">
        <v>1</v>
      </c>
      <c r="D105" s="21" t="s">
        <v>280</v>
      </c>
      <c r="E105" s="21">
        <v>6.5</v>
      </c>
      <c r="F105" s="6" t="s">
        <v>277</v>
      </c>
    </row>
    <row r="106" spans="1:6" ht="15" thickBot="1" x14ac:dyDescent="0.25">
      <c r="A106" s="39" t="s">
        <v>286</v>
      </c>
      <c r="B106" s="5" t="s">
        <v>185</v>
      </c>
      <c r="C106" s="21">
        <v>1</v>
      </c>
      <c r="D106" s="21" t="s">
        <v>57</v>
      </c>
      <c r="E106" s="21">
        <v>3.75</v>
      </c>
      <c r="F106" s="6" t="s">
        <v>282</v>
      </c>
    </row>
    <row r="107" spans="1:6" ht="15" thickBot="1" x14ac:dyDescent="0.25">
      <c r="A107" s="39" t="s">
        <v>286</v>
      </c>
      <c r="B107" s="5" t="s">
        <v>187</v>
      </c>
      <c r="C107" s="21">
        <v>1</v>
      </c>
      <c r="D107" s="21" t="s">
        <v>278</v>
      </c>
      <c r="E107" s="21">
        <v>4</v>
      </c>
      <c r="F107" s="6" t="s">
        <v>282</v>
      </c>
    </row>
    <row r="108" spans="1:6" ht="15" thickBot="1" x14ac:dyDescent="0.25">
      <c r="A108" s="39" t="s">
        <v>286</v>
      </c>
      <c r="B108" s="5" t="s">
        <v>181</v>
      </c>
      <c r="C108" s="21">
        <v>1</v>
      </c>
      <c r="D108" s="21" t="s">
        <v>279</v>
      </c>
      <c r="E108" s="21">
        <v>4</v>
      </c>
      <c r="F108" s="6" t="s">
        <v>282</v>
      </c>
    </row>
    <row r="109" spans="1:6" ht="15" thickBot="1" x14ac:dyDescent="0.25">
      <c r="A109" s="39" t="s">
        <v>286</v>
      </c>
      <c r="B109" s="5" t="s">
        <v>183</v>
      </c>
      <c r="C109" s="21">
        <v>1</v>
      </c>
      <c r="D109" s="21" t="s">
        <v>280</v>
      </c>
      <c r="E109" s="21">
        <v>4</v>
      </c>
      <c r="F109" s="6" t="s">
        <v>282</v>
      </c>
    </row>
    <row r="110" spans="1:6" ht="15" thickBot="1" x14ac:dyDescent="0.25">
      <c r="A110" s="39" t="s">
        <v>286</v>
      </c>
      <c r="B110" s="5" t="s">
        <v>183</v>
      </c>
      <c r="C110" s="21">
        <v>2</v>
      </c>
      <c r="D110" s="21" t="s">
        <v>279</v>
      </c>
      <c r="E110" s="21">
        <v>3.5</v>
      </c>
      <c r="F110" s="6" t="s">
        <v>282</v>
      </c>
    </row>
    <row r="111" spans="1:6" ht="15" thickBot="1" x14ac:dyDescent="0.25">
      <c r="A111" s="39" t="s">
        <v>286</v>
      </c>
      <c r="B111" s="5" t="s">
        <v>183</v>
      </c>
      <c r="C111" s="21">
        <v>3</v>
      </c>
      <c r="D111" s="21" t="s">
        <v>287</v>
      </c>
      <c r="E111" s="21">
        <v>4</v>
      </c>
      <c r="F111" s="6" t="s">
        <v>282</v>
      </c>
    </row>
    <row r="112" spans="1:6" ht="15" thickBot="1" x14ac:dyDescent="0.25">
      <c r="A112" s="39" t="s">
        <v>288</v>
      </c>
      <c r="B112" s="5" t="s">
        <v>185</v>
      </c>
      <c r="C112" s="21">
        <v>1</v>
      </c>
      <c r="D112" s="21" t="s">
        <v>57</v>
      </c>
      <c r="E112" s="21">
        <v>6</v>
      </c>
      <c r="F112" s="6" t="s">
        <v>277</v>
      </c>
    </row>
    <row r="113" spans="1:6" ht="15" thickBot="1" x14ac:dyDescent="0.25">
      <c r="A113" s="39" t="s">
        <v>288</v>
      </c>
      <c r="B113" s="5" t="s">
        <v>187</v>
      </c>
      <c r="C113" s="21">
        <v>1</v>
      </c>
      <c r="D113" s="21" t="s">
        <v>278</v>
      </c>
      <c r="E113" s="21">
        <v>5</v>
      </c>
      <c r="F113" s="6" t="s">
        <v>277</v>
      </c>
    </row>
    <row r="114" spans="1:6" ht="15" thickBot="1" x14ac:dyDescent="0.25">
      <c r="A114" s="39" t="s">
        <v>288</v>
      </c>
      <c r="B114" s="5" t="s">
        <v>181</v>
      </c>
      <c r="C114" s="21">
        <v>1</v>
      </c>
      <c r="D114" s="21" t="s">
        <v>279</v>
      </c>
      <c r="E114" s="21">
        <v>8.5</v>
      </c>
      <c r="F114" s="6" t="s">
        <v>277</v>
      </c>
    </row>
    <row r="115" spans="1:6" ht="15" thickBot="1" x14ac:dyDescent="0.25">
      <c r="A115" s="39" t="s">
        <v>288</v>
      </c>
      <c r="B115" s="5" t="s">
        <v>183</v>
      </c>
      <c r="C115" s="21">
        <v>1</v>
      </c>
      <c r="D115" s="21" t="s">
        <v>280</v>
      </c>
      <c r="E115" s="21">
        <v>9</v>
      </c>
      <c r="F115" s="6" t="s">
        <v>277</v>
      </c>
    </row>
    <row r="116" spans="1:6" ht="15" thickBot="1" x14ac:dyDescent="0.25">
      <c r="A116" s="39" t="s">
        <v>289</v>
      </c>
      <c r="B116" s="5" t="s">
        <v>185</v>
      </c>
      <c r="C116" s="21">
        <v>1</v>
      </c>
      <c r="D116" s="21" t="s">
        <v>57</v>
      </c>
      <c r="E116" s="21">
        <v>8</v>
      </c>
      <c r="F116" s="6" t="s">
        <v>277</v>
      </c>
    </row>
    <row r="117" spans="1:6" ht="15" thickBot="1" x14ac:dyDescent="0.25">
      <c r="A117" s="39" t="s">
        <v>289</v>
      </c>
      <c r="B117" s="5" t="s">
        <v>187</v>
      </c>
      <c r="C117" s="21">
        <v>1</v>
      </c>
      <c r="D117" s="21" t="s">
        <v>278</v>
      </c>
      <c r="E117" s="21">
        <v>4</v>
      </c>
      <c r="F117" s="6" t="s">
        <v>282</v>
      </c>
    </row>
    <row r="118" spans="1:6" ht="15" thickBot="1" x14ac:dyDescent="0.25">
      <c r="A118" s="39" t="s">
        <v>289</v>
      </c>
      <c r="B118" s="5" t="s">
        <v>187</v>
      </c>
      <c r="C118" s="21">
        <v>2</v>
      </c>
      <c r="D118" s="18">
        <v>39203</v>
      </c>
      <c r="E118" s="21">
        <v>5</v>
      </c>
      <c r="F118" s="6" t="s">
        <v>277</v>
      </c>
    </row>
    <row r="119" spans="1:6" ht="15" thickBot="1" x14ac:dyDescent="0.25">
      <c r="A119" s="39" t="s">
        <v>289</v>
      </c>
      <c r="B119" s="5" t="s">
        <v>181</v>
      </c>
      <c r="C119" s="21">
        <v>1</v>
      </c>
      <c r="D119" s="21" t="s">
        <v>279</v>
      </c>
      <c r="E119" s="21">
        <v>4</v>
      </c>
      <c r="F119" s="6" t="s">
        <v>282</v>
      </c>
    </row>
    <row r="120" spans="1:6" ht="15" thickBot="1" x14ac:dyDescent="0.25">
      <c r="A120" s="39" t="s">
        <v>289</v>
      </c>
      <c r="B120" s="5" t="s">
        <v>181</v>
      </c>
      <c r="C120" s="21">
        <v>2</v>
      </c>
      <c r="D120" s="21" t="s">
        <v>290</v>
      </c>
      <c r="E120" s="21">
        <v>4</v>
      </c>
      <c r="F120" s="6" t="s">
        <v>282</v>
      </c>
    </row>
    <row r="121" spans="1:6" ht="15" thickBot="1" x14ac:dyDescent="0.25">
      <c r="A121" s="40" t="s">
        <v>289</v>
      </c>
      <c r="B121" s="8" t="s">
        <v>183</v>
      </c>
      <c r="C121" s="30">
        <v>1</v>
      </c>
      <c r="D121" s="30" t="s">
        <v>280</v>
      </c>
      <c r="E121" s="30">
        <v>3</v>
      </c>
      <c r="F121" s="9" t="s">
        <v>282</v>
      </c>
    </row>
    <row r="122" spans="1:6" ht="15" thickTop="1" x14ac:dyDescent="0.2">
      <c r="A122" s="41"/>
    </row>
    <row r="125" spans="1:6" ht="15" thickBot="1" x14ac:dyDescent="0.25">
      <c r="A125" s="66" t="s">
        <v>270</v>
      </c>
      <c r="B125" s="66"/>
      <c r="C125" s="66"/>
      <c r="D125" s="66"/>
      <c r="E125" s="66"/>
      <c r="F125" s="66"/>
    </row>
    <row r="126" spans="1:6" ht="15.75" thickTop="1" thickBot="1" x14ac:dyDescent="0.25">
      <c r="A126" s="36" t="s">
        <v>271</v>
      </c>
      <c r="B126" s="37" t="s">
        <v>177</v>
      </c>
      <c r="C126" s="37" t="s">
        <v>272</v>
      </c>
      <c r="D126" s="37" t="s">
        <v>273</v>
      </c>
      <c r="E126" s="37" t="s">
        <v>274</v>
      </c>
      <c r="F126" s="38" t="s">
        <v>275</v>
      </c>
    </row>
    <row r="127" spans="1:6" ht="15" thickBot="1" x14ac:dyDescent="0.25">
      <c r="A127" s="39" t="s">
        <v>289</v>
      </c>
      <c r="B127" s="5" t="s">
        <v>183</v>
      </c>
      <c r="C127" s="21">
        <v>2</v>
      </c>
      <c r="D127" s="21" t="s">
        <v>279</v>
      </c>
      <c r="E127" s="21">
        <v>4</v>
      </c>
      <c r="F127" s="6" t="s">
        <v>282</v>
      </c>
    </row>
    <row r="128" spans="1:6" ht="15" thickBot="1" x14ac:dyDescent="0.25">
      <c r="A128" s="39" t="s">
        <v>289</v>
      </c>
      <c r="B128" s="5" t="s">
        <v>183</v>
      </c>
      <c r="C128" s="21">
        <v>3</v>
      </c>
      <c r="D128" s="21" t="s">
        <v>287</v>
      </c>
      <c r="E128" s="21">
        <v>6.25</v>
      </c>
      <c r="F128" s="6" t="s">
        <v>277</v>
      </c>
    </row>
    <row r="129" spans="1:6" ht="15" thickBot="1" x14ac:dyDescent="0.25">
      <c r="A129" s="39" t="s">
        <v>291</v>
      </c>
      <c r="B129" s="5" t="s">
        <v>185</v>
      </c>
      <c r="C129" s="21">
        <v>1</v>
      </c>
      <c r="D129" s="21" t="s">
        <v>57</v>
      </c>
      <c r="E129" s="21">
        <v>9.25</v>
      </c>
      <c r="F129" s="6" t="s">
        <v>277</v>
      </c>
    </row>
    <row r="130" spans="1:6" ht="15" thickBot="1" x14ac:dyDescent="0.25">
      <c r="A130" s="39" t="s">
        <v>291</v>
      </c>
      <c r="B130" s="5" t="s">
        <v>187</v>
      </c>
      <c r="C130" s="21">
        <v>1</v>
      </c>
      <c r="D130" s="21" t="s">
        <v>278</v>
      </c>
      <c r="E130" s="21">
        <v>9.5</v>
      </c>
      <c r="F130" s="6" t="s">
        <v>277</v>
      </c>
    </row>
    <row r="131" spans="1:6" ht="15" thickBot="1" x14ac:dyDescent="0.25">
      <c r="A131" s="39" t="s">
        <v>291</v>
      </c>
      <c r="B131" s="5" t="s">
        <v>181</v>
      </c>
      <c r="C131" s="21">
        <v>1</v>
      </c>
      <c r="D131" s="21" t="s">
        <v>279</v>
      </c>
      <c r="E131" s="21">
        <v>10</v>
      </c>
      <c r="F131" s="6" t="s">
        <v>277</v>
      </c>
    </row>
    <row r="132" spans="1:6" ht="15" thickBot="1" x14ac:dyDescent="0.25">
      <c r="A132" s="39" t="s">
        <v>291</v>
      </c>
      <c r="B132" s="5" t="s">
        <v>183</v>
      </c>
      <c r="C132" s="21">
        <v>1</v>
      </c>
      <c r="D132" s="21" t="s">
        <v>280</v>
      </c>
      <c r="E132" s="21">
        <v>10</v>
      </c>
      <c r="F132" s="6" t="s">
        <v>277</v>
      </c>
    </row>
    <row r="133" spans="1:6" ht="15" thickBot="1" x14ac:dyDescent="0.25">
      <c r="A133" s="39" t="s">
        <v>292</v>
      </c>
      <c r="B133" s="5" t="s">
        <v>185</v>
      </c>
      <c r="C133" s="21">
        <v>1</v>
      </c>
      <c r="D133" s="21" t="s">
        <v>57</v>
      </c>
      <c r="E133" s="21">
        <v>8.5</v>
      </c>
      <c r="F133" s="6" t="s">
        <v>277</v>
      </c>
    </row>
    <row r="134" spans="1:6" ht="15" thickBot="1" x14ac:dyDescent="0.25">
      <c r="A134" s="39" t="s">
        <v>292</v>
      </c>
      <c r="B134" s="5" t="s">
        <v>187</v>
      </c>
      <c r="C134" s="21">
        <v>1</v>
      </c>
      <c r="D134" s="21" t="s">
        <v>278</v>
      </c>
      <c r="E134" s="21">
        <v>6.75</v>
      </c>
      <c r="F134" s="6" t="s">
        <v>277</v>
      </c>
    </row>
    <row r="135" spans="1:6" ht="15" thickBot="1" x14ac:dyDescent="0.25">
      <c r="A135" s="39" t="s">
        <v>292</v>
      </c>
      <c r="B135" s="5" t="s">
        <v>181</v>
      </c>
      <c r="C135" s="21">
        <v>1</v>
      </c>
      <c r="D135" s="21" t="s">
        <v>279</v>
      </c>
      <c r="E135" s="21">
        <v>4</v>
      </c>
      <c r="F135" s="6" t="s">
        <v>282</v>
      </c>
    </row>
    <row r="136" spans="1:6" ht="15" thickBot="1" x14ac:dyDescent="0.25">
      <c r="A136" s="39" t="s">
        <v>292</v>
      </c>
      <c r="B136" s="5" t="s">
        <v>183</v>
      </c>
      <c r="C136" s="21">
        <v>1</v>
      </c>
      <c r="D136" s="21" t="s">
        <v>280</v>
      </c>
      <c r="E136" s="21">
        <v>6</v>
      </c>
      <c r="F136" s="6" t="s">
        <v>277</v>
      </c>
    </row>
    <row r="137" spans="1:6" ht="15" thickBot="1" x14ac:dyDescent="0.25">
      <c r="A137" s="39" t="s">
        <v>293</v>
      </c>
      <c r="B137" s="5" t="s">
        <v>185</v>
      </c>
      <c r="C137" s="21">
        <v>1</v>
      </c>
      <c r="D137" s="21" t="s">
        <v>294</v>
      </c>
      <c r="E137" s="21">
        <v>4.25</v>
      </c>
      <c r="F137" s="6" t="s">
        <v>282</v>
      </c>
    </row>
    <row r="138" spans="1:6" ht="15" thickBot="1" x14ac:dyDescent="0.25">
      <c r="A138" s="39" t="s">
        <v>293</v>
      </c>
      <c r="B138" s="5" t="s">
        <v>187</v>
      </c>
      <c r="C138" s="21">
        <v>1</v>
      </c>
      <c r="D138" s="21" t="s">
        <v>295</v>
      </c>
      <c r="E138" s="21">
        <v>8</v>
      </c>
      <c r="F138" s="6" t="s">
        <v>277</v>
      </c>
    </row>
    <row r="139" spans="1:6" ht="15" thickBot="1" x14ac:dyDescent="0.25">
      <c r="A139" s="39" t="s">
        <v>293</v>
      </c>
      <c r="B139" s="5" t="s">
        <v>181</v>
      </c>
      <c r="C139" s="21">
        <v>1</v>
      </c>
      <c r="D139" s="21" t="s">
        <v>279</v>
      </c>
      <c r="E139" s="21">
        <v>7.75</v>
      </c>
      <c r="F139" s="6" t="s">
        <v>277</v>
      </c>
    </row>
    <row r="140" spans="1:6" ht="15" thickBot="1" x14ac:dyDescent="0.25">
      <c r="A140" s="39" t="s">
        <v>293</v>
      </c>
      <c r="B140" s="5" t="s">
        <v>183</v>
      </c>
      <c r="C140" s="21">
        <v>1</v>
      </c>
      <c r="D140" s="21" t="s">
        <v>280</v>
      </c>
      <c r="E140" s="21">
        <v>8</v>
      </c>
      <c r="F140" s="6" t="s">
        <v>277</v>
      </c>
    </row>
    <row r="141" spans="1:6" ht="15" thickBot="1" x14ac:dyDescent="0.25">
      <c r="A141" s="39" t="s">
        <v>296</v>
      </c>
      <c r="B141" s="5" t="s">
        <v>185</v>
      </c>
      <c r="C141" s="21">
        <v>1</v>
      </c>
      <c r="D141" s="21" t="s">
        <v>294</v>
      </c>
      <c r="E141" s="21">
        <v>6.75</v>
      </c>
      <c r="F141" s="6" t="s">
        <v>277</v>
      </c>
    </row>
    <row r="142" spans="1:6" ht="15" thickBot="1" x14ac:dyDescent="0.25">
      <c r="A142" s="39" t="s">
        <v>296</v>
      </c>
      <c r="B142" s="5" t="s">
        <v>187</v>
      </c>
      <c r="C142" s="21">
        <v>1</v>
      </c>
      <c r="D142" s="21" t="s">
        <v>295</v>
      </c>
      <c r="E142" s="21">
        <v>5</v>
      </c>
      <c r="F142" s="6" t="s">
        <v>277</v>
      </c>
    </row>
    <row r="143" spans="1:6" ht="15" thickBot="1" x14ac:dyDescent="0.25">
      <c r="A143" s="39" t="s">
        <v>296</v>
      </c>
      <c r="B143" s="5" t="s">
        <v>181</v>
      </c>
      <c r="C143" s="21">
        <v>1</v>
      </c>
      <c r="D143" s="21" t="s">
        <v>279</v>
      </c>
      <c r="E143" s="21">
        <v>8</v>
      </c>
      <c r="F143" s="6" t="s">
        <v>277</v>
      </c>
    </row>
    <row r="144" spans="1:6" ht="15" thickBot="1" x14ac:dyDescent="0.25">
      <c r="A144" s="39" t="s">
        <v>296</v>
      </c>
      <c r="B144" s="5" t="s">
        <v>183</v>
      </c>
      <c r="C144" s="21">
        <v>1</v>
      </c>
      <c r="D144" s="21" t="s">
        <v>280</v>
      </c>
      <c r="E144" s="21">
        <v>8.5</v>
      </c>
      <c r="F144" s="6" t="s">
        <v>277</v>
      </c>
    </row>
    <row r="145" spans="1:6" ht="15" thickBot="1" x14ac:dyDescent="0.25">
      <c r="A145" s="39" t="s">
        <v>297</v>
      </c>
      <c r="B145" s="5" t="s">
        <v>185</v>
      </c>
      <c r="C145" s="21">
        <v>1</v>
      </c>
      <c r="D145" s="21" t="s">
        <v>294</v>
      </c>
      <c r="E145" s="21">
        <v>4</v>
      </c>
      <c r="F145" s="6" t="s">
        <v>282</v>
      </c>
    </row>
    <row r="146" spans="1:6" ht="15" thickBot="1" x14ac:dyDescent="0.25">
      <c r="A146" s="39" t="s">
        <v>297</v>
      </c>
      <c r="B146" s="5" t="s">
        <v>187</v>
      </c>
      <c r="C146" s="21">
        <v>1</v>
      </c>
      <c r="D146" s="21" t="s">
        <v>295</v>
      </c>
      <c r="E146" s="21">
        <v>4.5</v>
      </c>
      <c r="F146" s="6" t="s">
        <v>282</v>
      </c>
    </row>
    <row r="147" spans="1:6" ht="15" thickBot="1" x14ac:dyDescent="0.25">
      <c r="A147" s="39" t="s">
        <v>297</v>
      </c>
      <c r="B147" s="5" t="s">
        <v>187</v>
      </c>
      <c r="C147" s="21">
        <v>2</v>
      </c>
      <c r="D147" s="18">
        <v>38906</v>
      </c>
      <c r="E147" s="21">
        <v>4</v>
      </c>
      <c r="F147" s="6" t="s">
        <v>282</v>
      </c>
    </row>
    <row r="148" spans="1:6" ht="15" thickBot="1" x14ac:dyDescent="0.25">
      <c r="A148" s="39" t="s">
        <v>297</v>
      </c>
      <c r="B148" s="5" t="s">
        <v>187</v>
      </c>
      <c r="C148" s="21">
        <v>3</v>
      </c>
      <c r="D148" s="21" t="s">
        <v>298</v>
      </c>
      <c r="E148" s="21">
        <v>4.25</v>
      </c>
      <c r="F148" s="6" t="s">
        <v>282</v>
      </c>
    </row>
    <row r="149" spans="1:6" ht="15" thickBot="1" x14ac:dyDescent="0.25">
      <c r="A149" s="39" t="s">
        <v>297</v>
      </c>
      <c r="B149" s="5" t="s">
        <v>181</v>
      </c>
      <c r="C149" s="21">
        <v>1</v>
      </c>
      <c r="D149" s="21" t="s">
        <v>279</v>
      </c>
      <c r="E149" s="21">
        <v>4.5</v>
      </c>
      <c r="F149" s="6" t="s">
        <v>282</v>
      </c>
    </row>
    <row r="150" spans="1:6" ht="15" thickBot="1" x14ac:dyDescent="0.25">
      <c r="A150" s="39" t="s">
        <v>297</v>
      </c>
      <c r="B150" s="5" t="s">
        <v>183</v>
      </c>
      <c r="C150" s="21">
        <v>1</v>
      </c>
      <c r="D150" s="21" t="s">
        <v>280</v>
      </c>
      <c r="E150" s="21">
        <v>3.25</v>
      </c>
      <c r="F150" s="6" t="s">
        <v>282</v>
      </c>
    </row>
    <row r="151" spans="1:6" ht="15" thickBot="1" x14ac:dyDescent="0.25">
      <c r="A151" s="39" t="s">
        <v>297</v>
      </c>
      <c r="B151" s="5" t="s">
        <v>183</v>
      </c>
      <c r="C151" s="21">
        <v>2</v>
      </c>
      <c r="D151" s="21" t="s">
        <v>279</v>
      </c>
      <c r="E151" s="21">
        <v>5</v>
      </c>
      <c r="F151" s="6" t="s">
        <v>277</v>
      </c>
    </row>
    <row r="152" spans="1:6" ht="15" thickBot="1" x14ac:dyDescent="0.25">
      <c r="A152" s="39" t="s">
        <v>299</v>
      </c>
      <c r="B152" s="5" t="s">
        <v>185</v>
      </c>
      <c r="C152" s="21">
        <v>1</v>
      </c>
      <c r="D152" s="21" t="s">
        <v>294</v>
      </c>
      <c r="E152" s="21">
        <v>7.75</v>
      </c>
      <c r="F152" s="6" t="s">
        <v>277</v>
      </c>
    </row>
    <row r="153" spans="1:6" ht="15" thickBot="1" x14ac:dyDescent="0.25">
      <c r="A153" s="39" t="s">
        <v>299</v>
      </c>
      <c r="B153" s="5" t="s">
        <v>187</v>
      </c>
      <c r="C153" s="21">
        <v>1</v>
      </c>
      <c r="D153" s="21" t="s">
        <v>295</v>
      </c>
      <c r="E153" s="21">
        <v>9.75</v>
      </c>
      <c r="F153" s="6" t="s">
        <v>277</v>
      </c>
    </row>
    <row r="154" spans="1:6" ht="15" thickBot="1" x14ac:dyDescent="0.25">
      <c r="A154" s="39" t="s">
        <v>299</v>
      </c>
      <c r="B154" s="5" t="s">
        <v>181</v>
      </c>
      <c r="C154" s="21">
        <v>1</v>
      </c>
      <c r="D154" s="21" t="s">
        <v>279</v>
      </c>
      <c r="E154" s="21">
        <v>5.5</v>
      </c>
      <c r="F154" s="6" t="s">
        <v>277</v>
      </c>
    </row>
    <row r="155" spans="1:6" ht="15" thickBot="1" x14ac:dyDescent="0.25">
      <c r="A155" s="39" t="s">
        <v>299</v>
      </c>
      <c r="B155" s="5" t="s">
        <v>183</v>
      </c>
      <c r="C155" s="21">
        <v>1</v>
      </c>
      <c r="D155" s="21" t="s">
        <v>280</v>
      </c>
      <c r="E155" s="21">
        <v>5</v>
      </c>
      <c r="F155" s="6" t="s">
        <v>277</v>
      </c>
    </row>
    <row r="156" spans="1:6" ht="15" thickBot="1" x14ac:dyDescent="0.25">
      <c r="A156" s="39" t="s">
        <v>174</v>
      </c>
      <c r="B156" s="5" t="s">
        <v>185</v>
      </c>
      <c r="C156" s="21">
        <v>1</v>
      </c>
      <c r="D156" s="21" t="s">
        <v>294</v>
      </c>
      <c r="E156" s="21">
        <v>9.25</v>
      </c>
      <c r="F156" s="6" t="s">
        <v>277</v>
      </c>
    </row>
    <row r="157" spans="1:6" ht="15" thickBot="1" x14ac:dyDescent="0.25">
      <c r="A157" s="39" t="s">
        <v>174</v>
      </c>
      <c r="B157" s="5" t="s">
        <v>187</v>
      </c>
      <c r="C157" s="21">
        <v>1</v>
      </c>
      <c r="D157" s="21" t="s">
        <v>295</v>
      </c>
      <c r="E157" s="21">
        <v>10</v>
      </c>
      <c r="F157" s="6" t="s">
        <v>277</v>
      </c>
    </row>
    <row r="158" spans="1:6" ht="15" thickBot="1" x14ac:dyDescent="0.25">
      <c r="A158" s="39" t="s">
        <v>174</v>
      </c>
      <c r="B158" s="5" t="s">
        <v>181</v>
      </c>
      <c r="C158" s="21">
        <v>1</v>
      </c>
      <c r="D158" s="21" t="s">
        <v>279</v>
      </c>
      <c r="E158" s="21">
        <v>8</v>
      </c>
      <c r="F158" s="6" t="s">
        <v>277</v>
      </c>
    </row>
    <row r="159" spans="1:6" ht="15" thickBot="1" x14ac:dyDescent="0.25">
      <c r="A159" s="40" t="s">
        <v>174</v>
      </c>
      <c r="B159" s="8" t="s">
        <v>183</v>
      </c>
      <c r="C159" s="30">
        <v>1</v>
      </c>
      <c r="D159" s="30" t="s">
        <v>280</v>
      </c>
      <c r="E159" s="30">
        <v>10</v>
      </c>
      <c r="F159" s="9" t="s">
        <v>277</v>
      </c>
    </row>
    <row r="160" spans="1:6" ht="15" thickTop="1" x14ac:dyDescent="0.2">
      <c r="A160" s="41"/>
    </row>
    <row r="163" spans="1:7" ht="15" thickBot="1" x14ac:dyDescent="0.25">
      <c r="A163" s="67" t="s">
        <v>300</v>
      </c>
      <c r="B163" s="67"/>
      <c r="C163" s="67"/>
      <c r="D163" s="67"/>
      <c r="E163" s="67"/>
      <c r="F163" s="67"/>
      <c r="G163" s="67"/>
    </row>
    <row r="164" spans="1:7" ht="15" thickBot="1" x14ac:dyDescent="0.25">
      <c r="A164" s="36" t="s">
        <v>271</v>
      </c>
      <c r="B164" s="37" t="s">
        <v>301</v>
      </c>
      <c r="C164" s="37" t="s">
        <v>302</v>
      </c>
      <c r="D164" s="37" t="s">
        <v>21</v>
      </c>
      <c r="E164" s="37" t="s">
        <v>224</v>
      </c>
      <c r="F164" s="37" t="s">
        <v>303</v>
      </c>
      <c r="G164" s="38" t="s">
        <v>159</v>
      </c>
    </row>
    <row r="165" spans="1:7" ht="24.75" thickBot="1" x14ac:dyDescent="0.25">
      <c r="A165" s="39" t="s">
        <v>276</v>
      </c>
      <c r="B165" s="13" t="s">
        <v>304</v>
      </c>
      <c r="C165" s="5" t="s">
        <v>305</v>
      </c>
      <c r="D165" s="47" t="s">
        <v>306</v>
      </c>
      <c r="E165" s="48" t="s">
        <v>230</v>
      </c>
      <c r="F165" s="5" t="s">
        <v>307</v>
      </c>
      <c r="G165" s="6" t="s">
        <v>164</v>
      </c>
    </row>
    <row r="166" spans="1:7" ht="15" thickBot="1" x14ac:dyDescent="0.25">
      <c r="A166" s="39" t="s">
        <v>281</v>
      </c>
      <c r="B166" s="13" t="s">
        <v>308</v>
      </c>
      <c r="C166" s="5" t="s">
        <v>309</v>
      </c>
      <c r="D166" s="47" t="s">
        <v>310</v>
      </c>
      <c r="E166" s="48" t="s">
        <v>237</v>
      </c>
      <c r="F166" s="5" t="s">
        <v>311</v>
      </c>
      <c r="G166" s="6" t="s">
        <v>164</v>
      </c>
    </row>
    <row r="167" spans="1:7" ht="15" thickBot="1" x14ac:dyDescent="0.25">
      <c r="A167" s="39" t="s">
        <v>285</v>
      </c>
      <c r="B167" s="5" t="s">
        <v>312</v>
      </c>
      <c r="C167" s="5" t="s">
        <v>313</v>
      </c>
      <c r="D167" s="47" t="s">
        <v>314</v>
      </c>
      <c r="E167" s="48" t="s">
        <v>230</v>
      </c>
      <c r="F167" s="5" t="s">
        <v>315</v>
      </c>
      <c r="G167" s="6" t="s">
        <v>164</v>
      </c>
    </row>
    <row r="168" spans="1:7" ht="15" thickBot="1" x14ac:dyDescent="0.25">
      <c r="A168" s="39" t="s">
        <v>286</v>
      </c>
      <c r="B168" s="5" t="s">
        <v>308</v>
      </c>
      <c r="C168" s="5" t="s">
        <v>316</v>
      </c>
      <c r="D168" s="47" t="s">
        <v>317</v>
      </c>
      <c r="E168" s="48" t="s">
        <v>237</v>
      </c>
      <c r="F168" s="5" t="s">
        <v>318</v>
      </c>
      <c r="G168" s="6" t="s">
        <v>164</v>
      </c>
    </row>
    <row r="169" spans="1:7" ht="15" thickBot="1" x14ac:dyDescent="0.25">
      <c r="A169" s="39" t="s">
        <v>319</v>
      </c>
      <c r="B169" s="5" t="s">
        <v>320</v>
      </c>
      <c r="C169" s="5" t="s">
        <v>321</v>
      </c>
      <c r="D169" s="47" t="s">
        <v>322</v>
      </c>
      <c r="E169" s="48" t="s">
        <v>230</v>
      </c>
      <c r="F169" s="5" t="s">
        <v>307</v>
      </c>
      <c r="G169" s="6" t="s">
        <v>164</v>
      </c>
    </row>
    <row r="170" spans="1:7" ht="15" thickBot="1" x14ac:dyDescent="0.25">
      <c r="A170" s="39" t="s">
        <v>323</v>
      </c>
      <c r="B170" s="5" t="s">
        <v>324</v>
      </c>
      <c r="C170" s="5" t="s">
        <v>325</v>
      </c>
      <c r="D170" s="47" t="s">
        <v>326</v>
      </c>
      <c r="E170" s="48" t="s">
        <v>230</v>
      </c>
      <c r="F170" s="5" t="s">
        <v>307</v>
      </c>
      <c r="G170" s="6" t="s">
        <v>164</v>
      </c>
    </row>
    <row r="171" spans="1:7" ht="15" thickBot="1" x14ac:dyDescent="0.25">
      <c r="A171" s="39" t="s">
        <v>327</v>
      </c>
      <c r="B171" s="5" t="s">
        <v>328</v>
      </c>
      <c r="C171" s="5" t="s">
        <v>329</v>
      </c>
      <c r="D171" s="47" t="s">
        <v>306</v>
      </c>
      <c r="E171" s="48" t="s">
        <v>230</v>
      </c>
      <c r="F171" s="5" t="s">
        <v>330</v>
      </c>
      <c r="G171" s="6" t="s">
        <v>164</v>
      </c>
    </row>
    <row r="172" spans="1:7" ht="15" thickBot="1" x14ac:dyDescent="0.25">
      <c r="A172" s="39" t="s">
        <v>166</v>
      </c>
      <c r="B172" s="5" t="s">
        <v>331</v>
      </c>
      <c r="C172" s="5" t="s">
        <v>332</v>
      </c>
      <c r="D172" s="47" t="s">
        <v>322</v>
      </c>
      <c r="E172" s="48" t="s">
        <v>230</v>
      </c>
      <c r="F172" s="5" t="s">
        <v>311</v>
      </c>
      <c r="G172" s="6" t="s">
        <v>164</v>
      </c>
    </row>
    <row r="173" spans="1:7" ht="15" thickBot="1" x14ac:dyDescent="0.25">
      <c r="A173" s="39" t="s">
        <v>333</v>
      </c>
      <c r="B173" s="5" t="s">
        <v>47</v>
      </c>
      <c r="C173" s="5" t="s">
        <v>332</v>
      </c>
      <c r="D173" s="47" t="s">
        <v>306</v>
      </c>
      <c r="E173" s="48" t="s">
        <v>237</v>
      </c>
      <c r="F173" s="5" t="s">
        <v>334</v>
      </c>
      <c r="G173" s="6" t="s">
        <v>164</v>
      </c>
    </row>
    <row r="174" spans="1:7" ht="15" thickBot="1" x14ac:dyDescent="0.25">
      <c r="A174" s="39" t="s">
        <v>335</v>
      </c>
      <c r="B174" s="5" t="s">
        <v>336</v>
      </c>
      <c r="C174" s="5" t="s">
        <v>337</v>
      </c>
      <c r="D174" s="49">
        <v>31534</v>
      </c>
      <c r="E174" s="48" t="s">
        <v>237</v>
      </c>
      <c r="F174" s="5" t="s">
        <v>338</v>
      </c>
      <c r="G174" s="6" t="s">
        <v>164</v>
      </c>
    </row>
    <row r="175" spans="1:7" ht="15" thickBot="1" x14ac:dyDescent="0.25">
      <c r="A175" s="39" t="s">
        <v>339</v>
      </c>
      <c r="B175" s="5" t="s">
        <v>340</v>
      </c>
      <c r="C175" s="5" t="s">
        <v>341</v>
      </c>
      <c r="D175" s="47" t="s">
        <v>342</v>
      </c>
      <c r="E175" s="48" t="s">
        <v>230</v>
      </c>
      <c r="F175" s="5" t="s">
        <v>334</v>
      </c>
      <c r="G175" s="6" t="s">
        <v>164</v>
      </c>
    </row>
    <row r="176" spans="1:7" ht="15" thickBot="1" x14ac:dyDescent="0.25">
      <c r="A176" s="39" t="s">
        <v>288</v>
      </c>
      <c r="B176" s="5" t="s">
        <v>304</v>
      </c>
      <c r="C176" s="5" t="s">
        <v>343</v>
      </c>
      <c r="D176" s="49">
        <v>31718</v>
      </c>
      <c r="E176" s="48" t="s">
        <v>230</v>
      </c>
      <c r="F176" s="5" t="s">
        <v>307</v>
      </c>
      <c r="G176" s="6" t="s">
        <v>168</v>
      </c>
    </row>
    <row r="177" spans="1:7" ht="15" thickBot="1" x14ac:dyDescent="0.25">
      <c r="A177" s="39" t="s">
        <v>289</v>
      </c>
      <c r="B177" s="5" t="s">
        <v>344</v>
      </c>
      <c r="C177" s="5" t="s">
        <v>345</v>
      </c>
      <c r="D177" s="47" t="s">
        <v>346</v>
      </c>
      <c r="E177" s="48" t="s">
        <v>237</v>
      </c>
      <c r="F177" s="5" t="s">
        <v>307</v>
      </c>
      <c r="G177" s="6" t="s">
        <v>168</v>
      </c>
    </row>
    <row r="178" spans="1:7" ht="15" thickBot="1" x14ac:dyDescent="0.25">
      <c r="A178" s="39" t="s">
        <v>291</v>
      </c>
      <c r="B178" s="5" t="s">
        <v>347</v>
      </c>
      <c r="C178" s="5" t="s">
        <v>345</v>
      </c>
      <c r="D178" s="47" t="s">
        <v>348</v>
      </c>
      <c r="E178" s="48" t="s">
        <v>237</v>
      </c>
      <c r="F178" s="5" t="s">
        <v>307</v>
      </c>
      <c r="G178" s="6" t="s">
        <v>168</v>
      </c>
    </row>
    <row r="179" spans="1:7" ht="15" thickBot="1" x14ac:dyDescent="0.25">
      <c r="A179" s="39" t="s">
        <v>292</v>
      </c>
      <c r="B179" s="5" t="s">
        <v>349</v>
      </c>
      <c r="C179" s="5" t="s">
        <v>350</v>
      </c>
      <c r="D179" s="47" t="s">
        <v>351</v>
      </c>
      <c r="E179" s="48" t="s">
        <v>237</v>
      </c>
      <c r="F179" s="5" t="s">
        <v>352</v>
      </c>
      <c r="G179" s="6" t="s">
        <v>168</v>
      </c>
    </row>
    <row r="180" spans="1:7" ht="15" thickBot="1" x14ac:dyDescent="0.25">
      <c r="A180" s="39" t="s">
        <v>170</v>
      </c>
      <c r="B180" s="5" t="s">
        <v>353</v>
      </c>
      <c r="C180" s="5" t="s">
        <v>230</v>
      </c>
      <c r="D180" s="47" t="s">
        <v>354</v>
      </c>
      <c r="E180" s="48" t="s">
        <v>230</v>
      </c>
      <c r="F180" s="5" t="s">
        <v>307</v>
      </c>
      <c r="G180" s="6" t="s">
        <v>168</v>
      </c>
    </row>
    <row r="181" spans="1:7" ht="15" thickBot="1" x14ac:dyDescent="0.25">
      <c r="A181" s="39" t="s">
        <v>355</v>
      </c>
      <c r="B181" s="5" t="s">
        <v>356</v>
      </c>
      <c r="C181" s="5" t="s">
        <v>357</v>
      </c>
      <c r="D181" s="49">
        <v>31505</v>
      </c>
      <c r="E181" s="48" t="s">
        <v>237</v>
      </c>
      <c r="F181" s="5" t="s">
        <v>311</v>
      </c>
      <c r="G181" s="6" t="s">
        <v>168</v>
      </c>
    </row>
    <row r="182" spans="1:7" ht="15" thickBot="1" x14ac:dyDescent="0.25">
      <c r="A182" s="39" t="s">
        <v>358</v>
      </c>
      <c r="B182" s="5" t="s">
        <v>359</v>
      </c>
      <c r="C182" s="5" t="s">
        <v>360</v>
      </c>
      <c r="D182" s="49">
        <v>31626</v>
      </c>
      <c r="E182" s="48" t="s">
        <v>237</v>
      </c>
      <c r="F182" s="5" t="s">
        <v>315</v>
      </c>
      <c r="G182" s="6" t="s">
        <v>168</v>
      </c>
    </row>
    <row r="183" spans="1:7" ht="15" thickBot="1" x14ac:dyDescent="0.25">
      <c r="A183" s="39" t="s">
        <v>361</v>
      </c>
      <c r="B183" s="5" t="s">
        <v>362</v>
      </c>
      <c r="C183" s="5" t="s">
        <v>363</v>
      </c>
      <c r="D183" s="49">
        <v>31628</v>
      </c>
      <c r="E183" s="48" t="s">
        <v>237</v>
      </c>
      <c r="F183" s="5" t="s">
        <v>318</v>
      </c>
      <c r="G183" s="6" t="s">
        <v>168</v>
      </c>
    </row>
    <row r="184" spans="1:7" ht="15" thickBot="1" x14ac:dyDescent="0.25">
      <c r="A184" s="39" t="s">
        <v>364</v>
      </c>
      <c r="B184" s="5" t="s">
        <v>365</v>
      </c>
      <c r="C184" s="5" t="s">
        <v>363</v>
      </c>
      <c r="D184" s="47" t="s">
        <v>366</v>
      </c>
      <c r="E184" s="48" t="s">
        <v>230</v>
      </c>
      <c r="F184" s="5" t="s">
        <v>307</v>
      </c>
      <c r="G184" s="6" t="s">
        <v>168</v>
      </c>
    </row>
    <row r="185" spans="1:7" ht="15" thickBot="1" x14ac:dyDescent="0.25">
      <c r="A185" s="39" t="s">
        <v>367</v>
      </c>
      <c r="B185" s="5" t="s">
        <v>368</v>
      </c>
      <c r="C185" s="5" t="s">
        <v>369</v>
      </c>
      <c r="D185" s="47" t="s">
        <v>370</v>
      </c>
      <c r="E185" s="48" t="s">
        <v>230</v>
      </c>
      <c r="F185" s="5" t="s">
        <v>307</v>
      </c>
      <c r="G185" s="6" t="s">
        <v>168</v>
      </c>
    </row>
    <row r="186" spans="1:7" ht="15" thickBot="1" x14ac:dyDescent="0.25">
      <c r="A186" s="39" t="s">
        <v>371</v>
      </c>
      <c r="B186" s="5" t="s">
        <v>372</v>
      </c>
      <c r="C186" s="5" t="s">
        <v>373</v>
      </c>
      <c r="D186" s="49">
        <v>31658</v>
      </c>
      <c r="E186" s="48" t="s">
        <v>237</v>
      </c>
      <c r="F186" s="5" t="s">
        <v>330</v>
      </c>
      <c r="G186" s="6" t="s">
        <v>168</v>
      </c>
    </row>
    <row r="187" spans="1:7" ht="15" thickBot="1" x14ac:dyDescent="0.25">
      <c r="A187" s="39" t="s">
        <v>374</v>
      </c>
      <c r="B187" s="5" t="s">
        <v>375</v>
      </c>
      <c r="C187" s="5" t="s">
        <v>376</v>
      </c>
      <c r="D187" s="49">
        <v>31749</v>
      </c>
      <c r="E187" s="48" t="s">
        <v>237</v>
      </c>
      <c r="F187" s="5" t="s">
        <v>307</v>
      </c>
      <c r="G187" s="6" t="s">
        <v>168</v>
      </c>
    </row>
    <row r="188" spans="1:7" ht="15" thickBot="1" x14ac:dyDescent="0.25">
      <c r="A188" s="39" t="s">
        <v>293</v>
      </c>
      <c r="B188" s="5" t="s">
        <v>344</v>
      </c>
      <c r="C188" s="5" t="s">
        <v>377</v>
      </c>
      <c r="D188" s="49">
        <v>31661</v>
      </c>
      <c r="E188" s="48" t="s">
        <v>237</v>
      </c>
      <c r="F188" s="5" t="s">
        <v>311</v>
      </c>
      <c r="G188" s="6" t="s">
        <v>172</v>
      </c>
    </row>
    <row r="189" spans="1:7" ht="15" thickBot="1" x14ac:dyDescent="0.25">
      <c r="A189" s="39" t="s">
        <v>296</v>
      </c>
      <c r="B189" s="5" t="s">
        <v>378</v>
      </c>
      <c r="C189" s="5" t="s">
        <v>379</v>
      </c>
      <c r="D189" s="47" t="s">
        <v>380</v>
      </c>
      <c r="E189" s="48" t="s">
        <v>237</v>
      </c>
      <c r="F189" s="5" t="s">
        <v>315</v>
      </c>
      <c r="G189" s="6" t="s">
        <v>172</v>
      </c>
    </row>
    <row r="190" spans="1:7" ht="15" thickBot="1" x14ac:dyDescent="0.25">
      <c r="A190" s="39" t="s">
        <v>297</v>
      </c>
      <c r="B190" s="5" t="s">
        <v>381</v>
      </c>
      <c r="C190" s="5" t="s">
        <v>379</v>
      </c>
      <c r="D190" s="47" t="s">
        <v>382</v>
      </c>
      <c r="E190" s="48" t="s">
        <v>230</v>
      </c>
      <c r="F190" s="5" t="s">
        <v>318</v>
      </c>
      <c r="G190" s="6" t="s">
        <v>172</v>
      </c>
    </row>
    <row r="191" spans="1:7" ht="15" thickBot="1" x14ac:dyDescent="0.25">
      <c r="A191" s="39" t="s">
        <v>299</v>
      </c>
      <c r="B191" s="5" t="s">
        <v>383</v>
      </c>
      <c r="C191" s="5" t="s">
        <v>379</v>
      </c>
      <c r="D191" s="47" t="s">
        <v>314</v>
      </c>
      <c r="E191" s="48" t="s">
        <v>230</v>
      </c>
      <c r="F191" s="5" t="s">
        <v>307</v>
      </c>
      <c r="G191" s="6" t="s">
        <v>172</v>
      </c>
    </row>
    <row r="192" spans="1:7" ht="15" thickBot="1" x14ac:dyDescent="0.25">
      <c r="A192" s="39" t="s">
        <v>174</v>
      </c>
      <c r="B192" s="5" t="s">
        <v>384</v>
      </c>
      <c r="C192" s="5" t="s">
        <v>385</v>
      </c>
      <c r="D192" s="47" t="s">
        <v>386</v>
      </c>
      <c r="E192" s="48" t="s">
        <v>237</v>
      </c>
      <c r="F192" s="5" t="s">
        <v>307</v>
      </c>
      <c r="G192" s="6" t="s">
        <v>172</v>
      </c>
    </row>
    <row r="193" spans="1:7" ht="15" thickBot="1" x14ac:dyDescent="0.25">
      <c r="A193" s="39" t="s">
        <v>387</v>
      </c>
      <c r="B193" s="5" t="s">
        <v>388</v>
      </c>
      <c r="C193" s="5" t="s">
        <v>389</v>
      </c>
      <c r="D193" s="47" t="s">
        <v>317</v>
      </c>
      <c r="E193" s="48" t="s">
        <v>230</v>
      </c>
      <c r="F193" s="5" t="s">
        <v>330</v>
      </c>
      <c r="G193" s="6" t="s">
        <v>172</v>
      </c>
    </row>
    <row r="194" spans="1:7" ht="15" thickBot="1" x14ac:dyDescent="0.25">
      <c r="A194" s="39" t="s">
        <v>390</v>
      </c>
      <c r="B194" s="5" t="s">
        <v>320</v>
      </c>
      <c r="C194" s="5" t="s">
        <v>391</v>
      </c>
      <c r="D194" s="47" t="s">
        <v>392</v>
      </c>
      <c r="E194" s="48" t="s">
        <v>230</v>
      </c>
      <c r="F194" s="5" t="s">
        <v>307</v>
      </c>
      <c r="G194" s="6" t="s">
        <v>172</v>
      </c>
    </row>
    <row r="195" spans="1:7" ht="15" thickBot="1" x14ac:dyDescent="0.25">
      <c r="A195" s="39" t="s">
        <v>393</v>
      </c>
      <c r="B195" s="5" t="s">
        <v>394</v>
      </c>
      <c r="C195" s="5" t="s">
        <v>395</v>
      </c>
      <c r="D195" s="49">
        <v>31628</v>
      </c>
      <c r="E195" s="48" t="s">
        <v>230</v>
      </c>
      <c r="F195" s="5" t="s">
        <v>311</v>
      </c>
      <c r="G195" s="6" t="s">
        <v>172</v>
      </c>
    </row>
    <row r="196" spans="1:7" ht="15" thickBot="1" x14ac:dyDescent="0.25">
      <c r="A196" s="39" t="s">
        <v>396</v>
      </c>
      <c r="B196" s="5" t="s">
        <v>397</v>
      </c>
      <c r="C196" s="5" t="s">
        <v>395</v>
      </c>
      <c r="D196" s="47" t="s">
        <v>398</v>
      </c>
      <c r="E196" s="48" t="s">
        <v>230</v>
      </c>
      <c r="F196" s="5" t="s">
        <v>315</v>
      </c>
      <c r="G196" s="6" t="s">
        <v>172</v>
      </c>
    </row>
    <row r="197" spans="1:7" ht="15" thickBot="1" x14ac:dyDescent="0.25">
      <c r="A197" s="39" t="s">
        <v>399</v>
      </c>
      <c r="B197" s="5" t="s">
        <v>400</v>
      </c>
      <c r="C197" s="5" t="s">
        <v>401</v>
      </c>
      <c r="D197" s="47" t="s">
        <v>402</v>
      </c>
      <c r="E197" s="48" t="s">
        <v>237</v>
      </c>
      <c r="F197" s="5" t="s">
        <v>318</v>
      </c>
      <c r="G197" s="6" t="s">
        <v>172</v>
      </c>
    </row>
    <row r="198" spans="1:7" ht="15" thickBot="1" x14ac:dyDescent="0.25">
      <c r="A198" s="39" t="s">
        <v>403</v>
      </c>
      <c r="B198" s="5" t="s">
        <v>320</v>
      </c>
      <c r="C198" s="5" t="s">
        <v>404</v>
      </c>
      <c r="D198" s="50">
        <v>31506</v>
      </c>
      <c r="E198" s="48" t="s">
        <v>230</v>
      </c>
      <c r="F198" s="5" t="s">
        <v>307</v>
      </c>
      <c r="G198" s="6" t="s">
        <v>172</v>
      </c>
    </row>
    <row r="199" spans="1:7" ht="15" thickBot="1" x14ac:dyDescent="0.25">
      <c r="A199" s="40" t="s">
        <v>405</v>
      </c>
      <c r="B199" s="8" t="s">
        <v>344</v>
      </c>
      <c r="C199" s="8" t="s">
        <v>376</v>
      </c>
      <c r="D199" s="51">
        <v>31602</v>
      </c>
      <c r="E199" s="8" t="s">
        <v>237</v>
      </c>
      <c r="F199" s="8" t="s">
        <v>307</v>
      </c>
      <c r="G199" s="9" t="s">
        <v>172</v>
      </c>
    </row>
    <row r="200" spans="1:7" ht="15" thickTop="1" x14ac:dyDescent="0.2">
      <c r="A200" s="41"/>
    </row>
  </sheetData>
  <mergeCells count="9">
    <mergeCell ref="A87:F87"/>
    <mergeCell ref="A125:F125"/>
    <mergeCell ref="A163:G163"/>
    <mergeCell ref="A1:D1"/>
    <mergeCell ref="A10:E10"/>
    <mergeCell ref="A17:E17"/>
    <mergeCell ref="A34:G34"/>
    <mergeCell ref="A56:J56"/>
    <mergeCell ref="A76:B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2C7D-3313-4F2C-B225-568E2B2AF265}">
  <dimension ref="A1:H56"/>
  <sheetViews>
    <sheetView zoomScale="145" zoomScaleNormal="145" workbookViewId="0">
      <selection activeCell="F50" sqref="F50"/>
    </sheetView>
  </sheetViews>
  <sheetFormatPr defaultRowHeight="14.25" x14ac:dyDescent="0.2"/>
  <cols>
    <col min="5" max="5" width="11.375" bestFit="1" customWidth="1"/>
  </cols>
  <sheetData>
    <row r="1" spans="1:8" ht="16.5" x14ac:dyDescent="0.2">
      <c r="A1" s="52"/>
    </row>
    <row r="2" spans="1:8" ht="17.25" thickBot="1" x14ac:dyDescent="0.25">
      <c r="A2" s="69" t="s">
        <v>406</v>
      </c>
      <c r="B2" s="69"/>
      <c r="C2" s="69"/>
      <c r="D2" s="69"/>
      <c r="E2" s="69"/>
      <c r="F2" s="69"/>
      <c r="G2" s="69"/>
      <c r="H2" s="69"/>
    </row>
    <row r="3" spans="1:8" ht="33.75" thickBot="1" x14ac:dyDescent="0.25">
      <c r="A3" s="53" t="s">
        <v>407</v>
      </c>
      <c r="B3" s="54" t="s">
        <v>408</v>
      </c>
      <c r="C3" s="54" t="s">
        <v>409</v>
      </c>
      <c r="D3" s="54" t="s">
        <v>410</v>
      </c>
      <c r="E3" s="54" t="s">
        <v>411</v>
      </c>
      <c r="F3" s="54" t="s">
        <v>412</v>
      </c>
      <c r="G3" s="54" t="s">
        <v>413</v>
      </c>
      <c r="H3" s="54" t="s">
        <v>414</v>
      </c>
    </row>
    <row r="4" spans="1:8" ht="33.75" thickBot="1" x14ac:dyDescent="0.25">
      <c r="A4" s="55" t="s">
        <v>415</v>
      </c>
      <c r="B4" s="56" t="s">
        <v>416</v>
      </c>
      <c r="C4" s="56" t="s">
        <v>417</v>
      </c>
      <c r="D4" s="56">
        <v>1</v>
      </c>
      <c r="E4" s="57">
        <v>34023</v>
      </c>
      <c r="F4" s="56" t="s">
        <v>418</v>
      </c>
      <c r="G4" s="56" t="s">
        <v>419</v>
      </c>
      <c r="H4" s="56">
        <v>130000</v>
      </c>
    </row>
    <row r="5" spans="1:8" ht="33.75" thickBot="1" x14ac:dyDescent="0.25">
      <c r="A5" s="55" t="s">
        <v>420</v>
      </c>
      <c r="B5" s="56" t="s">
        <v>421</v>
      </c>
      <c r="C5" s="56" t="s">
        <v>422</v>
      </c>
      <c r="D5" s="56">
        <v>0</v>
      </c>
      <c r="E5" s="57">
        <v>33962</v>
      </c>
      <c r="F5" s="56" t="s">
        <v>423</v>
      </c>
      <c r="G5" s="56" t="s">
        <v>424</v>
      </c>
      <c r="H5" s="56">
        <v>150000</v>
      </c>
    </row>
    <row r="6" spans="1:8" ht="33.75" thickBot="1" x14ac:dyDescent="0.25">
      <c r="A6" s="55" t="s">
        <v>425</v>
      </c>
      <c r="B6" s="56" t="s">
        <v>426</v>
      </c>
      <c r="C6" s="56" t="s">
        <v>427</v>
      </c>
      <c r="D6" s="56">
        <v>1</v>
      </c>
      <c r="E6" s="57">
        <v>34021</v>
      </c>
      <c r="F6" s="56" t="s">
        <v>428</v>
      </c>
      <c r="G6" s="56" t="s">
        <v>419</v>
      </c>
      <c r="H6" s="56">
        <v>170000</v>
      </c>
    </row>
    <row r="7" spans="1:8" ht="17.25" thickBot="1" x14ac:dyDescent="0.25">
      <c r="A7" s="55" t="s">
        <v>429</v>
      </c>
      <c r="B7" s="56" t="s">
        <v>430</v>
      </c>
      <c r="C7" s="56" t="s">
        <v>431</v>
      </c>
      <c r="D7" s="56">
        <v>0</v>
      </c>
      <c r="E7" s="57">
        <v>34688</v>
      </c>
      <c r="F7" s="56" t="s">
        <v>418</v>
      </c>
      <c r="G7" s="56" t="s">
        <v>432</v>
      </c>
      <c r="H7" s="56">
        <v>80000</v>
      </c>
    </row>
    <row r="8" spans="1:8" ht="33.75" thickBot="1" x14ac:dyDescent="0.25">
      <c r="A8" s="55" t="s">
        <v>433</v>
      </c>
      <c r="B8" s="56" t="s">
        <v>434</v>
      </c>
      <c r="C8" s="56" t="s">
        <v>435</v>
      </c>
      <c r="D8" s="56">
        <v>1</v>
      </c>
      <c r="E8" s="57">
        <v>34193</v>
      </c>
      <c r="F8" s="56" t="s">
        <v>436</v>
      </c>
      <c r="G8" s="56" t="s">
        <v>437</v>
      </c>
      <c r="H8" s="56">
        <v>0</v>
      </c>
    </row>
    <row r="9" spans="1:8" ht="33.75" thickBot="1" x14ac:dyDescent="0.25">
      <c r="A9" s="55" t="s">
        <v>438</v>
      </c>
      <c r="B9" s="56" t="s">
        <v>439</v>
      </c>
      <c r="C9" s="56" t="s">
        <v>440</v>
      </c>
      <c r="D9" s="56">
        <v>1</v>
      </c>
      <c r="E9" s="57">
        <v>34336</v>
      </c>
      <c r="F9" s="56" t="s">
        <v>428</v>
      </c>
      <c r="G9" s="56" t="s">
        <v>432</v>
      </c>
      <c r="H9" s="56">
        <v>0</v>
      </c>
    </row>
    <row r="10" spans="1:8" ht="33.75" thickBot="1" x14ac:dyDescent="0.25">
      <c r="A10" s="55" t="s">
        <v>441</v>
      </c>
      <c r="B10" s="56" t="s">
        <v>442</v>
      </c>
      <c r="C10" s="56" t="s">
        <v>440</v>
      </c>
      <c r="D10" s="56">
        <v>1</v>
      </c>
      <c r="E10" s="57">
        <v>39184</v>
      </c>
      <c r="F10" s="56" t="s">
        <v>443</v>
      </c>
      <c r="G10" s="56" t="s">
        <v>432</v>
      </c>
      <c r="H10" s="56">
        <v>70000</v>
      </c>
    </row>
    <row r="11" spans="1:8" ht="15.75" x14ac:dyDescent="0.2">
      <c r="A11" s="10"/>
    </row>
    <row r="12" spans="1:8" ht="16.5" thickBot="1" x14ac:dyDescent="0.25">
      <c r="A12" s="70" t="s">
        <v>444</v>
      </c>
      <c r="B12" s="70"/>
      <c r="C12" s="70"/>
      <c r="D12" s="70"/>
    </row>
    <row r="13" spans="1:8" ht="16.5" thickBot="1" x14ac:dyDescent="0.25">
      <c r="A13" s="58" t="s">
        <v>407</v>
      </c>
      <c r="B13" s="59" t="s">
        <v>445</v>
      </c>
      <c r="C13" s="59" t="s">
        <v>446</v>
      </c>
      <c r="D13" s="59" t="s">
        <v>447</v>
      </c>
    </row>
    <row r="14" spans="1:8" ht="16.5" thickBot="1" x14ac:dyDescent="0.25">
      <c r="A14" s="60" t="s">
        <v>415</v>
      </c>
      <c r="B14" s="61">
        <v>1</v>
      </c>
      <c r="C14" s="61">
        <v>1</v>
      </c>
      <c r="D14" s="61">
        <v>3</v>
      </c>
    </row>
    <row r="15" spans="1:8" ht="16.5" thickBot="1" x14ac:dyDescent="0.25">
      <c r="A15" s="60" t="s">
        <v>415</v>
      </c>
      <c r="B15" s="61">
        <v>1</v>
      </c>
      <c r="C15" s="61">
        <v>2</v>
      </c>
      <c r="D15" s="61">
        <v>6</v>
      </c>
    </row>
    <row r="16" spans="1:8" ht="16.5" thickBot="1" x14ac:dyDescent="0.25">
      <c r="A16" s="60" t="s">
        <v>415</v>
      </c>
      <c r="B16" s="61">
        <v>2</v>
      </c>
      <c r="C16" s="61">
        <v>2</v>
      </c>
      <c r="D16" s="61">
        <v>6</v>
      </c>
    </row>
    <row r="17" spans="1:4" ht="16.5" thickBot="1" x14ac:dyDescent="0.25">
      <c r="A17" s="60" t="s">
        <v>415</v>
      </c>
      <c r="B17" s="61">
        <v>3</v>
      </c>
      <c r="C17" s="61">
        <v>1</v>
      </c>
      <c r="D17" s="61">
        <v>5</v>
      </c>
    </row>
    <row r="18" spans="1:4" ht="16.5" thickBot="1" x14ac:dyDescent="0.25">
      <c r="A18" s="60" t="s">
        <v>420</v>
      </c>
      <c r="B18" s="61">
        <v>1</v>
      </c>
      <c r="C18" s="61">
        <v>1</v>
      </c>
      <c r="D18" s="61">
        <v>5</v>
      </c>
    </row>
    <row r="19" spans="1:4" ht="16.5" thickBot="1" x14ac:dyDescent="0.25">
      <c r="A19" s="60" t="s">
        <v>420</v>
      </c>
      <c r="B19" s="61">
        <v>1</v>
      </c>
      <c r="C19" s="61">
        <v>2</v>
      </c>
      <c r="D19" s="61">
        <v>7</v>
      </c>
    </row>
    <row r="20" spans="1:4" ht="16.5" thickBot="1" x14ac:dyDescent="0.25">
      <c r="A20" s="60" t="s">
        <v>420</v>
      </c>
      <c r="B20" s="61">
        <v>3</v>
      </c>
      <c r="C20" s="61">
        <v>1</v>
      </c>
      <c r="D20" s="61">
        <v>10</v>
      </c>
    </row>
    <row r="21" spans="1:4" ht="16.5" thickBot="1" x14ac:dyDescent="0.25">
      <c r="A21" s="60" t="s">
        <v>420</v>
      </c>
      <c r="B21" s="61">
        <v>5</v>
      </c>
      <c r="C21" s="61">
        <v>1</v>
      </c>
      <c r="D21" s="61">
        <v>9</v>
      </c>
    </row>
    <row r="22" spans="1:4" ht="16.5" thickBot="1" x14ac:dyDescent="0.25">
      <c r="A22" s="60" t="s">
        <v>425</v>
      </c>
      <c r="B22" s="61">
        <v>1</v>
      </c>
      <c r="C22" s="61">
        <v>1</v>
      </c>
      <c r="D22" s="61">
        <v>2</v>
      </c>
    </row>
    <row r="23" spans="1:4" ht="16.5" thickBot="1" x14ac:dyDescent="0.25">
      <c r="A23" s="60" t="s">
        <v>425</v>
      </c>
      <c r="B23" s="61">
        <v>1</v>
      </c>
      <c r="C23" s="61">
        <v>2</v>
      </c>
      <c r="D23" s="61">
        <v>5</v>
      </c>
    </row>
    <row r="24" spans="1:4" ht="16.5" thickBot="1" x14ac:dyDescent="0.25">
      <c r="A24" s="60" t="s">
        <v>425</v>
      </c>
      <c r="B24" s="61">
        <v>3</v>
      </c>
      <c r="C24" s="61">
        <v>1</v>
      </c>
      <c r="D24" s="61">
        <v>3</v>
      </c>
    </row>
    <row r="25" spans="1:4" ht="16.5" thickBot="1" x14ac:dyDescent="0.25">
      <c r="A25" s="60" t="s">
        <v>425</v>
      </c>
      <c r="B25" s="61">
        <v>3</v>
      </c>
      <c r="C25" s="61">
        <v>2</v>
      </c>
      <c r="D25" s="61">
        <v>4</v>
      </c>
    </row>
    <row r="26" spans="1:4" ht="16.5" thickBot="1" x14ac:dyDescent="0.25">
      <c r="A26" s="60" t="s">
        <v>429</v>
      </c>
      <c r="B26" s="61">
        <v>5</v>
      </c>
      <c r="C26" s="61">
        <v>2</v>
      </c>
      <c r="D26" s="61">
        <v>10</v>
      </c>
    </row>
    <row r="27" spans="1:4" ht="16.5" thickBot="1" x14ac:dyDescent="0.25">
      <c r="A27" s="60" t="s">
        <v>433</v>
      </c>
      <c r="B27" s="61">
        <v>1</v>
      </c>
      <c r="C27" s="61">
        <v>1</v>
      </c>
      <c r="D27" s="61">
        <v>7</v>
      </c>
    </row>
    <row r="28" spans="1:4" ht="16.5" thickBot="1" x14ac:dyDescent="0.25">
      <c r="A28" s="60" t="s">
        <v>433</v>
      </c>
      <c r="B28" s="61">
        <v>3</v>
      </c>
      <c r="C28" s="61">
        <v>1</v>
      </c>
      <c r="D28" s="61">
        <v>3</v>
      </c>
    </row>
    <row r="29" spans="1:4" ht="16.5" thickBot="1" x14ac:dyDescent="0.25">
      <c r="A29" s="60" t="s">
        <v>433</v>
      </c>
      <c r="B29" s="61">
        <v>3</v>
      </c>
      <c r="C29" s="61">
        <v>2</v>
      </c>
      <c r="D29" s="61">
        <v>5</v>
      </c>
    </row>
    <row r="30" spans="1:4" ht="16.5" thickBot="1" x14ac:dyDescent="0.25">
      <c r="A30" s="60" t="s">
        <v>438</v>
      </c>
      <c r="B30" s="61">
        <v>2</v>
      </c>
      <c r="C30" s="61">
        <v>1</v>
      </c>
      <c r="D30" s="61">
        <v>6</v>
      </c>
    </row>
    <row r="31" spans="1:4" ht="16.5" thickBot="1" x14ac:dyDescent="0.25">
      <c r="A31" s="60" t="s">
        <v>438</v>
      </c>
      <c r="B31" s="61">
        <v>4</v>
      </c>
      <c r="C31" s="61">
        <v>1</v>
      </c>
      <c r="D31" s="61">
        <v>10</v>
      </c>
    </row>
    <row r="34" spans="1:3" ht="16.5" thickBot="1" x14ac:dyDescent="0.25">
      <c r="A34" s="70" t="s">
        <v>448</v>
      </c>
      <c r="B34" s="70"/>
      <c r="C34" s="70"/>
    </row>
    <row r="35" spans="1:3" ht="16.5" thickBot="1" x14ac:dyDescent="0.25">
      <c r="A35" s="58" t="s">
        <v>445</v>
      </c>
      <c r="B35" s="59" t="s">
        <v>449</v>
      </c>
      <c r="C35" s="59" t="s">
        <v>450</v>
      </c>
    </row>
    <row r="36" spans="1:3" ht="32.25" thickBot="1" x14ac:dyDescent="0.25">
      <c r="A36" s="60">
        <v>1</v>
      </c>
      <c r="B36" s="61" t="s">
        <v>451</v>
      </c>
      <c r="C36" s="61">
        <v>45</v>
      </c>
    </row>
    <row r="37" spans="1:3" ht="32.25" thickBot="1" x14ac:dyDescent="0.25">
      <c r="A37" s="60">
        <v>2</v>
      </c>
      <c r="B37" s="61" t="s">
        <v>452</v>
      </c>
      <c r="C37" s="61">
        <v>45</v>
      </c>
    </row>
    <row r="38" spans="1:3" ht="16.5" thickBot="1" x14ac:dyDescent="0.25">
      <c r="A38" s="60">
        <v>3</v>
      </c>
      <c r="B38" s="61" t="s">
        <v>453</v>
      </c>
      <c r="C38" s="61">
        <v>45</v>
      </c>
    </row>
    <row r="39" spans="1:3" ht="16.5" thickBot="1" x14ac:dyDescent="0.25">
      <c r="A39" s="60">
        <v>4</v>
      </c>
      <c r="B39" s="61" t="s">
        <v>454</v>
      </c>
      <c r="C39" s="61">
        <v>60</v>
      </c>
    </row>
    <row r="40" spans="1:3" ht="16.5" thickBot="1" x14ac:dyDescent="0.25">
      <c r="A40" s="60">
        <v>5</v>
      </c>
      <c r="B40" s="61" t="s">
        <v>455</v>
      </c>
      <c r="C40" s="61">
        <v>60</v>
      </c>
    </row>
    <row r="41" spans="1:3" ht="32.25" thickBot="1" x14ac:dyDescent="0.25">
      <c r="A41" s="60">
        <v>6</v>
      </c>
      <c r="B41" s="61" t="s">
        <v>456</v>
      </c>
      <c r="C41" s="61">
        <v>45</v>
      </c>
    </row>
    <row r="42" spans="1:3" ht="15.75" x14ac:dyDescent="0.2">
      <c r="A42" s="10" t="s">
        <v>457</v>
      </c>
    </row>
    <row r="43" spans="1:3" ht="15.75" x14ac:dyDescent="0.2">
      <c r="A43" s="10"/>
    </row>
    <row r="44" spans="1:3" ht="15.75" x14ac:dyDescent="0.2">
      <c r="A44" s="10"/>
    </row>
    <row r="45" spans="1:3" ht="15.75" x14ac:dyDescent="0.2">
      <c r="A45" s="10"/>
    </row>
    <row r="46" spans="1:3" ht="15.75" x14ac:dyDescent="0.2">
      <c r="A46" s="10"/>
    </row>
    <row r="47" spans="1:3" ht="15.75" x14ac:dyDescent="0.2">
      <c r="A47" s="10"/>
    </row>
    <row r="48" spans="1:3" ht="15.75" x14ac:dyDescent="0.2">
      <c r="A48" s="10"/>
    </row>
    <row r="49" spans="1:2" ht="15.75" x14ac:dyDescent="0.2">
      <c r="A49" s="10"/>
    </row>
    <row r="50" spans="1:2" ht="15.75" x14ac:dyDescent="0.2">
      <c r="A50" s="10"/>
    </row>
    <row r="51" spans="1:2" ht="16.5" thickBot="1" x14ac:dyDescent="0.25">
      <c r="A51" s="70" t="s">
        <v>458</v>
      </c>
      <c r="B51" s="70"/>
    </row>
    <row r="52" spans="1:2" ht="16.5" thickBot="1" x14ac:dyDescent="0.25">
      <c r="A52" s="58" t="s">
        <v>413</v>
      </c>
      <c r="B52" s="59" t="s">
        <v>459</v>
      </c>
    </row>
    <row r="53" spans="1:2" ht="16.5" thickBot="1" x14ac:dyDescent="0.25">
      <c r="A53" s="60" t="s">
        <v>432</v>
      </c>
      <c r="B53" s="61" t="s">
        <v>460</v>
      </c>
    </row>
    <row r="54" spans="1:2" ht="16.5" thickBot="1" x14ac:dyDescent="0.25">
      <c r="A54" s="60" t="s">
        <v>419</v>
      </c>
      <c r="B54" s="61" t="s">
        <v>461</v>
      </c>
    </row>
    <row r="55" spans="1:2" ht="16.5" thickBot="1" x14ac:dyDescent="0.25">
      <c r="A55" s="60" t="s">
        <v>437</v>
      </c>
      <c r="B55" s="61" t="s">
        <v>462</v>
      </c>
    </row>
    <row r="56" spans="1:2" ht="16.5" thickBot="1" x14ac:dyDescent="0.25">
      <c r="A56" s="60" t="s">
        <v>424</v>
      </c>
      <c r="B56" s="61" t="s">
        <v>463</v>
      </c>
    </row>
  </sheetData>
  <mergeCells count="4">
    <mergeCell ref="A2:H2"/>
    <mergeCell ref="A12:D12"/>
    <mergeCell ref="A34:C34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3</vt:i4>
      </vt:variant>
      <vt:variant>
        <vt:lpstr>Phạm vi Có tên</vt:lpstr>
      </vt:variant>
      <vt:variant>
        <vt:i4>2</vt:i4>
      </vt:variant>
    </vt:vector>
  </HeadingPairs>
  <TitlesOfParts>
    <vt:vector size="5" baseType="lpstr">
      <vt:lpstr>Trang_tính1</vt:lpstr>
      <vt:lpstr>Trang_tính2</vt:lpstr>
      <vt:lpstr>Trang_tính3</vt:lpstr>
      <vt:lpstr>Trang_tính1!_Hlk192009819</vt:lpstr>
      <vt:lpstr>Trang_tính2!_Hlk192706030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Thong</dc:creator>
  <cp:lastModifiedBy>Tran Minh Thong</cp:lastModifiedBy>
  <dcterms:created xsi:type="dcterms:W3CDTF">2023-10-13T02:51:02Z</dcterms:created>
  <dcterms:modified xsi:type="dcterms:W3CDTF">2023-10-19T15:08:03Z</dcterms:modified>
</cp:coreProperties>
</file>