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drawings/drawing6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ProjectEngineRibbon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GitHub\ProjectEngine\Excel\"/>
    </mc:Choice>
  </mc:AlternateContent>
  <xr:revisionPtr revIDLastSave="0" documentId="13_ncr:1_{2FFAD079-CE5E-46A1-9D11-BB4F19274A07}" xr6:coauthVersionLast="47" xr6:coauthVersionMax="47" xr10:uidLastSave="{00000000-0000-0000-0000-000000000000}"/>
  <bookViews>
    <workbookView xWindow="-120" yWindow="-120" windowWidth="38640" windowHeight="21120" tabRatio="672" activeTab="2" xr2:uid="{42E61B5D-A599-46C3-872C-78041B63BFB8}"/>
  </bookViews>
  <sheets>
    <sheet name="SETTINGS" sheetId="91" r:id="rId1"/>
    <sheet name="DASHBOARD" sheetId="89" r:id="rId2"/>
    <sheet name="WBS" sheetId="1" r:id="rId3"/>
    <sheet name="GANTT" sheetId="82" r:id="rId4"/>
    <sheet name="SCURVE" sheetId="8" r:id="rId5"/>
    <sheet name="CONSTRAINTS" sheetId="85" r:id="rId6"/>
    <sheet name="EVENT_HISTORY" sheetId="87" r:id="rId7"/>
    <sheet name="EVENT_ACK" sheetId="88" r:id="rId8"/>
    <sheet name="CALC" sheetId="83" state="hidden" r:id="rId9"/>
    <sheet name="CALC_GANTT_TEST" sheetId="45" state="hidden" r:id="rId10"/>
    <sheet name="CALC_SCURVE" sheetId="9" state="hidden" r:id="rId11"/>
    <sheet name="CALC_STATE" sheetId="84" state="hidden" r:id="rId12"/>
    <sheet name="CALC_ALARM" sheetId="86" state="hidden" r:id="rId13"/>
    <sheet name="DASHBOARD_SNAPSHOTS" sheetId="90" r:id="rId14"/>
    <sheet name="__PE_SVG_CACHE" sheetId="92" state="veryHidden" r:id="rId15"/>
  </sheets>
  <functionGroups builtInGroupCount="19"/>
  <definedNames>
    <definedName name="_PE_GANTT_RENDERED_EXTENT" hidden="1">GANTT!$K$5:$JD$64</definedName>
    <definedName name="_xlpm.p" hidden="1" xlm="1">#NAME?</definedName>
    <definedName name="_xlpm.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5" i="1" l="1"/>
  <c r="Y6" i="1"/>
  <c r="Y7" i="1"/>
  <c r="Y8" i="1"/>
  <c r="Y9" i="1"/>
  <c r="T5" i="1"/>
  <c r="T6" i="1"/>
  <c r="T7" i="1"/>
  <c r="T8" i="1"/>
  <c r="T9" i="1"/>
  <c r="Q5" i="1"/>
  <c r="Q6" i="1"/>
  <c r="Q7" i="1"/>
  <c r="Q8" i="1"/>
  <c r="Q9" i="1"/>
  <c r="M2" i="1" l="1"/>
  <c r="L2" i="1" l="1"/>
  <c r="N2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tc={071B46D8-3C3F-48C8-AD23-B9591FA9D2CC}</author>
    <author>tc={3655D8BA-1E49-44E7-8A03-CC6DD5EA2C06}</author>
    <author>tc={705616CD-D112-4616-9F92-843D65577C4E}</author>
    <author>tc={50DE8F2A-1C3B-4FCA-B70C-26748B0987A9}</author>
    <author>tc={1AE6FB53-161D-4FA8-9AFC-6EC82265C922}</author>
    <author>tc={E5CDF73D-250D-45DB-BC06-C17760B28438}</author>
    <author>tc={D114C828-DA9B-4C92-A2BA-1E1EE4AF9F75}</author>
    <author>tc={2FA80E7B-7B70-48FA-8721-80E2F1238196}</author>
    <author>tc={047DD5EC-52BB-4AE6-AFE4-D46EC1E864B5}</author>
    <author>tc={693F95FE-58E4-4FFA-BFC5-2335057AF1B5}</author>
    <author>tc={B7F41C2E-DE37-4671-9C0D-1F315BAFF87B}</author>
    <author>tc={8A7B8B39-DA00-41A5-A083-F438A8736FA6}</author>
    <author>tc={10CA579C-007D-4B6D-9329-1C7E82619011}</author>
    <author>tc={82D4D284-146E-4BF2-9D1C-5E24AE7D913E}</author>
    <author>tc={70561D81-CBEA-4937-8AB2-F55F6CD1564E}</author>
    <author>tc={6B0A0CEB-B966-49C8-B6F8-B77EC609320A}</author>
    <author>tc={3D75C492-AF72-4545-8C1E-DC6350B0C6A1}</author>
    <author>tc={8892E9F1-ECCA-490E-94C1-B64D72B93D7E}</author>
    <author>tc={4C686BEC-26D8-424E-886A-EFD78AAC16F0}</author>
    <author>tc={0A7C9438-DD2B-4986-9F0D-DBDA5AD6995D}</author>
    <author>tc={A583ACE9-5B03-4FDE-8BAB-440B3520F601}</author>
    <author>tc={7CB81AD6-8F39-43A5-A8A2-9531C74FDD49}</author>
    <author>tc={D29AC3E9-223E-4123-8887-850274811EFC}</author>
    <author>tc={117597E5-6CD2-46CC-B72F-A31E9D1F3587}</author>
    <author>tc={21250927-1FD2-4040-92EE-0190B595DB37}</author>
    <author>tc={CE0FFEFF-1011-4FF4-98A2-387A0F2920DD}</author>
    <author>tc={4A0DE678-9DB4-476C-9648-95B49A296BC2}</author>
    <author>tc={9BD7E86D-F504-4E9D-B344-D616AF1CE0D5}</author>
    <author>tc={F185B9C3-689E-4C9B-B00D-36D0CBD9FE75}</author>
    <author>tc={22BA8172-7A37-49DC-9C6D-AE447FFFA4C7}</author>
    <author>tc={AB661495-AE33-4D86-AFA9-9483750E847B}</author>
    <author>tc={08740E05-DBB0-4C86-8C96-3AC0838EA4F1}</author>
    <author>tc={5E05C7BF-6E53-4DBA-B8AC-75045DBD0000}</author>
    <author>tc={BB678614-8D10-4B1F-9194-01BC45092608}</author>
    <author>tc={7FCB8271-9288-4A39-8426-1B2B2A9DAF8D}</author>
    <author>tc={B23F6DD6-30F5-462D-AFB7-005225A4E886}</author>
    <author>tc={567A8E8D-C188-4879-9210-2FF1CD613136}</author>
  </authors>
  <commentList>
    <comment ref="A3" authorId="0" shapeId="0" xr:uid="{071B46D8-3C3F-48C8-AD23-B9591FA9D2CC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unique row identifier.
Expected input: unique integer, no duplicates.
Example: 1 / 17 / 29
Use:
- Technical key used across WBS, CALC, GANTT and S-Curve.
- Must never be duplicated.
- Can stay stable even if the WBS code changes.</t>
      </text>
    </comment>
    <comment ref="B3" authorId="1" shapeId="0" xr:uid="{3655D8BA-1E49-44E7-8A03-CC6DD5EA2C06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hierarchical code of the task in the project structure.
Expected input: numeric hierarchical format using dots.
Example: 1.0 / 1.3 / 1.3.2 / 1.3.2.1
Rules:
- Use numbers and dots only.
- No spaces, no letters.
- A parent task has child tasks whose WBS starts with its own code.</t>
      </text>
    </comment>
    <comment ref="C3" authorId="2" shapeId="0" xr:uid="{705616CD-D112-4616-9F92-843D65577C4E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short task name.
Expected input: clear readable label.
Example: Kick-off / RFQ / Assembly / FAT
Tip:
- Keep it short.
- Prefer action-oriented or deliverable-oriented wording.</t>
      </text>
    </comment>
    <comment ref="D3" authorId="3" shapeId="0" xr:uid="{50DE8F2A-1C3B-4FCA-B70C-26748B0987A9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detailed task description.
Expected input: short sentence or useful clarification.
Example: Project official start meeting / Vendor docs review
Use:
- Helps understand the task without reading the full schedule.</t>
      </text>
    </comment>
    <comment ref="E3" authorId="4" shapeId="0" xr:uid="{1AE6FB53-161D-4FA8-9AFC-6EC82265C922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main technical discipline involved.
Expected input: discipline name used consistently across the file.
Example: Process / Mechanical / Structure / QAQC / Logistics
Tip:
- Keep the wording consistent throughout the schedule.</t>
      </text>
    </comment>
    <comment ref="F3" authorId="5" shapeId="0" xr:uid="{E5CDF73D-250D-45DB-BC06-C17760B28438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main party responsible for or involved in the task.
Expected input: company name, supplier or internal entity.
Example: Internal / Vendor A / Client / Forwarder</t>
      </text>
    </comment>
    <comment ref="G3" authorId="6" shapeId="0" xr:uid="{D114C828-DA9B-4C92-A2BA-1E1EE4AF9F75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optional project or business grouping associated with the task.
Expected input: project name or useful grouping.
Example: Project A / Fabrication / Area 2
Use:
- Helps group tasks for business reporting.
- May be left blank.
- Does not affect schedule calculation.</t>
      </text>
    </comment>
    <comment ref="I3" authorId="7" shapeId="0" xr:uid="{2FA80E7B-7B70-48FA-8721-80E2F1238196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defines the task behavior within the planning engine.
Allowed values:
Task
Milestone
Level of Effort
Definition:
Task
standard task with duration
can have predecessors
driven by Actual / Forecast / Baseline / Dependencies
fully participates in the network
Milestone
zero-duration task (event)
duration is zero or minimal depending on convention
can have predecessors
represents a key event (start / finish / validation)
Level of Effort
task spanning a range of activities
does not drive the schedule
is driven by its dependencies
typically defined using SS (start) and FF (finish) links
duration is derived from the network
Rules:
one value per task
must match allowed values exactly
a LOE must not be used as a driver for other tasks
a milestone must not carry business duration</t>
      </text>
    </comment>
    <comment ref="J3" authorId="8" shapeId="0" xr:uid="{047DD5EC-52BB-4AE6-AFE4-D46EC1E864B5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defines whether the task should appear in the Gantt Summary view.
Allowed values:
Y
N
Definition:
Y
task is displayed in the Summary view
can be used to show an important standard task
forces a row to appear even if it is not a parent or milestone
N
task is hidden from the Summary view
can be used to hide a milestone or non-relevant row
does not impact schedule calculation
Rules:
if blank, the value is filled automatically
parents / summaries: Y by default
milestones: Y by default
standard tasks: N by default
Level of Effort: N by default
an existing value is never overwritten
Y or N only</t>
      </text>
    </comment>
    <comment ref="K3" authorId="9" shapeId="0" xr:uid="{693F95FE-58E4-4FFA-BFC5-2335057AF1B5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free text field for context notes.
Expected input: short comment, risk, assumption or clarification.
Example: Waiting vendor confirmation / Milestone imposed by client</t>
      </text>
    </comment>
    <comment ref="L3" authorId="10" shapeId="0" xr:uid="{B7F41C2E-DE37-4671-9C0D-1F315BAFF87B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task predecessors entered using WBS codes, with optional link type and lag.
Expected input:
one or more predecessors separated by semicolons
default link type = FS when omitted
Examples:
1.2.3
1.2.3+4
1.2.3-2
1.2.3FS+4
1.2.3SS-2
1.2.3FF
1.2.3;1.4.1SS+2;2.3FF-1
Rules:
no spaces
use WBS, not ID
allowed link types: FS, SS, FF
positive or negative lag allowed
the engine then converts this input into technical IDs + logical link table</t>
      </text>
    </comment>
    <comment ref="M3" authorId="11" shapeId="0" xr:uid="{8A7B8B39-DA00-41A5-A083-F438A8736FA6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task weight used for workload or weighted progress analysis.
Expected input: weight value according to the project logic.
Example: 20000 € / 15 / 4.5
Use:
- Can represent cost, effort, quantity or any relative weighting.
- The S-Curve works on leaf tasks only and then normalizes weights.</t>
      </text>
    </comment>
    <comment ref="N3" authorId="12" shapeId="0" xr:uid="{10CA579C-007D-4B6D-9329-1C7E82619011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manual task progress.
Expected input: percentage between 0% and 100%.
Example: 0% / 8% / 70% / 100%
Rules:
- Meant for leaf tasks.
- When empty, Gantt display may treat it as 0%.</t>
      </text>
    </comment>
    <comment ref="O3" authorId="13" shapeId="0" xr:uid="{82D4D284-146E-4BF2-9D1C-5E24AE7D913E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reference start date.
Expected input: baseline start date from the initial plan.
Example: 05/02/2026
Use:
- Used as comparison basis for variances.
- Used by the engine and by REX analyses.</t>
      </text>
    </comment>
    <comment ref="P3" authorId="14" shapeId="0" xr:uid="{70561D81-CBEA-4937-8AB2-F55F6CD1564E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baseline duration in inclusive calendar days.
Expected input: positive integer.
Example: 1 / 5 / 12
Important rule:
- A duration of 1 day means start = finish on the same day.</t>
      </text>
    </comment>
    <comment ref="Q3" authorId="15" shapeId="0" xr:uid="{6B0A0CEB-B966-49C8-B6F8-B77EC609320A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baseline finish date.
Calculation / logic:
- Automatically calculated from Baseline Start and Baseline Duration.
- Inclusive logic: Finish = Start + Duration - 1
Use:
- Used for finish variance and schedule comparisons.</t>
      </text>
    </comment>
    <comment ref="R3" authorId="16" shapeId="0" xr:uid="{3D75C492-AF72-4545-8C1E-DC6350B0C6A1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actual observed start date.
Expected input: real start date if the task has started.
Example: 21/03/2026
Use:
- Has priority over Forecast and Baseline in the engine logic.</t>
      </text>
    </comment>
    <comment ref="S3" authorId="17" shapeId="0" xr:uid="{8892E9F1-ECCA-490E-94C1-B64D72B93D7E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actual observed finish date.
Expected input: real finish date if the task is completed.
Example: 23/03/2026
Use:
- Has priority for finish calculation when present.</t>
      </text>
    </comment>
    <comment ref="T3" authorId="18" shapeId="0" xr:uid="{4C686BEC-26D8-424E-886A-EFD78AAC16F0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actual observed duration.
Calculation / logic:
- Automatically calculated from Actual Start and Actual Finish.
- Inclusive logic: Duration = Finish - Start + 1
Use:
- Provides the real duration without manual entry.</t>
      </text>
    </comment>
    <comment ref="U3" authorId="19" shapeId="0" xr:uid="{0A7C9438-DD2B-4986-9F0D-DBDA5AD6995D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updated forecast start date.
Expected input: forecast date when the task is not fully driven by Actual data.
Example: 04/04/2026
Use:
- Allows schedule drift management and simulation.
- If inconsistent with dependencies, the engine blocks.</t>
      </text>
    </comment>
    <comment ref="V3" authorId="20" shapeId="0" xr:uid="{A583ACE9-5B03-4FDE-8BAB-440B3520F601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updated forecast finish date.
Expected input: forecast finish date.
Example: 30/04/2026
Use:
- Allows forcing a forecast finish.
- If only the start is given, the engine keeps the reference duration.</t>
      </text>
    </comment>
    <comment ref="W3" authorId="21" shapeId="0" xr:uid="{7CB81AD6-8F39-43A5-A8A2-9531C74FDD49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engine-calculated start date.
Calculation / logic:
- General priority: Actual &gt; Forecast &gt; Baseline &gt; Dependencies only
- The engine also applies predecessors and lag.
Use:
- Consolidated reference used by Gantt and analyses.</t>
      </text>
    </comment>
    <comment ref="X3" authorId="22" shapeId="0" xr:uid="{D29AC3E9-223E-4123-8887-850274811EFC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engine-calculated finish date.
Calculation / logic:
- Based on Actual Finish if present, otherwise Forecast Finish if present, otherwise reference duration.
- Always aligned with Calculated Start if the calculation succeeds.
Use:
- Consolidated reference used by Gantt and analyses.</t>
      </text>
    </comment>
    <comment ref="Y3" authorId="23" shapeId="0" xr:uid="{117597E5-6CD2-46CC-B72F-A31E9D1F3587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consolidated calculated duration.
Calculation / logic:
- Automatically calculated from Calculated Start and Calculated Finish.
- Inclusive logic: Duration = Finish - Start + 1
Use:
- Shows the duration finally retained after calculation.</t>
      </text>
    </comment>
    <comment ref="Z3" authorId="24" shapeId="0" xr:uid="{21250927-1FD2-4040-92EE-0190B595DB37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variance between calculated start and baseline start.
Calculation / logic:
- Start Variance = Calculated Start - Baseline Start
Reading:
- 0 = aligned with baseline
- &gt; 0 = later start
- &lt; 0 = earlier start</t>
      </text>
    </comment>
    <comment ref="AA3" authorId="25" shapeId="0" xr:uid="{CE0FFEFF-1011-4FF4-98A2-387A0F2920DD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variance between calculated finish and baseline finish.
Calculation / logic:
- Finish Variance = Calculated Finish - Baseline Finish
Reading:
- 0 = aligned with baseline
- &gt; 0 = later finish
- &lt; 0 = earlier finish</t>
      </text>
    </comment>
    <comment ref="AB3" authorId="26" shapeId="0" xr:uid="{4A0DE678-9DB4-476C-9648-95B49A296BC2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variance between calculated duration and baseline duration.
Calculation / logic:
- Duration Variance = Calculated Duration - Baseline Duration
Reading:
- 0 = unchanged duration
- &gt; 0 = longer duration
- &lt; 0 = shorter duration</t>
      </text>
    </comment>
    <comment ref="AC3" authorId="27" shapeId="0" xr:uid="{9BD7E86D-F504-4E9D-B344-D616AF1CE0D5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main source driving the task calculation.
Typical values:
- ACTUAL
- FORECAST
- BASELINE
- DEPENDENCY
- SUMMARY
Use:
- Quickly explains why the calculated date is what it is.</t>
      </text>
    </comment>
    <comment ref="AD3" authorId="28" shapeId="0" xr:uid="{F185B9C3-689E-4C9B-B00D-36D0CBD9FE75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critical path indicator on the current schedule network.
Calculation / logic:
- Based on current total float.
- A task is critical if its Total Float is less than or equal to 0.
Use:
- Helps identify tasks directly driving the current project finish date.</t>
      </text>
    </comment>
    <comment ref="AE3" authorId="29" shapeId="0" xr:uid="{22BA8172-7A37-49DC-9C6D-AE447FFFA4C7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critical path indicator on the Baseline reference state.
Calculation / logic:
- Uses the same graph as Current analytics.
- Analyzes the placed Baseline dates without compressing gaps that are not expressed as lag.
- A task is critical if its Total Float REX is less than or equal to 0.
Use:
- Used for retrospective or comparative analysis on the Baseline state.</t>
      </text>
    </comment>
    <comment ref="AF3" authorId="30" shapeId="0" xr:uid="{AB661495-AE33-4D86-AFA9-9483750E847B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indicates whether the task belongs to the longest path in the current schedule network.
Calculation / logic:
- The engine marks unfinished tasks as LONGEST when driving links connect them to the current network finish.
Use:
- Identifies the longest active sequence leading to project completion.</t>
      </text>
    </comment>
    <comment ref="AG3" authorId="31" shapeId="0" xr:uid="{08740E05-DBB0-4C86-8C96-3AC0838EA4F1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calculated output reserved for the longest path on the Baseline / REX reference state.
Rules:
- Do not enter a value manually.
- May remain blank when the REX workflow does not produce this indicator.</t>
      </text>
    </comment>
    <comment ref="AH3" authorId="32" shapeId="0" xr:uid="{5E05C7BF-6E53-4DBA-B8AC-75045DBD0000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total float on the current schedule.
Calculation / logic:
- Number of days the task can slip without delaying the current project finish date.
Reading:
- 0 = critical
- &gt; 0 = available margin
- &lt; 0 = negative float, constrained or inconsistent schedule</t>
      </text>
    </comment>
    <comment ref="AI3" authorId="33" shapeId="0" xr:uid="{BB678614-8D10-4B1F-9194-01BC45092608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free float on the current schedule.
Calculation / logic:
- Number of days the task can slip without affecting the earliest start of the next task.
Special case:
- A negative float means the task violates network constraints.
- The current finish is already too late relative to successor requirements (or duration is insufficient).
Use:
- Measures local margin, more granular than Total Float.
- Helps detect inconsistencies or infeasible constraints in the schedule.</t>
      </text>
    </comment>
    <comment ref="AJ3" authorId="34" shapeId="0" xr:uid="{7FCB8271-9288-4A39-8426-1B2B2A9DAF8D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total float on the Baseline / REX reference state.
Calculation / logic:
- Baseline equivalent of Total Float, calculated with the same graph as Current on the placed Baseline dates.
Use:
- Used for comparisons and lessons learned analysis.</t>
      </text>
    </comment>
    <comment ref="AK3" authorId="35" shapeId="0" xr:uid="{B23F6DD6-30F5-462D-AFB7-005225A4E886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free float on the Baseline / REX reference state.
Calculation / logic:
- Baseline equivalent of Free Float, calculated with the same graph as Current on the placed Baseline dates.
Use:
- Used for detailed float analysis on the Baseline state.</t>
      </text>
    </comment>
    <comment ref="AL3" authorId="36" shapeId="0" xr:uid="{567A8E8D-C188-4879-9210-2FF1CD613136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margin between the task deadline and its calculated finish date.
Calculation / logic:
- Deadline Float = Deadline - Calculated Finish.
Reading:
- 0 = deadline met exactly.
- &gt; 0 = available margin before the deadline.
- &lt; 0 = deadline exceeded.</t>
      </text>
    </comment>
  </commentList>
</comments>
</file>

<file path=xl/sharedStrings.xml><?xml version="1.0" encoding="utf-8"?>
<sst xmlns="http://schemas.openxmlformats.org/spreadsheetml/2006/main" count="969" uniqueCount="261">
  <si>
    <t>ID</t>
  </si>
  <si>
    <t>Task Name</t>
  </si>
  <si>
    <t>% Progress</t>
  </si>
  <si>
    <t>Baseline Start</t>
  </si>
  <si>
    <t>Baseline Finish</t>
  </si>
  <si>
    <t>Predecessors</t>
  </si>
  <si>
    <t>Lag</t>
  </si>
  <si>
    <t>Weight (%)</t>
  </si>
  <si>
    <t>Calculated Start</t>
  </si>
  <si>
    <t>Calculated Finish</t>
  </si>
  <si>
    <t>WBS</t>
  </si>
  <si>
    <t>Discipline</t>
  </si>
  <si>
    <t>Supplier</t>
  </si>
  <si>
    <t>Task Description</t>
  </si>
  <si>
    <t>Project</t>
  </si>
  <si>
    <t>Actual Start</t>
  </si>
  <si>
    <t>Actual Finish</t>
  </si>
  <si>
    <t>Comments</t>
  </si>
  <si>
    <t>Error flag</t>
  </si>
  <si>
    <t>Baseline Duration</t>
  </si>
  <si>
    <t>Actual Duration</t>
  </si>
  <si>
    <t>Forecast Start</t>
  </si>
  <si>
    <t>Forecast Finish</t>
  </si>
  <si>
    <t>Calculated Duration</t>
  </si>
  <si>
    <t>Start Variance</t>
  </si>
  <si>
    <t>Finish Variance</t>
  </si>
  <si>
    <t>Duration Variance</t>
  </si>
  <si>
    <t>Driving Logic</t>
  </si>
  <si>
    <t>Predecessors WBS</t>
  </si>
  <si>
    <t/>
  </si>
  <si>
    <t>Total Float</t>
  </si>
  <si>
    <t>Free Float</t>
  </si>
  <si>
    <t>Critical Path</t>
  </si>
  <si>
    <t>Critical Path REX</t>
  </si>
  <si>
    <t>Total Float REX</t>
  </si>
  <si>
    <t>Free Float REX</t>
  </si>
  <si>
    <t>%</t>
  </si>
  <si>
    <t>Date</t>
  </si>
  <si>
    <t>Daily Baseline</t>
  </si>
  <si>
    <t>Cumulative Baseline</t>
  </si>
  <si>
    <t>SCurve Included</t>
  </si>
  <si>
    <t>SCurve Warning</t>
  </si>
  <si>
    <t>SCurve Weight Raw</t>
  </si>
  <si>
    <t>SCurve Weight Normalized</t>
  </si>
  <si>
    <t>SCurve Baseline Start</t>
  </si>
  <si>
    <t>SCurve Baseline Finish</t>
  </si>
  <si>
    <t>SCurve Calculated Start</t>
  </si>
  <si>
    <t>SCurve Calculated Finish</t>
  </si>
  <si>
    <t>SCurve Progress</t>
  </si>
  <si>
    <t>SCurve Baseline Daily</t>
  </si>
  <si>
    <t>SCurve Calculated Daily</t>
  </si>
  <si>
    <t>SCurve Actualized Weight</t>
  </si>
  <si>
    <t>Daily Actualized</t>
  </si>
  <si>
    <t>Cumulative Actualized</t>
  </si>
  <si>
    <t>Daily Remaining Forecast</t>
  </si>
  <si>
    <t>Cumulative Remaining Forecast</t>
  </si>
  <si>
    <t>Calculated Curve Solid</t>
  </si>
  <si>
    <t>Calculated Curve Dashed</t>
  </si>
  <si>
    <t>Test Start</t>
  </si>
  <si>
    <t>Test Finish</t>
  </si>
  <si>
    <t>Test %</t>
  </si>
  <si>
    <t>Is Summary</t>
  </si>
  <si>
    <t>Parent ID</t>
  </si>
  <si>
    <t>Base Start</t>
  </si>
  <si>
    <t>Base Finish</t>
  </si>
  <si>
    <t>Base Duration</t>
  </si>
  <si>
    <t>Base Progress</t>
  </si>
  <si>
    <t>Has Actual</t>
  </si>
  <si>
    <t>Test % Raw</t>
  </si>
  <si>
    <t>Test % Normalized</t>
  </si>
  <si>
    <t>Input Start</t>
  </si>
  <si>
    <t>Input Finish</t>
  </si>
  <si>
    <t>Input Duration</t>
  </si>
  <si>
    <t>Input Progress</t>
  </si>
  <si>
    <t>Any Test Value</t>
  </si>
  <si>
    <t>Calc Test Start</t>
  </si>
  <si>
    <t>Calc Test Finish</t>
  </si>
  <si>
    <t>Calc Test Duration</t>
  </si>
  <si>
    <t>Calc Test Progress</t>
  </si>
  <si>
    <t>Warning Flag</t>
  </si>
  <si>
    <t>Warning Text</t>
  </si>
  <si>
    <t>Error Flag</t>
  </si>
  <si>
    <t>Succ ID</t>
  </si>
  <si>
    <t>Succ WBS</t>
  </si>
  <si>
    <t>Pred ID</t>
  </si>
  <si>
    <t>Pred WBS</t>
  </si>
  <si>
    <t>Link Type</t>
  </si>
  <si>
    <t>Raw Token</t>
  </si>
  <si>
    <t>FS</t>
  </si>
  <si>
    <t>SS</t>
  </si>
  <si>
    <t>FF</t>
  </si>
  <si>
    <t>ParentID</t>
  </si>
  <si>
    <t>IsSummary</t>
  </si>
  <si>
    <t>ErrorMsg</t>
  </si>
  <si>
    <t>Expanded From</t>
  </si>
  <si>
    <t>Row Signature</t>
  </si>
  <si>
    <t>Run Status</t>
  </si>
  <si>
    <t>Task Type</t>
  </si>
  <si>
    <t>Cumulative Actual</t>
  </si>
  <si>
    <t>MULTI NETWORK</t>
  </si>
  <si>
    <t>Multi Critical Path</t>
  </si>
  <si>
    <t>Start Constraint Type</t>
  </si>
  <si>
    <t>Start Constraint Date</t>
  </si>
  <si>
    <t>Finish Constraint Type</t>
  </si>
  <si>
    <t>Finish Constraint Date</t>
  </si>
  <si>
    <t>Active</t>
  </si>
  <si>
    <t>Comment</t>
  </si>
  <si>
    <t>Constraint Active</t>
  </si>
  <si>
    <t>Event ID</t>
  </si>
  <si>
    <t>Run ID</t>
  </si>
  <si>
    <t>Timestamp</t>
  </si>
  <si>
    <t>Time</t>
  </si>
  <si>
    <t>Severity</t>
  </si>
  <si>
    <t>Event Type</t>
  </si>
  <si>
    <t>Hash</t>
  </si>
  <si>
    <t>Acknowledged</t>
  </si>
  <si>
    <t>Sheet</t>
  </si>
  <si>
    <t>Table</t>
  </si>
  <si>
    <t>FR Message</t>
  </si>
  <si>
    <t>EN Message</t>
  </si>
  <si>
    <t>FR Details</t>
  </si>
  <si>
    <t>EN Details</t>
  </si>
  <si>
    <t>Source Procedure</t>
  </si>
  <si>
    <t>Message</t>
  </si>
  <si>
    <t>Acknowledged At</t>
  </si>
  <si>
    <t>Acknowledged By</t>
  </si>
  <si>
    <t>Deadline</t>
  </si>
  <si>
    <t>Deadline Float</t>
  </si>
  <si>
    <t>Longest Path</t>
  </si>
  <si>
    <t>Longest Path REX</t>
  </si>
  <si>
    <t>GLOBAL</t>
  </si>
  <si>
    <t>Cal</t>
  </si>
  <si>
    <t>SnapshotId</t>
  </si>
  <si>
    <t>SnapshotDateTime</t>
  </si>
  <si>
    <t>SnapshotLabel</t>
  </si>
  <si>
    <t>ActualProgress</t>
  </si>
  <si>
    <t>PlannedProgress</t>
  </si>
  <si>
    <t>ProgressVariance</t>
  </si>
  <si>
    <t>ForecastFinish</t>
  </si>
  <si>
    <t>BaselineFinish</t>
  </si>
  <si>
    <t>DriftDays</t>
  </si>
  <si>
    <t>ContractStatus</t>
  </si>
  <si>
    <t>DeadlineRiskCount</t>
  </si>
  <si>
    <t>ForecastIssueCount</t>
  </si>
  <si>
    <t>LongestPathCount</t>
  </si>
  <si>
    <t>LongestPathRemaining</t>
  </si>
  <si>
    <t>CriticalPathCount</t>
  </si>
  <si>
    <t>S</t>
  </si>
  <si>
    <t>Hour</t>
  </si>
  <si>
    <t>INFO</t>
  </si>
  <si>
    <t>O</t>
  </si>
  <si>
    <t>EN</t>
  </si>
  <si>
    <t>Project Baseline_x000D_
Finish</t>
  </si>
  <si>
    <t>Project_x000D_
Calculated Finish</t>
  </si>
  <si>
    <t>Project Delay_x000D_
(days)</t>
  </si>
  <si>
    <t>Required</t>
  </si>
  <si>
    <t>Optional</t>
  </si>
  <si>
    <r>
      <t>Required</t>
    </r>
    <r>
      <rPr>
        <b/>
        <sz val="8"/>
        <color rgb="FF000000"/>
        <rFont val="Aptos Narrow"/>
        <family val="2"/>
        <scheme val="minor"/>
      </rPr>
      <t xml:space="preserve"> G*</t>
    </r>
  </si>
  <si>
    <r>
      <t>Required</t>
    </r>
    <r>
      <rPr>
        <b/>
        <sz val="8"/>
        <color rgb="FF000000"/>
        <rFont val="Aptos Narrow"/>
        <family val="2"/>
        <scheme val="minor"/>
      </rPr>
      <t xml:space="preserve"> S</t>
    </r>
  </si>
  <si>
    <t>Calculated</t>
  </si>
  <si>
    <r>
      <t xml:space="preserve">Quick Start: Fill in the columns marked </t>
    </r>
    <r>
      <rPr>
        <b/>
        <sz val="8"/>
        <color rgb="FFC00000"/>
        <rFont val="Aptos Narrow"/>
        <family val="2"/>
        <scheme val="minor"/>
      </rPr>
      <t>Required</t>
    </r>
    <r>
      <rPr>
        <sz val="8"/>
        <color rgb="FF000000"/>
        <rFont val="Aptos Narrow"/>
        <family val="2"/>
        <scheme val="minor"/>
      </rPr>
      <t>. Optional columns may be left blank, while Calculated columns are populated automatically.
* Predecessors WBS, Baseline Start and Baseline Duration must together provide enough information to position the task on the timeline.</t>
    </r>
  </si>
  <si>
    <t>GANTT VIEW</t>
  </si>
  <si>
    <t>Start</t>
  </si>
  <si>
    <t>Finish</t>
  </si>
  <si>
    <t>Duration</t>
  </si>
  <si>
    <t>Logic</t>
  </si>
  <si>
    <t>Dashboard</t>
  </si>
  <si>
    <t>PM / Engineering dashboard - comparison snapshots</t>
  </si>
  <si>
    <t>From</t>
  </si>
  <si>
    <t>To</t>
  </si>
  <si>
    <t>Executive Summary</t>
  </si>
  <si>
    <t>Settings</t>
  </si>
  <si>
    <t>RecordType</t>
  </si>
  <si>
    <t>CacheVersion</t>
  </si>
  <si>
    <t>SignatureOrLinkID</t>
  </si>
  <si>
    <t>ContentHashOrPredID</t>
  </si>
  <si>
    <t>GeneratedAtOrSuccID</t>
  </si>
  <si>
    <t>ScaleOrLinkType</t>
  </si>
  <si>
    <t>RouteCountOrLag</t>
  </si>
  <si>
    <t>SegmentIndex</t>
  </si>
  <si>
    <t>X1</t>
  </si>
  <si>
    <t>Y1</t>
  </si>
  <si>
    <t>X2</t>
  </si>
  <si>
    <t>Y2</t>
  </si>
  <si>
    <t>Arrow</t>
  </si>
  <si>
    <t>META</t>
  </si>
  <si>
    <t>DAY</t>
  </si>
  <si>
    <t>ROUTE</t>
  </si>
  <si>
    <t>DEP_11_16_1</t>
  </si>
  <si>
    <t>DEP_11_60_1</t>
  </si>
  <si>
    <t>DEP_12_13_1</t>
  </si>
  <si>
    <t>DEP_13_14_1</t>
  </si>
  <si>
    <t>DEP_14_15_1</t>
  </si>
  <si>
    <t>DEP_14_17_1</t>
  </si>
  <si>
    <t>DEP_16_24_1</t>
  </si>
  <si>
    <t>DEP_16_3_1</t>
  </si>
  <si>
    <t>DEP_17_19_1</t>
  </si>
  <si>
    <t>DEP_17_21_1</t>
  </si>
  <si>
    <t>DEP_18_22_1</t>
  </si>
  <si>
    <t>DEP_19_2_1</t>
  </si>
  <si>
    <t>DEP_1_4_1</t>
  </si>
  <si>
    <t>DEP_1_5_1</t>
  </si>
  <si>
    <t>DEP_21_22_2</t>
  </si>
  <si>
    <t>DEP_22_23_1</t>
  </si>
  <si>
    <t>DEP_23_25_1</t>
  </si>
  <si>
    <t>DEP_24_28_1</t>
  </si>
  <si>
    <t>DEP_24_60_2</t>
  </si>
  <si>
    <t>DEP_25_26_1</t>
  </si>
  <si>
    <t>DEP_26_27_1</t>
  </si>
  <si>
    <t>DEP_27_29_1</t>
  </si>
  <si>
    <t>DEP_27_3_2</t>
  </si>
  <si>
    <t>DEP_29_30_1</t>
  </si>
  <si>
    <t>DEP_2_20_1</t>
  </si>
  <si>
    <t>DEP_32_49_1</t>
  </si>
  <si>
    <t>DEP_33_40_1</t>
  </si>
  <si>
    <t>DEP_35_37_1</t>
  </si>
  <si>
    <t>DEP_35_38_1</t>
  </si>
  <si>
    <t>DEP_35_39_1</t>
  </si>
  <si>
    <t>DEP_36_34_1</t>
  </si>
  <si>
    <t>DEP_36_37_2</t>
  </si>
  <si>
    <t>DEP_38_41_1</t>
  </si>
  <si>
    <t>DEP_40_45_1</t>
  </si>
  <si>
    <t>DEP_41_42_1</t>
  </si>
  <si>
    <t>DEP_42_43_1</t>
  </si>
  <si>
    <t>DEP_43_44_1</t>
  </si>
  <si>
    <t>DEP_43_46_1</t>
  </si>
  <si>
    <t>DEP_45_53_1</t>
  </si>
  <si>
    <t>DEP_46_48_1</t>
  </si>
  <si>
    <t>DEP_46_50_1</t>
  </si>
  <si>
    <t>DEP_47_51_1</t>
  </si>
  <si>
    <t>DEP_48_32_1</t>
  </si>
  <si>
    <t>DEP_4_11_1</t>
  </si>
  <si>
    <t>DEP_50_51_2</t>
  </si>
  <si>
    <t>DEP_51_52_1</t>
  </si>
  <si>
    <t>DEP_52_54_1</t>
  </si>
  <si>
    <t>DEP_53_57_1</t>
  </si>
  <si>
    <t>DEP_54_55_1</t>
  </si>
  <si>
    <t>DEP_55_56_1</t>
  </si>
  <si>
    <t>DEP_56_58_1</t>
  </si>
  <si>
    <t>DEP_58_59_1</t>
  </si>
  <si>
    <t>DEP_5_6_1</t>
  </si>
  <si>
    <t>DEP_6_7_1</t>
  </si>
  <si>
    <t>DEP_6_8_1</t>
  </si>
  <si>
    <t>DEP_7_10_1</t>
  </si>
  <si>
    <t>DEP_7_9_1</t>
  </si>
  <si>
    <t>DEP_8_9_2</t>
  </si>
  <si>
    <t>DEP_9_12_1</t>
  </si>
  <si>
    <t>TASK_GEOMETRY|1933666831</t>
  </si>
  <si>
    <t>SVG_ROUTE_CACHE_V2</t>
  </si>
  <si>
    <t>SVG_ROUTE_CACHE_V2|159|584636677</t>
  </si>
  <si>
    <t>DMY</t>
  </si>
  <si>
    <t>SETTINGS_STORAGE_V2</t>
  </si>
  <si>
    <t>Core Diagnostic Codes</t>
  </si>
  <si>
    <t>No project loaded</t>
  </si>
  <si>
    <t>EVT-20261008-094204-000001</t>
  </si>
  <si>
    <t>RUN-20261008-094204-ProjectWelcome</t>
  </si>
  <si>
    <t>PROJECTENGINE_WELCOME</t>
  </si>
  <si>
    <t>EVI2:CCA94111895CDFD501EC76724384A5B6075D877D6C30121BD6232B637601CABF</t>
  </si>
  <si>
    <t>Vous pouvez importer les données d'un ProjectEngine existant ou commencer un nouveau projet.</t>
  </si>
  <si>
    <t>You can import data from an existing ProjectEngine workbook or start a new project.</t>
  </si>
  <si>
    <t>ProjectWelcome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</si>
</sst>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7" formatCode="#,##0.00\ &quot;€&quot;;\-#,##0.00\ &quot;€&quot;"/>
    <numFmt numFmtId="44" formatCode="_-* #,##0.00\ &quot;€&quot;_-;\-* #,##0.00\ &quot;€&quot;_-;_-* &quot;-&quot;??\ &quot;€&quot;_-;_-@_-"/>
    <numFmt numFmtId="164" formatCode="0.0000%"/>
    <numFmt numFmtId="165" formatCode="dd/mm/yyyy\ hh:mm:ss"/>
    <numFmt numFmtId="167" formatCode="dd/mm/yyyy"/>
    <numFmt numFmtId="168" formatCode="hh:mm:ss"/>
  </numFmts>
  <fonts count="2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name val="Aptos Narrow"/>
      <family val="2"/>
      <scheme val="minor"/>
    </font>
    <font>
      <sz val="11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sz val="10"/>
      <color theme="1"/>
      <name val="Segoe UI"/>
      <family val="2"/>
    </font>
    <font>
      <b/>
      <sz val="24"/>
      <color rgb="FF142233"/>
      <name val="Segoe UI"/>
      <family val="2"/>
    </font>
    <font>
      <sz val="10"/>
      <color rgb="FF606F80"/>
      <name val="Segoe UI"/>
      <family val="2"/>
    </font>
    <font>
      <b/>
      <sz val="10"/>
      <color rgb="FF606F80"/>
      <name val="Segoe UI"/>
      <family val="2"/>
    </font>
    <font>
      <sz val="10"/>
      <color rgb="FF142233"/>
      <name val="Segoe UI"/>
      <family val="2"/>
    </font>
    <font>
      <b/>
      <sz val="15"/>
      <color rgb="FF142233"/>
      <name val="Segoe UI"/>
      <family val="2"/>
    </font>
    <font>
      <sz val="9"/>
      <color rgb="FF606F80"/>
      <name val="Segoe UI"/>
      <family val="2"/>
    </font>
    <font>
      <sz val="11"/>
      <color rgb="FF232D3A"/>
      <name val="Segoe UI"/>
      <family val="2"/>
    </font>
    <font>
      <b/>
      <sz val="22"/>
      <color rgb="FF1C2A3A"/>
      <name val="Segoe UI Semibold"/>
      <family val="2"/>
    </font>
    <font>
      <sz val="8"/>
      <color rgb="FF000000"/>
      <name val="Aptos Narrow"/>
      <family val="2"/>
      <scheme val="minor"/>
    </font>
    <font>
      <b/>
      <sz val="8"/>
      <color rgb="FFC00000"/>
      <name val="Aptos Narrow"/>
      <family val="2"/>
      <scheme val="minor"/>
    </font>
    <font>
      <b/>
      <sz val="8"/>
      <color rgb="FF000000"/>
      <name val="Aptos Narrow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6F8FB"/>
        <bgColor indexed="64"/>
      </patternFill>
    </fill>
    <fill>
      <patternFill patternType="solid">
        <fgColor rgb="FFF2F4F7"/>
        <bgColor indexed="64"/>
      </patternFill>
    </fill>
    <fill>
      <patternFill patternType="solid">
        <fgColor rgb="FFEBF2FA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ck">
        <color indexed="64"/>
      </bottom>
      <diagonal/>
    </border>
    <border>
      <left/>
      <right/>
      <top/>
      <bottom style="thin">
        <color rgb="FF000000"/>
      </bottom>
      <diagonal/>
    </border>
  </borders>
  <cellStyleXfs count="2">
    <xf numFmtId="0" fontId="0" fillId="0" borderId="0"/>
    <xf numFmtId="44" fontId="6" fillId="0" borderId="0" applyFont="0" applyFill="0" applyBorder="0" applyAlignment="0" applyProtection="0"/>
  </cellStyleXfs>
  <cellXfs count="149">
    <xf numFmtId="0" fontId="0" fillId="0" borderId="0" xfId="0"/>
    <xf numFmtId="14" fontId="0" fillId="0" borderId="0" xfId="0" applyNumberFormat="1"/>
    <xf numFmtId="0" fontId="0" fillId="3" borderId="1" xfId="0" applyFill="1" applyBorder="1" applyAlignment="1">
      <alignment horizontal="center" vertical="center" wrapText="1"/>
    </xf>
    <xf numFmtId="0" fontId="0" fillId="3" borderId="2" xfId="0" applyFill="1" applyBorder="1" applyAlignment="1">
      <alignment horizontal="center" vertical="center" wrapText="1"/>
    </xf>
    <xf numFmtId="0" fontId="0" fillId="3" borderId="3" xfId="0" applyFill="1" applyBorder="1" applyAlignment="1">
      <alignment horizontal="center" vertical="center" wrapText="1"/>
    </xf>
    <xf numFmtId="0" fontId="0" fillId="0" borderId="4" xfId="0" applyBorder="1"/>
    <xf numFmtId="14" fontId="2" fillId="5" borderId="5" xfId="0" applyNumberFormat="1" applyFont="1" applyFill="1" applyBorder="1" applyAlignment="1">
      <alignment horizontal="left"/>
    </xf>
    <xf numFmtId="0" fontId="2" fillId="5" borderId="5" xfId="0" applyFont="1" applyFill="1" applyBorder="1"/>
    <xf numFmtId="0" fontId="2" fillId="5" borderId="6" xfId="0" applyFont="1" applyFill="1" applyBorder="1" applyAlignment="1">
      <alignment horizontal="left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10" fontId="0" fillId="0" borderId="0" xfId="0" applyNumberFormat="1"/>
    <xf numFmtId="10" fontId="0" fillId="0" borderId="8" xfId="0" applyNumberFormat="1" applyBorder="1"/>
    <xf numFmtId="164" fontId="0" fillId="0" borderId="8" xfId="0" applyNumberFormat="1" applyBorder="1"/>
    <xf numFmtId="9" fontId="0" fillId="0" borderId="0" xfId="0" applyNumberFormat="1"/>
    <xf numFmtId="9" fontId="0" fillId="0" borderId="12" xfId="0" applyNumberFormat="1" applyBorder="1"/>
    <xf numFmtId="0" fontId="0" fillId="2" borderId="12" xfId="0" applyFill="1" applyBorder="1" applyAlignment="1">
      <alignment vertical="center" wrapText="1"/>
    </xf>
    <xf numFmtId="0" fontId="4" fillId="2" borderId="12" xfId="0" applyFont="1" applyFill="1" applyBorder="1" applyAlignment="1">
      <alignment vertical="center" wrapText="1"/>
    </xf>
    <xf numFmtId="9" fontId="0" fillId="0" borderId="12" xfId="0" applyNumberFormat="1" applyBorder="1" applyAlignment="1">
      <alignment vertical="center" wrapText="1"/>
    </xf>
    <xf numFmtId="0" fontId="0" fillId="0" borderId="17" xfId="0" applyBorder="1"/>
    <xf numFmtId="0" fontId="0" fillId="2" borderId="17" xfId="0" applyFill="1" applyBorder="1" applyAlignment="1">
      <alignment vertical="center" wrapText="1"/>
    </xf>
    <xf numFmtId="0" fontId="4" fillId="2" borderId="16" xfId="0" applyFont="1" applyFill="1" applyBorder="1" applyAlignment="1">
      <alignment vertical="center" wrapText="1"/>
    </xf>
    <xf numFmtId="0" fontId="0" fillId="2" borderId="16" xfId="0" applyFill="1" applyBorder="1" applyAlignment="1">
      <alignment vertical="center" wrapText="1"/>
    </xf>
    <xf numFmtId="9" fontId="0" fillId="0" borderId="5" xfId="0" applyNumberFormat="1" applyBorder="1"/>
    <xf numFmtId="0" fontId="0" fillId="2" borderId="19" xfId="0" applyFill="1" applyBorder="1" applyAlignment="1">
      <alignment vertical="center" wrapText="1"/>
    </xf>
    <xf numFmtId="0" fontId="4" fillId="2" borderId="18" xfId="0" applyFont="1" applyFill="1" applyBorder="1" applyAlignment="1">
      <alignment vertical="center" wrapText="1"/>
    </xf>
    <xf numFmtId="0" fontId="0" fillId="2" borderId="5" xfId="0" applyFill="1" applyBorder="1" applyAlignment="1">
      <alignment vertical="center" wrapText="1"/>
    </xf>
    <xf numFmtId="0" fontId="0" fillId="2" borderId="18" xfId="0" applyFill="1" applyBorder="1" applyAlignment="1">
      <alignment vertical="center" wrapText="1"/>
    </xf>
    <xf numFmtId="0" fontId="1" fillId="4" borderId="20" xfId="0" applyFont="1" applyFill="1" applyBorder="1"/>
    <xf numFmtId="0" fontId="0" fillId="0" borderId="20" xfId="0" applyBorder="1" applyAlignment="1">
      <alignment vertical="center" wrapText="1"/>
    </xf>
    <xf numFmtId="44" fontId="0" fillId="0" borderId="20" xfId="1" applyFont="1" applyFill="1" applyBorder="1" applyAlignment="1">
      <alignment vertical="center" wrapText="1"/>
    </xf>
    <xf numFmtId="9" fontId="0" fillId="0" borderId="20" xfId="0" applyNumberFormat="1" applyBorder="1" applyAlignment="1">
      <alignment vertical="center" wrapText="1"/>
    </xf>
    <xf numFmtId="0" fontId="4" fillId="2" borderId="20" xfId="0" applyFont="1" applyFill="1" applyBorder="1" applyAlignment="1">
      <alignment vertical="center" wrapText="1"/>
    </xf>
    <xf numFmtId="0" fontId="0" fillId="2" borderId="20" xfId="0" applyFill="1" applyBorder="1" applyAlignment="1">
      <alignment vertical="center" wrapText="1"/>
    </xf>
    <xf numFmtId="49" fontId="0" fillId="0" borderId="20" xfId="0" applyNumberFormat="1" applyBorder="1"/>
    <xf numFmtId="0" fontId="0" fillId="0" borderId="20" xfId="0" applyBorder="1"/>
    <xf numFmtId="49" fontId="0" fillId="0" borderId="0" xfId="0" applyNumberFormat="1"/>
    <xf numFmtId="1" fontId="0" fillId="0" borderId="0" xfId="0" applyNumberFormat="1"/>
    <xf numFmtId="7" fontId="0" fillId="0" borderId="5" xfId="1" applyNumberFormat="1" applyFont="1" applyBorder="1"/>
    <xf numFmtId="1" fontId="4" fillId="2" borderId="18" xfId="0" applyNumberFormat="1" applyFont="1" applyFill="1" applyBorder="1" applyAlignment="1">
      <alignment vertical="center" wrapText="1"/>
    </xf>
    <xf numFmtId="1" fontId="4" fillId="2" borderId="5" xfId="0" applyNumberFormat="1" applyFont="1" applyFill="1" applyBorder="1" applyAlignment="1">
      <alignment vertical="center" wrapText="1"/>
    </xf>
    <xf numFmtId="1" fontId="4" fillId="2" borderId="19" xfId="0" applyNumberFormat="1" applyFont="1" applyFill="1" applyBorder="1" applyAlignment="1">
      <alignment vertical="center" wrapText="1"/>
    </xf>
    <xf numFmtId="0" fontId="0" fillId="7" borderId="0" xfId="0" applyFill="1"/>
    <xf numFmtId="1" fontId="0" fillId="2" borderId="19" xfId="0" applyNumberFormat="1" applyFill="1" applyBorder="1" applyAlignment="1">
      <alignment vertical="center" wrapText="1"/>
    </xf>
    <xf numFmtId="49" fontId="0" fillId="0" borderId="20" xfId="0" applyNumberFormat="1" applyBorder="1" applyAlignment="1">
      <alignment vertical="center" wrapText="1"/>
    </xf>
    <xf numFmtId="0" fontId="0" fillId="0" borderId="22" xfId="0" applyBorder="1"/>
    <xf numFmtId="49" fontId="0" fillId="0" borderId="22" xfId="0" applyNumberFormat="1" applyBorder="1"/>
    <xf numFmtId="0" fontId="0" fillId="0" borderId="23" xfId="0" applyBorder="1"/>
    <xf numFmtId="1" fontId="0" fillId="2" borderId="17" xfId="0" applyNumberFormat="1" applyFill="1" applyBorder="1" applyAlignment="1">
      <alignment vertical="center" wrapText="1"/>
    </xf>
    <xf numFmtId="1" fontId="4" fillId="2" borderId="17" xfId="0" applyNumberFormat="1" applyFont="1" applyFill="1" applyBorder="1" applyAlignment="1">
      <alignment vertical="center" wrapText="1"/>
    </xf>
    <xf numFmtId="1" fontId="4" fillId="2" borderId="16" xfId="0" applyNumberFormat="1" applyFont="1" applyFill="1" applyBorder="1" applyAlignment="1">
      <alignment vertical="center" wrapText="1"/>
    </xf>
    <xf numFmtId="1" fontId="4" fillId="2" borderId="20" xfId="0" applyNumberFormat="1" applyFont="1" applyFill="1" applyBorder="1" applyAlignment="1">
      <alignment vertical="center" wrapText="1"/>
    </xf>
    <xf numFmtId="1" fontId="0" fillId="8" borderId="0" xfId="0" applyNumberFormat="1" applyFill="1"/>
    <xf numFmtId="49" fontId="0" fillId="8" borderId="0" xfId="0" applyNumberFormat="1" applyFill="1"/>
    <xf numFmtId="165" fontId="0" fillId="0" borderId="0" xfId="0" applyNumberFormat="1"/>
    <xf numFmtId="0" fontId="0" fillId="0" borderId="0" xfId="0" applyAlignment="1">
      <alignment vertical="top"/>
    </xf>
    <xf numFmtId="49" fontId="0" fillId="0" borderId="0" xfId="0" applyNumberFormat="1" applyAlignment="1">
      <alignment vertical="top"/>
    </xf>
    <xf numFmtId="49" fontId="0" fillId="0" borderId="0" xfId="0" applyNumberFormat="1" applyAlignment="1">
      <alignment vertical="top" wrapText="1"/>
    </xf>
    <xf numFmtId="165" fontId="0" fillId="0" borderId="0" xfId="0" applyNumberFormat="1" applyAlignment="1">
      <alignment vertical="top"/>
    </xf>
    <xf numFmtId="49" fontId="7" fillId="6" borderId="0" xfId="0" applyNumberFormat="1" applyFont="1" applyFill="1" applyAlignment="1">
      <alignment horizontal="center" vertical="center"/>
    </xf>
    <xf numFmtId="49" fontId="7" fillId="7" borderId="0" xfId="0" applyNumberFormat="1" applyFont="1" applyFill="1" applyAlignment="1">
      <alignment horizontal="center" vertical="center"/>
    </xf>
    <xf numFmtId="49" fontId="0" fillId="2" borderId="18" xfId="0" applyNumberFormat="1" applyFill="1" applyBorder="1" applyAlignment="1">
      <alignment vertical="center" wrapText="1"/>
    </xf>
    <xf numFmtId="49" fontId="0" fillId="2" borderId="19" xfId="0" applyNumberFormat="1" applyFill="1" applyBorder="1" applyAlignment="1">
      <alignment vertical="center" wrapText="1"/>
    </xf>
    <xf numFmtId="49" fontId="0" fillId="2" borderId="16" xfId="0" applyNumberFormat="1" applyFill="1" applyBorder="1" applyAlignment="1">
      <alignment vertical="center" wrapText="1"/>
    </xf>
    <xf numFmtId="49" fontId="0" fillId="2" borderId="17" xfId="0" applyNumberFormat="1" applyFill="1" applyBorder="1" applyAlignment="1">
      <alignment vertical="center" wrapText="1"/>
    </xf>
    <xf numFmtId="0" fontId="3" fillId="2" borderId="24" xfId="0" applyFont="1" applyFill="1" applyBorder="1" applyAlignment="1">
      <alignment horizontal="left" vertical="center" wrapText="1"/>
    </xf>
    <xf numFmtId="0" fontId="8" fillId="9" borderId="0" xfId="0" applyFont="1" applyFill="1"/>
    <xf numFmtId="0" fontId="11" fillId="9" borderId="0" xfId="0" applyFont="1" applyFill="1"/>
    <xf numFmtId="22" fontId="0" fillId="0" borderId="0" xfId="0" applyNumberFormat="1"/>
    <xf numFmtId="49" fontId="0" fillId="0" borderId="25" xfId="0" applyNumberFormat="1" applyBorder="1"/>
    <xf numFmtId="49" fontId="0" fillId="0" borderId="11" xfId="0" applyNumberFormat="1" applyBorder="1" applyAlignment="1">
      <alignment vertical="center" wrapText="1"/>
    </xf>
    <xf numFmtId="49" fontId="0" fillId="0" borderId="26" xfId="0" applyNumberFormat="1" applyBorder="1"/>
    <xf numFmtId="49" fontId="3" fillId="2" borderId="26" xfId="0" applyNumberFormat="1" applyFont="1" applyFill="1" applyBorder="1" applyAlignment="1">
      <alignment horizontal="left" vertical="center" wrapText="1"/>
    </xf>
    <xf numFmtId="1" fontId="3" fillId="2" borderId="26" xfId="0" applyNumberFormat="1" applyFont="1" applyFill="1" applyBorder="1" applyAlignment="1">
      <alignment horizontal="left" vertical="center" wrapText="1"/>
    </xf>
    <xf numFmtId="0" fontId="0" fillId="0" borderId="26" xfId="0" applyBorder="1"/>
    <xf numFmtId="0" fontId="15" fillId="10" borderId="0" xfId="0" applyFont="1" applyFill="1"/>
    <xf numFmtId="0" fontId="0" fillId="11" borderId="0" xfId="0" applyFill="1" applyAlignment="1">
      <alignment vertical="top"/>
    </xf>
    <xf numFmtId="0" fontId="3" fillId="2" borderId="31" xfId="0" applyFont="1" applyFill="1" applyBorder="1" applyAlignment="1">
      <alignment horizontal="left" vertical="center" wrapText="1"/>
    </xf>
    <xf numFmtId="0" fontId="3" fillId="2" borderId="30" xfId="0" applyFont="1" applyFill="1" applyBorder="1" applyAlignment="1">
      <alignment horizontal="left" vertical="center" wrapText="1"/>
    </xf>
    <xf numFmtId="14" fontId="0" fillId="3" borderId="33" xfId="0" applyNumberFormat="1" applyFill="1" applyBorder="1"/>
    <xf numFmtId="14" fontId="0" fillId="3" borderId="34" xfId="0" applyNumberFormat="1" applyFill="1" applyBorder="1"/>
    <xf numFmtId="0" fontId="0" fillId="3" borderId="35" xfId="0" applyFill="1" applyBorder="1"/>
    <xf numFmtId="0" fontId="1" fillId="0" borderId="32" xfId="0" applyFont="1" applyBorder="1"/>
    <xf numFmtId="0" fontId="19" fillId="6" borderId="36" xfId="0" applyFont="1" applyFill="1" applyBorder="1" applyAlignment="1">
      <alignment horizontal="center" vertical="center" wrapText="1"/>
    </xf>
    <xf numFmtId="0" fontId="18" fillId="6" borderId="36" xfId="0" applyFont="1" applyFill="1" applyBorder="1" applyAlignment="1">
      <alignment horizontal="center" vertical="center" wrapText="1"/>
    </xf>
    <xf numFmtId="14" fontId="18" fillId="6" borderId="36" xfId="0" applyNumberFormat="1" applyFont="1" applyFill="1" applyBorder="1" applyAlignment="1">
      <alignment horizontal="center" vertical="center" wrapText="1"/>
    </xf>
    <xf numFmtId="14" fontId="4" fillId="2" borderId="18" xfId="0" applyNumberFormat="1" applyFont="1" applyFill="1" applyBorder="1" applyAlignment="1">
      <alignment vertical="center" wrapText="1"/>
    </xf>
    <xf numFmtId="14" fontId="4" fillId="2" borderId="16" xfId="0" applyNumberFormat="1" applyFont="1" applyFill="1" applyBorder="1" applyAlignment="1">
      <alignment vertical="center" wrapText="1"/>
    </xf>
    <xf numFmtId="14" fontId="4" fillId="2" borderId="5" xfId="0" applyNumberFormat="1" applyFont="1" applyFill="1" applyBorder="1" applyAlignment="1">
      <alignment vertical="center" wrapText="1"/>
    </xf>
    <xf numFmtId="14" fontId="4" fillId="2" borderId="12" xfId="0" applyNumberFormat="1" applyFont="1" applyFill="1" applyBorder="1" applyAlignment="1">
      <alignment vertical="center" wrapText="1"/>
    </xf>
    <xf numFmtId="14" fontId="4" fillId="2" borderId="20" xfId="0" applyNumberFormat="1" applyFont="1" applyFill="1" applyBorder="1" applyAlignment="1">
      <alignment vertical="center" wrapText="1"/>
    </xf>
    <xf numFmtId="14" fontId="0" fillId="0" borderId="0" xfId="0" applyNumberFormat="1" applyAlignment="1">
      <alignment vertical="top"/>
    </xf>
    <xf numFmtId="0" fontId="1" fillId="0" borderId="13" xfId="0" applyFont="1" applyBorder="1" applyAlignment="1">
      <alignment horizontal="left" vertical="center" wrapText="1"/>
    </xf>
    <xf numFmtId="0" fontId="1" fillId="0" borderId="27" xfId="0" applyFont="1" applyBorder="1" applyAlignment="1">
      <alignment horizontal="left" vertical="center" wrapText="1"/>
    </xf>
    <xf numFmtId="0" fontId="1" fillId="0" borderId="14" xfId="0" applyFont="1" applyBorder="1" applyAlignment="1">
      <alignment horizontal="left" vertical="center" wrapText="1"/>
    </xf>
    <xf numFmtId="0" fontId="1" fillId="0" borderId="15" xfId="0" applyFont="1" applyBorder="1" applyAlignment="1">
      <alignment horizontal="left" vertical="center" wrapText="1"/>
    </xf>
    <xf numFmtId="0" fontId="1" fillId="0" borderId="29" xfId="0" applyFont="1" applyBorder="1" applyAlignment="1">
      <alignment horizontal="left" vertical="center" wrapText="1"/>
    </xf>
    <xf numFmtId="0" fontId="1" fillId="0" borderId="24" xfId="0" applyFont="1" applyBorder="1" applyAlignment="1">
      <alignment horizontal="left" vertical="center" wrapText="1"/>
    </xf>
    <xf numFmtId="14" fontId="1" fillId="0" borderId="24" xfId="0" applyNumberFormat="1" applyFont="1" applyBorder="1" applyAlignment="1">
      <alignment horizontal="left" vertical="center" wrapText="1"/>
    </xf>
    <xf numFmtId="14" fontId="3" fillId="2" borderId="24" xfId="0" applyNumberFormat="1" applyFont="1" applyFill="1" applyBorder="1" applyAlignment="1">
      <alignment horizontal="left" vertical="center" wrapText="1"/>
    </xf>
    <xf numFmtId="14" fontId="1" fillId="0" borderId="30" xfId="0" applyNumberFormat="1" applyFont="1" applyBorder="1" applyAlignment="1">
      <alignment horizontal="left" vertical="center" wrapText="1"/>
    </xf>
    <xf numFmtId="14" fontId="2" fillId="0" borderId="30" xfId="0" applyNumberFormat="1" applyFont="1" applyBorder="1" applyAlignment="1">
      <alignment horizontal="left" vertical="center" wrapText="1"/>
    </xf>
    <xf numFmtId="14" fontId="2" fillId="0" borderId="31" xfId="0" applyNumberFormat="1" applyFont="1" applyBorder="1" applyAlignment="1">
      <alignment horizontal="left" vertical="center" wrapText="1"/>
    </xf>
    <xf numFmtId="14" fontId="3" fillId="2" borderId="30" xfId="0" applyNumberFormat="1" applyFont="1" applyFill="1" applyBorder="1" applyAlignment="1">
      <alignment horizontal="left" vertical="center" wrapText="1"/>
    </xf>
    <xf numFmtId="14" fontId="0" fillId="0" borderId="8" xfId="0" applyNumberFormat="1" applyBorder="1"/>
    <xf numFmtId="0" fontId="16" fillId="10" borderId="0" xfId="0" applyFont="1" applyFill="1" applyAlignment="1">
      <alignment horizontal="left" vertical="center"/>
    </xf>
    <xf numFmtId="0" fontId="9" fillId="9" borderId="0" xfId="0" applyFont="1" applyFill="1" applyAlignment="1">
      <alignment horizontal="left" vertical="center"/>
    </xf>
    <xf numFmtId="0" fontId="10" fillId="9" borderId="0" xfId="0" applyFont="1" applyFill="1" applyAlignment="1">
      <alignment horizontal="left" vertical="center"/>
    </xf>
    <xf numFmtId="0" fontId="12" fillId="6" borderId="0" xfId="0" applyFont="1" applyFill="1" applyAlignment="1">
      <alignment horizontal="left"/>
    </xf>
    <xf numFmtId="0" fontId="13" fillId="9" borderId="0" xfId="0" applyFont="1" applyFill="1"/>
    <xf numFmtId="0" fontId="14" fillId="9" borderId="0" xfId="0" applyFont="1" applyFill="1" applyAlignment="1">
      <alignment horizontal="right" vertical="center"/>
    </xf>
    <xf numFmtId="0" fontId="17" fillId="7" borderId="28" xfId="0" applyFont="1" applyFill="1" applyBorder="1" applyAlignment="1">
      <alignment horizontal="left" vertical="top" wrapText="1"/>
    </xf>
    <xf numFmtId="0" fontId="17" fillId="7" borderId="0" xfId="0" applyFont="1" applyFill="1" applyAlignment="1">
      <alignment horizontal="left" vertical="top" wrapText="1"/>
    </xf>
    <xf numFmtId="49" fontId="0" fillId="0" borderId="22" xfId="0" applyNumberFormat="1" applyFill="1" applyBorder="1"/>
    <xf numFmtId="49" fontId="0" fillId="0" borderId="20" xfId="0" applyNumberFormat="1" applyFill="1" applyBorder="1" applyAlignment="1">
      <alignment vertical="center" wrapText="1"/>
    </xf>
    <xf numFmtId="49" fontId="0" fillId="0" borderId="20" xfId="0" applyNumberFormat="1" applyFill="1" applyBorder="1"/>
    <xf numFmtId="49" fontId="7" fillId="6" borderId="0" xfId="0" applyNumberFormat="1" applyFont="1" applyFill="1" applyBorder="1" applyAlignment="1">
      <alignment horizontal="center" vertical="center"/>
    </xf>
    <xf numFmtId="167" fontId="0" fillId="2" borderId="5" xfId="0" applyNumberFormat="1" applyFill="1" applyBorder="1" applyAlignment="1">
      <alignment vertical="center" wrapText="1"/>
    </xf>
    <xf numFmtId="167" fontId="0" fillId="2" borderId="17" xfId="0" applyNumberFormat="1" applyFill="1" applyBorder="1" applyAlignment="1">
      <alignment vertical="center" wrapText="1"/>
    </xf>
    <xf numFmtId="1" fontId="0" fillId="0" borderId="21" xfId="0" applyNumberFormat="1" applyBorder="1"/>
    <xf numFmtId="1" fontId="0" fillId="0" borderId="16" xfId="0" applyNumberFormat="1" applyBorder="1"/>
    <xf numFmtId="167" fontId="0" fillId="0" borderId="5" xfId="0" applyNumberFormat="1" applyBorder="1"/>
    <xf numFmtId="167" fontId="0" fillId="0" borderId="12" xfId="0" applyNumberFormat="1" applyBorder="1" applyAlignment="1">
      <alignment vertical="center" wrapText="1"/>
    </xf>
    <xf numFmtId="167" fontId="0" fillId="0" borderId="12" xfId="0" applyNumberFormat="1" applyBorder="1"/>
    <xf numFmtId="167" fontId="0" fillId="0" borderId="18" xfId="0" applyNumberFormat="1" applyBorder="1"/>
    <xf numFmtId="167" fontId="0" fillId="0" borderId="16" xfId="0" applyNumberFormat="1" applyBorder="1" applyAlignment="1">
      <alignment vertical="center" wrapText="1"/>
    </xf>
    <xf numFmtId="167" fontId="0" fillId="0" borderId="20" xfId="0" applyNumberFormat="1" applyBorder="1" applyAlignment="1">
      <alignment vertical="center" wrapText="1"/>
    </xf>
    <xf numFmtId="167" fontId="0" fillId="0" borderId="16" xfId="0" applyNumberFormat="1" applyBorder="1"/>
    <xf numFmtId="167" fontId="0" fillId="0" borderId="19" xfId="0" applyNumberFormat="1" applyBorder="1"/>
    <xf numFmtId="167" fontId="0" fillId="0" borderId="17" xfId="0" applyNumberFormat="1" applyBorder="1" applyAlignment="1">
      <alignment vertical="center" wrapText="1"/>
    </xf>
    <xf numFmtId="167" fontId="0" fillId="0" borderId="17" xfId="0" applyNumberFormat="1" applyBorder="1"/>
    <xf numFmtId="1" fontId="0" fillId="0" borderId="5" xfId="0" applyNumberFormat="1" applyBorder="1"/>
    <xf numFmtId="1" fontId="0" fillId="0" borderId="12" xfId="0" applyNumberFormat="1" applyBorder="1" applyAlignment="1">
      <alignment vertical="center" wrapText="1"/>
    </xf>
    <xf numFmtId="1" fontId="0" fillId="0" borderId="20" xfId="0" applyNumberFormat="1" applyBorder="1" applyAlignment="1">
      <alignment vertical="center" wrapText="1"/>
    </xf>
    <xf numFmtId="1" fontId="0" fillId="0" borderId="12" xfId="0" applyNumberFormat="1" applyBorder="1"/>
    <xf numFmtId="167" fontId="3" fillId="2" borderId="26" xfId="0" applyNumberFormat="1" applyFont="1" applyFill="1" applyBorder="1" applyAlignment="1">
      <alignment horizontal="left" vertical="center" wrapText="1"/>
    </xf>
    <xf numFmtId="167" fontId="0" fillId="8" borderId="0" xfId="0" applyNumberFormat="1" applyFill="1"/>
    <xf numFmtId="167" fontId="0" fillId="0" borderId="26" xfId="0" applyNumberFormat="1" applyBorder="1"/>
    <xf numFmtId="167" fontId="0" fillId="0" borderId="0" xfId="0" applyNumberFormat="1"/>
    <xf numFmtId="0" fontId="1" fillId="6" borderId="0" xfId="0" applyFont="1" applyFill="1" applyBorder="1"/>
    <xf numFmtId="0" fontId="0" fillId="6" borderId="0" xfId="0" applyFill="1" applyBorder="1"/>
    <xf numFmtId="0" fontId="8" fillId="9" borderId="0" xfId="0" applyFont="1" applyFill="1"/>
    <xf numFmtId="168" fontId="0" fillId="0" borderId="0" xfId="0" applyNumberFormat="1"/>
    <xf numFmtId="167" fontId="0" fillId="11" borderId="0" xfId="0" applyNumberFormat="1" applyFill="1" applyAlignment="1">
      <alignment vertical="top"/>
    </xf>
    <xf numFmtId="168" fontId="0" fillId="11" borderId="0" xfId="0" applyNumberFormat="1" applyFill="1" applyAlignment="1">
      <alignment vertical="top"/>
    </xf>
    <xf numFmtId="49" fontId="0" fillId="11" borderId="0" xfId="0" quotePrefix="1" applyNumberFormat="1" applyFill="1" applyAlignment="1">
      <alignment vertical="top"/>
    </xf>
    <xf numFmtId="49" fontId="0" fillId="11" borderId="0" xfId="0" quotePrefix="1" applyNumberFormat="1" applyFill="1" applyAlignment="1">
      <alignment vertical="top" wrapText="1"/>
    </xf>
  </cellXfs>
  <cellStyles count="2">
    <cellStyle name="Monétaire" xfId="1" builtinId="4"/>
    <cellStyle name="Normal" xfId="0" builtinId="0"/>
  </cellStyles>
  <dxfs count="225"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numFmt numFmtId="30" formatCode="@"/>
      <alignment horizontal="general" vertical="top" textRotation="0" wrapText="0" indent="0" justifyLastLine="0" shrinkToFit="0" readingOrder="0"/>
    </dxf>
    <dxf>
      <numFmt numFmtId="30" formatCode="@"/>
      <alignment horizontal="general" vertical="top" textRotation="0" wrapText="0" indent="0" justifyLastLine="0" shrinkToFit="0" readingOrder="0"/>
    </dxf>
    <dxf>
      <numFmt numFmtId="30" formatCode="@"/>
      <alignment horizontal="general" vertical="top" textRotation="0" wrapText="0" indent="0" justifyLastLine="0" shrinkToFit="0" readingOrder="0"/>
    </dxf>
    <dxf>
      <numFmt numFmtId="30" formatCode="@"/>
      <alignment horizontal="general" vertical="top" textRotation="0" wrapText="0" indent="0" justifyLastLine="0" shrinkToFit="0" readingOrder="0"/>
    </dxf>
    <dxf>
      <numFmt numFmtId="30" formatCode="@"/>
      <alignment horizontal="general" vertical="top" textRotation="0" wrapText="0" indent="0" justifyLastLine="0" shrinkToFit="0" readingOrder="0"/>
    </dxf>
    <dxf>
      <numFmt numFmtId="30" formatCode="@"/>
      <alignment horizontal="general" vertical="top" textRotation="0" wrapText="0" indent="0" justifyLastLine="0" shrinkToFit="0" readingOrder="0"/>
    </dxf>
    <dxf>
      <numFmt numFmtId="165" formatCode="dd/mm/yyyy\ hh:mm:ss"/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numFmt numFmtId="30" formatCode="@"/>
      <alignment horizontal="general" vertical="top" textRotation="0" wrapText="0" indent="0" justifyLastLine="0" shrinkToFit="0" readingOrder="0"/>
    </dxf>
    <dxf>
      <numFmt numFmtId="30" formatCode="@"/>
      <alignment horizontal="general" vertical="top" textRotation="0" wrapText="0" indent="0" justifyLastLine="0" shrinkToFit="0" readingOrder="0"/>
    </dxf>
    <dxf>
      <numFmt numFmtId="30" formatCode="@"/>
      <alignment horizontal="general" vertical="top" textRotation="0" wrapText="0" indent="0" justifyLastLine="0" shrinkToFit="0" readingOrder="0"/>
    </dxf>
    <dxf>
      <fill>
        <patternFill patternType="solid">
          <fgColor indexed="64"/>
          <bgColor rgb="FFEBF2FA"/>
        </patternFill>
      </fill>
      <alignment horizontal="general" vertical="top" textRotation="0" indent="0" justifyLastLine="0" shrinkToFit="0" readingOrder="0"/>
    </dxf>
    <dxf>
      <alignment horizontal="general" vertical="top" textRotation="0" indent="0" justifyLastLine="0" shrinkToFit="0" readingOrder="0"/>
    </dxf>
    <dxf>
      <fill>
        <patternFill patternType="solid">
          <fgColor indexed="64"/>
          <bgColor rgb="FFEBF2FA"/>
        </patternFill>
      </fill>
      <alignment horizontal="general" vertical="top" textRotation="0" indent="0" justifyLastLine="0" shrinkToFit="0" readingOrder="0"/>
    </dxf>
    <dxf>
      <numFmt numFmtId="30" formatCode="@"/>
      <fill>
        <patternFill patternType="solid">
          <fgColor indexed="64"/>
          <bgColor rgb="FFEBF2FA"/>
        </patternFill>
      </fill>
      <alignment horizontal="general" vertical="top" textRotation="0" wrapText="1" indent="0" justifyLastLine="0" shrinkToFit="0" readingOrder="0"/>
    </dxf>
    <dxf>
      <numFmt numFmtId="30" formatCode="@"/>
      <fill>
        <patternFill patternType="solid">
          <fgColor indexed="64"/>
          <bgColor rgb="FFEBF2FA"/>
        </patternFill>
      </fill>
      <alignment horizontal="general" vertical="top" textRotation="0" indent="0" justifyLastLine="0" shrinkToFit="0" readingOrder="0"/>
    </dxf>
    <dxf>
      <numFmt numFmtId="168" formatCode="hh:mm:ss"/>
      <fill>
        <patternFill patternType="solid">
          <fgColor indexed="64"/>
          <bgColor rgb="FFEBF2FA"/>
        </patternFill>
      </fill>
      <alignment horizontal="general" vertical="top" textRotation="0" indent="0" justifyLastLine="0" shrinkToFit="0" readingOrder="0"/>
    </dxf>
    <dxf>
      <numFmt numFmtId="167" formatCode="dd/mm/yyyy"/>
      <fill>
        <patternFill patternType="solid">
          <fgColor indexed="64"/>
          <bgColor rgb="FFEBF2FA"/>
        </patternFill>
      </fill>
      <alignment horizontal="general" vertical="top" textRotation="0" indent="0" justifyLastLine="0" shrinkToFit="0" readingOrder="0"/>
    </dxf>
    <dxf>
      <numFmt numFmtId="168" formatCode="hh:mm:ss"/>
    </dxf>
    <dxf>
      <numFmt numFmtId="30" formatCode="@"/>
    </dxf>
    <dxf>
      <numFmt numFmtId="167" formatCode="dd/mm/yyyy"/>
    </dxf>
    <dxf>
      <numFmt numFmtId="165" formatCode="dd/mm/yyyy\ hh:mm:ss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9797"/>
        </patternFill>
      </fill>
    </dxf>
    <dxf>
      <fill>
        <patternFill>
          <bgColor theme="9" tint="0.59996337778862885"/>
        </patternFill>
      </fill>
    </dxf>
    <dxf>
      <font>
        <color theme="1"/>
      </font>
      <fill>
        <patternFill>
          <bgColor rgb="FFFF9797"/>
        </patternFill>
      </fill>
    </dxf>
    <dxf>
      <numFmt numFmtId="30" formatCode="@"/>
    </dxf>
    <dxf>
      <numFmt numFmtId="30" formatCode="@"/>
    </dxf>
    <dxf>
      <numFmt numFmtId="167" formatCode="dd/mm/yyyy"/>
    </dxf>
    <dxf>
      <numFmt numFmtId="167" formatCode="dd/mm/yyyy"/>
    </dxf>
    <dxf>
      <numFmt numFmtId="30" formatCode="@"/>
    </dxf>
    <dxf>
      <numFmt numFmtId="167" formatCode="dd/mm/yyyy"/>
    </dxf>
    <dxf>
      <numFmt numFmtId="30" formatCode="@"/>
    </dxf>
    <dxf>
      <numFmt numFmtId="30" formatCode="@"/>
      <fill>
        <patternFill patternType="solid">
          <fgColor indexed="64"/>
          <bgColor theme="0" tint="-0.499984740745262"/>
        </patternFill>
      </fill>
    </dxf>
    <dxf>
      <numFmt numFmtId="1" formatCode="0"/>
      <fill>
        <patternFill patternType="solid">
          <fgColor indexed="64"/>
          <bgColor theme="0" tint="-0.499984740745262"/>
        </patternFill>
      </fill>
    </dxf>
    <dxf>
      <numFmt numFmtId="167" formatCode="dd/mm/yyyy"/>
      <fill>
        <patternFill patternType="solid">
          <fgColor indexed="64"/>
          <bgColor theme="0" tint="-0.499984740745262"/>
        </patternFill>
      </fill>
    </dxf>
    <dxf>
      <numFmt numFmtId="167" formatCode="dd/mm/yyyy"/>
      <fill>
        <patternFill patternType="solid">
          <fgColor indexed="64"/>
          <bgColor theme="0" tint="-0.499984740745262"/>
        </patternFill>
      </fill>
    </dxf>
    <dxf>
      <numFmt numFmtId="30" formatCode="@"/>
      <fill>
        <patternFill patternType="solid">
          <fgColor indexed="64"/>
          <bgColor theme="0" tint="-0.499984740745262"/>
        </patternFill>
      </fill>
    </dxf>
    <dxf>
      <numFmt numFmtId="30" formatCode="@"/>
      <fill>
        <patternFill patternType="solid">
          <fgColor indexed="64"/>
          <bgColor theme="0" tint="-0.499984740745262"/>
        </patternFill>
      </fill>
    </dxf>
    <dxf>
      <numFmt numFmtId="30" formatCode="@"/>
      <fill>
        <patternFill patternType="solid">
          <fgColor indexed="64"/>
          <bgColor theme="0" tint="-0.499984740745262"/>
        </patternFill>
      </fill>
    </dxf>
    <dxf>
      <numFmt numFmtId="30" formatCode="@"/>
      <fill>
        <patternFill patternType="solid">
          <fgColor indexed="64"/>
          <bgColor theme="0" tint="-0.499984740745262"/>
        </patternFill>
      </fill>
    </dxf>
    <dxf>
      <numFmt numFmtId="30" formatCode="@"/>
      <fill>
        <patternFill patternType="solid">
          <fgColor indexed="64"/>
          <bgColor theme="0" tint="-0.499984740745262"/>
        </patternFill>
      </fill>
    </dxf>
    <dxf>
      <numFmt numFmtId="1" formatCode="0"/>
      <fill>
        <patternFill patternType="solid">
          <fgColor indexed="64"/>
          <bgColor theme="0" tint="-0.49998474074526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1" formatCode="0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1" formatCode="0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19" formatCode="dd/mm/yyyy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numFmt numFmtId="167" formatCode="dd/mm/yyyy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7" formatCode="dd/mm/yyyy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7" formatCode="dd/mm/yyyy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numFmt numFmtId="167" formatCode="dd/mm/yyyy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7" formatCode="dd/mm/yyyy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19" formatCode="dd/mm/yyyy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7" formatCode="dd/mm/yyyy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3" formatCode="0%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auto="1"/>
        </top>
        <bottom style="thin">
          <color indexed="64"/>
        </bottom>
      </border>
    </dxf>
    <dxf>
      <numFmt numFmtId="30" formatCode="@"/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border diagonalUp="0" diagonalDown="0" outline="0">
        <left/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</dxf>
    <dxf>
      <numFmt numFmtId="19" formatCode="dd/mm/yyyy"/>
    </dxf>
    <dxf>
      <numFmt numFmtId="19" formatCode="dd/mm/yyyy"/>
    </dxf>
    <dxf>
      <numFmt numFmtId="30" formatCode="@"/>
    </dxf>
    <dxf>
      <numFmt numFmtId="19" formatCode="dd/mm/yyyy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" formatCode="0"/>
    </dxf>
    <dxf>
      <numFmt numFmtId="19" formatCode="dd/mm/yyyy"/>
    </dxf>
    <dxf>
      <numFmt numFmtId="30" formatCode="@"/>
    </dxf>
    <dxf>
      <numFmt numFmtId="30" formatCode="@"/>
    </dxf>
    <dxf>
      <numFmt numFmtId="1" formatCode="0"/>
    </dxf>
    <dxf>
      <numFmt numFmtId="1" formatCode="0"/>
    </dxf>
    <dxf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14" formatCode="0.00%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.0000%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.0000%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4" formatCode="0.00%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4" formatCode="0.00%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4" formatCode="0.00%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30" formatCode="@"/>
    </dxf>
    <dxf>
      <numFmt numFmtId="30" formatCode="@"/>
    </dxf>
    <dxf>
      <numFmt numFmtId="30" formatCode="@"/>
    </dxf>
    <dxf>
      <numFmt numFmtId="13" formatCode="0%"/>
    </dxf>
    <dxf>
      <numFmt numFmtId="19" formatCode="dd/mm/yyyy"/>
    </dxf>
    <dxf>
      <numFmt numFmtId="19" formatCode="dd/mm/yyyy"/>
    </dxf>
    <dxf>
      <numFmt numFmtId="30" formatCode="@"/>
    </dxf>
    <dxf>
      <numFmt numFmtId="30" formatCode="@"/>
    </dxf>
    <dxf>
      <numFmt numFmtId="13" formatCode="0%"/>
    </dxf>
    <dxf>
      <numFmt numFmtId="19" formatCode="dd/mm/yyyy"/>
    </dxf>
    <dxf>
      <numFmt numFmtId="19" formatCode="dd/mm/yyyy"/>
    </dxf>
    <dxf>
      <numFmt numFmtId="13" formatCode="0%"/>
    </dxf>
    <dxf>
      <numFmt numFmtId="13" formatCode="0%"/>
    </dxf>
    <dxf>
      <numFmt numFmtId="19" formatCode="dd/mm/yyyy"/>
    </dxf>
    <dxf>
      <numFmt numFmtId="19" formatCode="dd/mm/yyyy"/>
    </dxf>
    <dxf>
      <numFmt numFmtId="30" formatCode="@"/>
    </dxf>
    <dxf>
      <numFmt numFmtId="30" formatCode="@"/>
    </dxf>
    <dxf>
      <numFmt numFmtId="13" formatCode="0%"/>
    </dxf>
    <dxf>
      <numFmt numFmtId="19" formatCode="dd/mm/yyyy"/>
    </dxf>
    <dxf>
      <numFmt numFmtId="19" formatCode="dd/mm/yyyy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" formatCode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" formatCode="0"/>
    </dxf>
    <dxf>
      <numFmt numFmtId="19" formatCode="dd/mm/yyyy"/>
    </dxf>
    <dxf>
      <numFmt numFmtId="30" formatCode="@"/>
    </dxf>
    <dxf>
      <numFmt numFmtId="19" formatCode="dd/mm/yyyy"/>
    </dxf>
    <dxf>
      <numFmt numFmtId="30" formatCode="@"/>
    </dxf>
    <dxf>
      <numFmt numFmtId="19" formatCode="dd/mm/yyyy"/>
    </dxf>
    <dxf>
      <numFmt numFmtId="30" formatCode="@"/>
    </dxf>
    <dxf>
      <numFmt numFmtId="30" formatCode="@"/>
    </dxf>
    <dxf>
      <numFmt numFmtId="30" formatCode="@"/>
    </dxf>
    <dxf>
      <numFmt numFmtId="1" formatCode="0"/>
    </dxf>
    <dxf>
      <numFmt numFmtId="1" formatCode="0"/>
    </dxf>
    <dxf>
      <numFmt numFmtId="30" formatCode="@"/>
    </dxf>
    <dxf>
      <numFmt numFmtId="1" formatCode="0"/>
    </dxf>
    <dxf>
      <numFmt numFmtId="1" formatCode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" formatCode="0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" formatCode="0"/>
    </dxf>
    <dxf>
      <numFmt numFmtId="19" formatCode="dd/mm/yyyy"/>
    </dxf>
    <dxf>
      <numFmt numFmtId="19" formatCode="dd/mm/yyyy"/>
    </dxf>
    <dxf>
      <numFmt numFmtId="19" formatCode="dd/mm/yyyy"/>
    </dxf>
    <dxf>
      <numFmt numFmtId="1" formatCode="0"/>
    </dxf>
    <dxf>
      <numFmt numFmtId="19" formatCode="dd/mm/yyyy"/>
    </dxf>
    <dxf>
      <numFmt numFmtId="30" formatCode="@"/>
    </dxf>
    <dxf>
      <numFmt numFmtId="30" formatCode="@"/>
    </dxf>
    <dxf>
      <numFmt numFmtId="1" formatCode="0"/>
    </dxf>
    <dxf>
      <numFmt numFmtId="30" formatCode="@"/>
    </dxf>
    <dxf>
      <numFmt numFmtId="1" formatCode="0"/>
    </dxf>
    <dxf>
      <border>
        <bottom style="medium">
          <color auto="1"/>
        </bottom>
      </border>
    </dxf>
    <dxf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9" formatCode="dd/mm/yyyy"/>
    </dxf>
    <dxf>
      <numFmt numFmtId="1" formatCode="0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/>
      </border>
    </dxf>
    <dxf>
      <numFmt numFmtId="30" formatCode="@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0" formatCode="General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1" formatCode="0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1" formatCode="0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general" vertical="center" textRotation="0" wrapText="1" indent="0" justifyLastLine="0" shrinkToFit="0" readingOrder="0"/>
    </dxf>
    <dxf>
      <border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156082"/>
      <color rgb="FF1F4E79"/>
      <color rgb="FF70AD47"/>
      <color rgb="FF5F14B4"/>
      <color rgb="FF55239B"/>
      <color rgb="FF641EAA"/>
      <color rgb="FF4472C4"/>
      <color rgb="FF5B4AA8"/>
      <color rgb="FF7030A0"/>
      <color rgb="FFFF979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165100</xdr:colOff>
      <xdr:row>14</xdr:row>
      <xdr:rowOff>157480</xdr:rowOff>
    </xdr:from>
    <xdr:to>
      <xdr:col>14</xdr:col>
      <xdr:colOff>652780</xdr:colOff>
      <xdr:row>21</xdr:row>
      <xdr:rowOff>142240</xdr:rowOff>
    </xdr:to>
    <xdr:sp macro="" textlink="">
      <xdr:nvSpPr>
        <xdr:cNvPr id="113" name="SET_PANEL_DANGER">
          <a:extLst>
            <a:ext uri="{FF2B5EF4-FFF2-40B4-BE49-F238E27FC236}">
              <a16:creationId xmlns:a16="http://schemas.microsoft.com/office/drawing/2014/main" id="{0DC8E8AA-04A1-9506-7996-40900EDFA65C}"/>
            </a:ext>
          </a:extLst>
        </xdr:cNvPr>
        <xdr:cNvSpPr/>
      </xdr:nvSpPr>
      <xdr:spPr>
        <a:xfrm>
          <a:off x="8280400" y="4150360"/>
          <a:ext cx="3810000" cy="1905000"/>
        </a:xfrm>
        <a:prstGeom prst="roundRect">
          <a:avLst>
            <a:gd name="adj" fmla="val 8000"/>
          </a:avLst>
        </a:prstGeom>
        <a:solidFill>
          <a:srgbClr val="FFF7F7"/>
        </a:solidFill>
        <a:ln w="10160">
          <a:solidFill>
            <a:srgbClr val="DC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10</xdr:col>
      <xdr:colOff>165100</xdr:colOff>
      <xdr:row>3</xdr:row>
      <xdr:rowOff>0</xdr:rowOff>
    </xdr:from>
    <xdr:to>
      <xdr:col>14</xdr:col>
      <xdr:colOff>652780</xdr:colOff>
      <xdr:row>13</xdr:row>
      <xdr:rowOff>127000</xdr:rowOff>
    </xdr:to>
    <xdr:sp macro="" textlink="">
      <xdr:nvSpPr>
        <xdr:cNvPr id="102" name="SET_PANEL_RESET">
          <a:extLst>
            <a:ext uri="{FF2B5EF4-FFF2-40B4-BE49-F238E27FC236}">
              <a16:creationId xmlns:a16="http://schemas.microsoft.com/office/drawing/2014/main" id="{80F193CD-7BF0-DC2A-D921-39610741CC1C}"/>
            </a:ext>
          </a:extLst>
        </xdr:cNvPr>
        <xdr:cNvSpPr/>
      </xdr:nvSpPr>
      <xdr:spPr>
        <a:xfrm>
          <a:off x="8280400" y="975360"/>
          <a:ext cx="3810000" cy="2870200"/>
        </a:xfrm>
        <a:prstGeom prst="roundRect">
          <a:avLst>
            <a:gd name="adj" fmla="val 8000"/>
          </a:avLst>
        </a:prstGeom>
        <a:solidFill>
          <a:srgbClr val="FFFFFF"/>
        </a:solidFill>
        <a:ln w="10160">
          <a:solidFill>
            <a:srgbClr val="D6DCE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1</xdr:col>
      <xdr:colOff>0</xdr:colOff>
      <xdr:row>3</xdr:row>
      <xdr:rowOff>0</xdr:rowOff>
    </xdr:from>
    <xdr:to>
      <xdr:col>9</xdr:col>
      <xdr:colOff>736600</xdr:colOff>
      <xdr:row>23</xdr:row>
      <xdr:rowOff>152400</xdr:rowOff>
    </xdr:to>
    <xdr:sp macro="" textlink="">
      <xdr:nvSpPr>
        <xdr:cNvPr id="50" name="SET_PANEL_LANGUAGE">
          <a:extLst>
            <a:ext uri="{FF2B5EF4-FFF2-40B4-BE49-F238E27FC236}">
              <a16:creationId xmlns:a16="http://schemas.microsoft.com/office/drawing/2014/main" id="{3DDA94FF-6337-B97D-FF86-BB03A42398F8}"/>
            </a:ext>
          </a:extLst>
        </xdr:cNvPr>
        <xdr:cNvSpPr/>
      </xdr:nvSpPr>
      <xdr:spPr>
        <a:xfrm>
          <a:off x="228600" y="975360"/>
          <a:ext cx="7747000" cy="5638800"/>
        </a:xfrm>
        <a:prstGeom prst="roundRect">
          <a:avLst>
            <a:gd name="adj" fmla="val 8000"/>
          </a:avLst>
        </a:prstGeom>
        <a:solidFill>
          <a:srgbClr val="FFFFFF"/>
        </a:solidFill>
        <a:ln w="10160">
          <a:solidFill>
            <a:srgbClr val="D6DCE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1</xdr:col>
      <xdr:colOff>254000</xdr:colOff>
      <xdr:row>3</xdr:row>
      <xdr:rowOff>203200</xdr:rowOff>
    </xdr:from>
    <xdr:to>
      <xdr:col>9</xdr:col>
      <xdr:colOff>482600</xdr:colOff>
      <xdr:row>5</xdr:row>
      <xdr:rowOff>10160</xdr:rowOff>
    </xdr:to>
    <xdr:sp macro="" textlink="">
      <xdr:nvSpPr>
        <xdr:cNvPr id="51" name="SET_TITLE_LANGUAGE">
          <a:extLst>
            <a:ext uri="{FF2B5EF4-FFF2-40B4-BE49-F238E27FC236}">
              <a16:creationId xmlns:a16="http://schemas.microsoft.com/office/drawing/2014/main" id="{7DC754B9-1E93-8A95-305F-AF41842CA936}"/>
            </a:ext>
          </a:extLst>
        </xdr:cNvPr>
        <xdr:cNvSpPr txBox="1"/>
      </xdr:nvSpPr>
      <xdr:spPr>
        <a:xfrm>
          <a:off x="482600" y="1178560"/>
          <a:ext cx="7239000" cy="355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fr-FR" sz="1500" b="1">
              <a:solidFill>
                <a:srgbClr val="232D3A"/>
              </a:solidFill>
              <a:latin typeface="Segoe UI Semibold" panose="020B0702040204020203" pitchFamily="34" charset="0"/>
            </a:rPr>
            <a:t>Language</a:t>
          </a:r>
        </a:p>
      </xdr:txBody>
    </xdr:sp>
    <xdr:clientData/>
  </xdr:twoCellAnchor>
  <xdr:twoCellAnchor editAs="absolute">
    <xdr:from>
      <xdr:col>1</xdr:col>
      <xdr:colOff>355600</xdr:colOff>
      <xdr:row>5</xdr:row>
      <xdr:rowOff>264160</xdr:rowOff>
    </xdr:from>
    <xdr:to>
      <xdr:col>5</xdr:col>
      <xdr:colOff>25400</xdr:colOff>
      <xdr:row>7</xdr:row>
      <xdr:rowOff>20320</xdr:rowOff>
    </xdr:to>
    <xdr:sp macro="Settings_ToggleGlobalLanguage" textlink="">
      <xdr:nvSpPr>
        <xdr:cNvPr id="52" name="SET_LANG_GLOBAL_LABEL">
          <a:extLst>
            <a:ext uri="{FF2B5EF4-FFF2-40B4-BE49-F238E27FC236}">
              <a16:creationId xmlns:a16="http://schemas.microsoft.com/office/drawing/2014/main" id="{D5F2ADE0-FDD7-B12F-D1D4-E1913660EC20}"/>
            </a:ext>
          </a:extLst>
        </xdr:cNvPr>
        <xdr:cNvSpPr txBox="1"/>
      </xdr:nvSpPr>
      <xdr:spPr>
        <a:xfrm>
          <a:off x="584200" y="1788160"/>
          <a:ext cx="3175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1050" b="1">
              <a:solidFill>
                <a:srgbClr val="374352"/>
              </a:solidFill>
              <a:latin typeface="Segoe UI" panose="020B0502040204020203" pitchFamily="34" charset="0"/>
            </a:rPr>
            <a:t>GLOBAL</a:t>
          </a:r>
        </a:p>
      </xdr:txBody>
    </xdr:sp>
    <xdr:clientData/>
  </xdr:twoCellAnchor>
  <xdr:twoCellAnchor editAs="absolute">
    <xdr:from>
      <xdr:col>5</xdr:col>
      <xdr:colOff>355600</xdr:colOff>
      <xdr:row>5</xdr:row>
      <xdr:rowOff>264160</xdr:rowOff>
    </xdr:from>
    <xdr:to>
      <xdr:col>5</xdr:col>
      <xdr:colOff>711200</xdr:colOff>
      <xdr:row>7</xdr:row>
      <xdr:rowOff>20320</xdr:rowOff>
    </xdr:to>
    <xdr:sp macro="Settings_ToggleGlobalLanguage" textlink="">
      <xdr:nvSpPr>
        <xdr:cNvPr id="53" name="SET_LANG_GLOBAL_FR">
          <a:extLst>
            <a:ext uri="{FF2B5EF4-FFF2-40B4-BE49-F238E27FC236}">
              <a16:creationId xmlns:a16="http://schemas.microsoft.com/office/drawing/2014/main" id="{A20F7B7E-F7F7-480F-A973-12917F337961}"/>
            </a:ext>
          </a:extLst>
        </xdr:cNvPr>
        <xdr:cNvSpPr txBox="1"/>
      </xdr:nvSpPr>
      <xdr:spPr>
        <a:xfrm>
          <a:off x="4089400" y="1788160"/>
          <a:ext cx="3556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FR</a:t>
          </a:r>
        </a:p>
      </xdr:txBody>
    </xdr:sp>
    <xdr:clientData/>
  </xdr:twoCellAnchor>
  <xdr:twoCellAnchor editAs="absolute">
    <xdr:from>
      <xdr:col>5</xdr:col>
      <xdr:colOff>787400</xdr:colOff>
      <xdr:row>6</xdr:row>
      <xdr:rowOff>40640</xdr:rowOff>
    </xdr:from>
    <xdr:to>
      <xdr:col>6</xdr:col>
      <xdr:colOff>469900</xdr:colOff>
      <xdr:row>6</xdr:row>
      <xdr:rowOff>243840</xdr:rowOff>
    </xdr:to>
    <xdr:sp macro="Settings_ToggleGlobalLanguage" textlink="">
      <xdr:nvSpPr>
        <xdr:cNvPr id="54" name="SET_LANG_GLOBAL_TRACK">
          <a:extLst>
            <a:ext uri="{FF2B5EF4-FFF2-40B4-BE49-F238E27FC236}">
              <a16:creationId xmlns:a16="http://schemas.microsoft.com/office/drawing/2014/main" id="{2B0EF9BB-5611-7FA5-309A-49DB4ABEDF06}"/>
            </a:ext>
          </a:extLst>
        </xdr:cNvPr>
        <xdr:cNvSpPr>
          <a:spLocks/>
        </xdr:cNvSpPr>
      </xdr:nvSpPr>
      <xdr:spPr>
        <a:xfrm>
          <a:off x="4521200" y="1838960"/>
          <a:ext cx="558800" cy="203200"/>
        </a:xfrm>
        <a:prstGeom prst="roundRect">
          <a:avLst>
            <a:gd name="adj" fmla="val 50000"/>
          </a:avLst>
        </a:prstGeom>
        <a:solidFill>
          <a:srgbClr val="4472C4"/>
        </a:solidFill>
        <a:ln w="9525">
          <a:solidFill>
            <a:srgbClr val="4472C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292100</xdr:colOff>
      <xdr:row>6</xdr:row>
      <xdr:rowOff>66040</xdr:rowOff>
    </xdr:from>
    <xdr:to>
      <xdr:col>6</xdr:col>
      <xdr:colOff>444500</xdr:colOff>
      <xdr:row>6</xdr:row>
      <xdr:rowOff>218440</xdr:rowOff>
    </xdr:to>
    <xdr:sp macro="Settings_ToggleGlobalLanguage" textlink="">
      <xdr:nvSpPr>
        <xdr:cNvPr id="55" name="SET_LANG_GLOBAL_KNOB">
          <a:extLst>
            <a:ext uri="{FF2B5EF4-FFF2-40B4-BE49-F238E27FC236}">
              <a16:creationId xmlns:a16="http://schemas.microsoft.com/office/drawing/2014/main" id="{85D631B8-E8F4-D76C-A7E7-AAF83F4FE182}"/>
            </a:ext>
          </a:extLst>
        </xdr:cNvPr>
        <xdr:cNvSpPr>
          <a:spLocks/>
        </xdr:cNvSpPr>
      </xdr:nvSpPr>
      <xdr:spPr>
        <a:xfrm>
          <a:off x="4902200" y="1864360"/>
          <a:ext cx="152400" cy="152400"/>
        </a:xfrm>
        <a:prstGeom prst="ellipse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546100</xdr:colOff>
      <xdr:row>5</xdr:row>
      <xdr:rowOff>264160</xdr:rowOff>
    </xdr:from>
    <xdr:to>
      <xdr:col>7</xdr:col>
      <xdr:colOff>50800</xdr:colOff>
      <xdr:row>7</xdr:row>
      <xdr:rowOff>20320</xdr:rowOff>
    </xdr:to>
    <xdr:sp macro="Settings_ToggleGlobalLanguage" textlink="">
      <xdr:nvSpPr>
        <xdr:cNvPr id="56" name="SET_LANG_GLOBAL_EN">
          <a:extLst>
            <a:ext uri="{FF2B5EF4-FFF2-40B4-BE49-F238E27FC236}">
              <a16:creationId xmlns:a16="http://schemas.microsoft.com/office/drawing/2014/main" id="{231DE15A-F1AC-3775-8711-C8AFD90710F5}"/>
            </a:ext>
          </a:extLst>
        </xdr:cNvPr>
        <xdr:cNvSpPr txBox="1"/>
      </xdr:nvSpPr>
      <xdr:spPr>
        <a:xfrm>
          <a:off x="5156200" y="1788160"/>
          <a:ext cx="381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EN</a:t>
          </a:r>
        </a:p>
      </xdr:txBody>
    </xdr:sp>
    <xdr:clientData/>
  </xdr:twoCellAnchor>
  <xdr:twoCellAnchor editAs="absolute">
    <xdr:from>
      <xdr:col>7</xdr:col>
      <xdr:colOff>203200</xdr:colOff>
      <xdr:row>6</xdr:row>
      <xdr:rowOff>2540</xdr:rowOff>
    </xdr:from>
    <xdr:to>
      <xdr:col>7</xdr:col>
      <xdr:colOff>431800</xdr:colOff>
      <xdr:row>6</xdr:row>
      <xdr:rowOff>231140</xdr:rowOff>
    </xdr:to>
    <xdr:sp macro="Settings_ToggleGlobalActivated" textlink="">
      <xdr:nvSpPr>
        <xdr:cNvPr id="57" name="SET_GLOBAL_ACTIVATED_BOX">
          <a:extLst>
            <a:ext uri="{FF2B5EF4-FFF2-40B4-BE49-F238E27FC236}">
              <a16:creationId xmlns:a16="http://schemas.microsoft.com/office/drawing/2014/main" id="{F175D74B-A1A7-41F1-BD9D-EA2B042C240E}"/>
            </a:ext>
          </a:extLst>
        </xdr:cNvPr>
        <xdr:cNvSpPr/>
      </xdr:nvSpPr>
      <xdr:spPr>
        <a:xfrm>
          <a:off x="5689600" y="1800860"/>
          <a:ext cx="228600" cy="228600"/>
        </a:xfrm>
        <a:prstGeom prst="rect">
          <a:avLst/>
        </a:prstGeom>
        <a:solidFill>
          <a:srgbClr val="4472C4"/>
        </a:solidFill>
        <a:ln>
          <a:solidFill>
            <a:srgbClr val="4472C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fr-FR" sz="1100" b="1">
              <a:solidFill>
                <a:srgbClr val="FFFFFF"/>
              </a:solidFill>
              <a:latin typeface="Segoe UI Symbol" panose="020B0502040204020203" pitchFamily="34" charset="0"/>
            </a:rPr>
            <a:t>✓</a:t>
          </a:r>
        </a:p>
      </xdr:txBody>
    </xdr:sp>
    <xdr:clientData/>
  </xdr:twoCellAnchor>
  <xdr:twoCellAnchor editAs="absolute">
    <xdr:from>
      <xdr:col>7</xdr:col>
      <xdr:colOff>533400</xdr:colOff>
      <xdr:row>5</xdr:row>
      <xdr:rowOff>251460</xdr:rowOff>
    </xdr:from>
    <xdr:to>
      <xdr:col>9</xdr:col>
      <xdr:colOff>431800</xdr:colOff>
      <xdr:row>7</xdr:row>
      <xdr:rowOff>7620</xdr:rowOff>
    </xdr:to>
    <xdr:sp macro="Settings_ToggleGlobalActivated" textlink="">
      <xdr:nvSpPr>
        <xdr:cNvPr id="58" name="SET_GLOBAL_ACTIVATED_LABEL">
          <a:extLst>
            <a:ext uri="{FF2B5EF4-FFF2-40B4-BE49-F238E27FC236}">
              <a16:creationId xmlns:a16="http://schemas.microsoft.com/office/drawing/2014/main" id="{F1BEFDDE-ED6F-AF7E-7AA3-FFFCEB27EC13}"/>
            </a:ext>
          </a:extLst>
        </xdr:cNvPr>
        <xdr:cNvSpPr txBox="1"/>
      </xdr:nvSpPr>
      <xdr:spPr>
        <a:xfrm>
          <a:off x="6019800" y="1775460"/>
          <a:ext cx="1651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Activated</a:t>
          </a:r>
        </a:p>
      </xdr:txBody>
    </xdr:sp>
    <xdr:clientData/>
  </xdr:twoCellAnchor>
  <xdr:twoCellAnchor editAs="absolute">
    <xdr:from>
      <xdr:col>1</xdr:col>
      <xdr:colOff>355600</xdr:colOff>
      <xdr:row>8</xdr:row>
      <xdr:rowOff>127000</xdr:rowOff>
    </xdr:from>
    <xdr:to>
      <xdr:col>5</xdr:col>
      <xdr:colOff>25400</xdr:colOff>
      <xdr:row>9</xdr:row>
      <xdr:rowOff>157480</xdr:rowOff>
    </xdr:to>
    <xdr:sp macro="Settings_ToggleDashboardLanguage" textlink="">
      <xdr:nvSpPr>
        <xdr:cNvPr id="59" name="SET_LANG_DASHBOARD_LABEL">
          <a:extLst>
            <a:ext uri="{FF2B5EF4-FFF2-40B4-BE49-F238E27FC236}">
              <a16:creationId xmlns:a16="http://schemas.microsoft.com/office/drawing/2014/main" id="{31DB0B9A-7B21-B300-5277-B85A7BBEC876}"/>
            </a:ext>
          </a:extLst>
        </xdr:cNvPr>
        <xdr:cNvSpPr txBox="1"/>
      </xdr:nvSpPr>
      <xdr:spPr>
        <a:xfrm>
          <a:off x="584200" y="2473960"/>
          <a:ext cx="3175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1050" b="0">
              <a:solidFill>
                <a:srgbClr val="374352"/>
              </a:solidFill>
              <a:latin typeface="Segoe UI" panose="020B0502040204020203" pitchFamily="34" charset="0"/>
            </a:rPr>
            <a:t>Dashboard</a:t>
          </a:r>
        </a:p>
      </xdr:txBody>
    </xdr:sp>
    <xdr:clientData/>
  </xdr:twoCellAnchor>
  <xdr:twoCellAnchor editAs="absolute">
    <xdr:from>
      <xdr:col>5</xdr:col>
      <xdr:colOff>355600</xdr:colOff>
      <xdr:row>8</xdr:row>
      <xdr:rowOff>127000</xdr:rowOff>
    </xdr:from>
    <xdr:to>
      <xdr:col>5</xdr:col>
      <xdr:colOff>711200</xdr:colOff>
      <xdr:row>9</xdr:row>
      <xdr:rowOff>157480</xdr:rowOff>
    </xdr:to>
    <xdr:sp macro="Settings_ToggleDashboardLanguage" textlink="">
      <xdr:nvSpPr>
        <xdr:cNvPr id="60" name="SET_LANG_DASHBOARD_FR">
          <a:extLst>
            <a:ext uri="{FF2B5EF4-FFF2-40B4-BE49-F238E27FC236}">
              <a16:creationId xmlns:a16="http://schemas.microsoft.com/office/drawing/2014/main" id="{4CDA372D-744A-ABB2-6746-88292C9FBD94}"/>
            </a:ext>
          </a:extLst>
        </xdr:cNvPr>
        <xdr:cNvSpPr txBox="1"/>
      </xdr:nvSpPr>
      <xdr:spPr>
        <a:xfrm>
          <a:off x="4089400" y="2473960"/>
          <a:ext cx="3556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FR</a:t>
          </a:r>
        </a:p>
      </xdr:txBody>
    </xdr:sp>
    <xdr:clientData/>
  </xdr:twoCellAnchor>
  <xdr:twoCellAnchor editAs="absolute">
    <xdr:from>
      <xdr:col>5</xdr:col>
      <xdr:colOff>787400</xdr:colOff>
      <xdr:row>8</xdr:row>
      <xdr:rowOff>177800</xdr:rowOff>
    </xdr:from>
    <xdr:to>
      <xdr:col>6</xdr:col>
      <xdr:colOff>469900</xdr:colOff>
      <xdr:row>9</xdr:row>
      <xdr:rowOff>106680</xdr:rowOff>
    </xdr:to>
    <xdr:sp macro="Settings_ToggleDashboardLanguage" textlink="">
      <xdr:nvSpPr>
        <xdr:cNvPr id="61" name="SET_LANG_DASHBOARD_TRACK">
          <a:extLst>
            <a:ext uri="{FF2B5EF4-FFF2-40B4-BE49-F238E27FC236}">
              <a16:creationId xmlns:a16="http://schemas.microsoft.com/office/drawing/2014/main" id="{0420FF8E-E778-683F-6847-677FD2F6C321}"/>
            </a:ext>
          </a:extLst>
        </xdr:cNvPr>
        <xdr:cNvSpPr>
          <a:spLocks/>
        </xdr:cNvSpPr>
      </xdr:nvSpPr>
      <xdr:spPr>
        <a:xfrm>
          <a:off x="4521200" y="2524760"/>
          <a:ext cx="558800" cy="203200"/>
        </a:xfrm>
        <a:prstGeom prst="roundRect">
          <a:avLst>
            <a:gd name="adj" fmla="val 50000"/>
          </a:avLst>
        </a:prstGeom>
        <a:solidFill>
          <a:srgbClr val="4472C4"/>
        </a:solidFill>
        <a:ln w="9525">
          <a:solidFill>
            <a:srgbClr val="4472C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292100</xdr:colOff>
      <xdr:row>8</xdr:row>
      <xdr:rowOff>203200</xdr:rowOff>
    </xdr:from>
    <xdr:to>
      <xdr:col>6</xdr:col>
      <xdr:colOff>444500</xdr:colOff>
      <xdr:row>9</xdr:row>
      <xdr:rowOff>81280</xdr:rowOff>
    </xdr:to>
    <xdr:sp macro="Settings_ToggleDashboardLanguage" textlink="">
      <xdr:nvSpPr>
        <xdr:cNvPr id="62" name="SET_LANG_DASHBOARD_KNOB">
          <a:extLst>
            <a:ext uri="{FF2B5EF4-FFF2-40B4-BE49-F238E27FC236}">
              <a16:creationId xmlns:a16="http://schemas.microsoft.com/office/drawing/2014/main" id="{B9D6131E-F624-22B3-5B7D-E0C1A261542E}"/>
            </a:ext>
          </a:extLst>
        </xdr:cNvPr>
        <xdr:cNvSpPr>
          <a:spLocks/>
        </xdr:cNvSpPr>
      </xdr:nvSpPr>
      <xdr:spPr>
        <a:xfrm>
          <a:off x="4902200" y="2550160"/>
          <a:ext cx="152400" cy="152400"/>
        </a:xfrm>
        <a:prstGeom prst="ellipse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546100</xdr:colOff>
      <xdr:row>8</xdr:row>
      <xdr:rowOff>127000</xdr:rowOff>
    </xdr:from>
    <xdr:to>
      <xdr:col>7</xdr:col>
      <xdr:colOff>50800</xdr:colOff>
      <xdr:row>9</xdr:row>
      <xdr:rowOff>157480</xdr:rowOff>
    </xdr:to>
    <xdr:sp macro="Settings_ToggleDashboardLanguage" textlink="">
      <xdr:nvSpPr>
        <xdr:cNvPr id="63" name="SET_LANG_DASHBOARD_EN">
          <a:extLst>
            <a:ext uri="{FF2B5EF4-FFF2-40B4-BE49-F238E27FC236}">
              <a16:creationId xmlns:a16="http://schemas.microsoft.com/office/drawing/2014/main" id="{85E6CE66-8AE9-0B85-4BDC-18408A121C78}"/>
            </a:ext>
          </a:extLst>
        </xdr:cNvPr>
        <xdr:cNvSpPr txBox="1"/>
      </xdr:nvSpPr>
      <xdr:spPr>
        <a:xfrm>
          <a:off x="5156200" y="2473960"/>
          <a:ext cx="381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EN</a:t>
          </a:r>
        </a:p>
      </xdr:txBody>
    </xdr:sp>
    <xdr:clientData/>
  </xdr:twoCellAnchor>
  <xdr:twoCellAnchor editAs="absolute">
    <xdr:from>
      <xdr:col>1</xdr:col>
      <xdr:colOff>355600</xdr:colOff>
      <xdr:row>10</xdr:row>
      <xdr:rowOff>137160</xdr:rowOff>
    </xdr:from>
    <xdr:to>
      <xdr:col>5</xdr:col>
      <xdr:colOff>25400</xdr:colOff>
      <xdr:row>11</xdr:row>
      <xdr:rowOff>167640</xdr:rowOff>
    </xdr:to>
    <xdr:sp macro="Settings_ToggleGanttLanguage" textlink="">
      <xdr:nvSpPr>
        <xdr:cNvPr id="64" name="SET_LANG_GANTT_LABEL">
          <a:extLst>
            <a:ext uri="{FF2B5EF4-FFF2-40B4-BE49-F238E27FC236}">
              <a16:creationId xmlns:a16="http://schemas.microsoft.com/office/drawing/2014/main" id="{7798063E-1FFD-71FE-4215-A9CAA7E6F33C}"/>
            </a:ext>
          </a:extLst>
        </xdr:cNvPr>
        <xdr:cNvSpPr txBox="1"/>
      </xdr:nvSpPr>
      <xdr:spPr>
        <a:xfrm>
          <a:off x="584200" y="3032760"/>
          <a:ext cx="3175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1050" b="0">
              <a:solidFill>
                <a:srgbClr val="374352"/>
              </a:solidFill>
              <a:latin typeface="Segoe UI" panose="020B0502040204020203" pitchFamily="34" charset="0"/>
            </a:rPr>
            <a:t>Gantt</a:t>
          </a:r>
        </a:p>
      </xdr:txBody>
    </xdr:sp>
    <xdr:clientData/>
  </xdr:twoCellAnchor>
  <xdr:twoCellAnchor editAs="absolute">
    <xdr:from>
      <xdr:col>5</xdr:col>
      <xdr:colOff>355600</xdr:colOff>
      <xdr:row>10</xdr:row>
      <xdr:rowOff>137160</xdr:rowOff>
    </xdr:from>
    <xdr:to>
      <xdr:col>5</xdr:col>
      <xdr:colOff>711200</xdr:colOff>
      <xdr:row>11</xdr:row>
      <xdr:rowOff>167640</xdr:rowOff>
    </xdr:to>
    <xdr:sp macro="Settings_ToggleGanttLanguage" textlink="">
      <xdr:nvSpPr>
        <xdr:cNvPr id="65" name="SET_LANG_GANTT_FR">
          <a:extLst>
            <a:ext uri="{FF2B5EF4-FFF2-40B4-BE49-F238E27FC236}">
              <a16:creationId xmlns:a16="http://schemas.microsoft.com/office/drawing/2014/main" id="{1CE2FD17-5751-80B4-2A6D-0B4741ECD2D3}"/>
            </a:ext>
          </a:extLst>
        </xdr:cNvPr>
        <xdr:cNvSpPr txBox="1"/>
      </xdr:nvSpPr>
      <xdr:spPr>
        <a:xfrm>
          <a:off x="4089400" y="3032760"/>
          <a:ext cx="3556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FR</a:t>
          </a:r>
        </a:p>
      </xdr:txBody>
    </xdr:sp>
    <xdr:clientData/>
  </xdr:twoCellAnchor>
  <xdr:twoCellAnchor editAs="absolute">
    <xdr:from>
      <xdr:col>5</xdr:col>
      <xdr:colOff>787400</xdr:colOff>
      <xdr:row>10</xdr:row>
      <xdr:rowOff>187960</xdr:rowOff>
    </xdr:from>
    <xdr:to>
      <xdr:col>6</xdr:col>
      <xdr:colOff>469900</xdr:colOff>
      <xdr:row>11</xdr:row>
      <xdr:rowOff>116840</xdr:rowOff>
    </xdr:to>
    <xdr:sp macro="Settings_ToggleGanttLanguage" textlink="">
      <xdr:nvSpPr>
        <xdr:cNvPr id="66" name="SET_LANG_GANTT_TRACK">
          <a:extLst>
            <a:ext uri="{FF2B5EF4-FFF2-40B4-BE49-F238E27FC236}">
              <a16:creationId xmlns:a16="http://schemas.microsoft.com/office/drawing/2014/main" id="{7A449BDD-6973-CFA3-EAC1-05D5435E9753}"/>
            </a:ext>
          </a:extLst>
        </xdr:cNvPr>
        <xdr:cNvSpPr>
          <a:spLocks/>
        </xdr:cNvSpPr>
      </xdr:nvSpPr>
      <xdr:spPr>
        <a:xfrm>
          <a:off x="4521200" y="3083560"/>
          <a:ext cx="558800" cy="203200"/>
        </a:xfrm>
        <a:prstGeom prst="roundRect">
          <a:avLst>
            <a:gd name="adj" fmla="val 50000"/>
          </a:avLst>
        </a:prstGeom>
        <a:solidFill>
          <a:srgbClr val="4472C4"/>
        </a:solidFill>
        <a:ln w="9525">
          <a:solidFill>
            <a:srgbClr val="4472C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292100</xdr:colOff>
      <xdr:row>10</xdr:row>
      <xdr:rowOff>213360</xdr:rowOff>
    </xdr:from>
    <xdr:to>
      <xdr:col>6</xdr:col>
      <xdr:colOff>444500</xdr:colOff>
      <xdr:row>11</xdr:row>
      <xdr:rowOff>91440</xdr:rowOff>
    </xdr:to>
    <xdr:sp macro="Settings_ToggleGanttLanguage" textlink="">
      <xdr:nvSpPr>
        <xdr:cNvPr id="67" name="SET_LANG_GANTT_KNOB">
          <a:extLst>
            <a:ext uri="{FF2B5EF4-FFF2-40B4-BE49-F238E27FC236}">
              <a16:creationId xmlns:a16="http://schemas.microsoft.com/office/drawing/2014/main" id="{6EA3E2AF-C536-0578-E34B-3282D1499687}"/>
            </a:ext>
          </a:extLst>
        </xdr:cNvPr>
        <xdr:cNvSpPr>
          <a:spLocks/>
        </xdr:cNvSpPr>
      </xdr:nvSpPr>
      <xdr:spPr>
        <a:xfrm>
          <a:off x="4902200" y="3108960"/>
          <a:ext cx="152400" cy="152400"/>
        </a:xfrm>
        <a:prstGeom prst="ellipse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546100</xdr:colOff>
      <xdr:row>10</xdr:row>
      <xdr:rowOff>137160</xdr:rowOff>
    </xdr:from>
    <xdr:to>
      <xdr:col>7</xdr:col>
      <xdr:colOff>50800</xdr:colOff>
      <xdr:row>11</xdr:row>
      <xdr:rowOff>167640</xdr:rowOff>
    </xdr:to>
    <xdr:sp macro="Settings_ToggleGanttLanguage" textlink="">
      <xdr:nvSpPr>
        <xdr:cNvPr id="68" name="SET_LANG_GANTT_EN">
          <a:extLst>
            <a:ext uri="{FF2B5EF4-FFF2-40B4-BE49-F238E27FC236}">
              <a16:creationId xmlns:a16="http://schemas.microsoft.com/office/drawing/2014/main" id="{28628AC0-0CE9-BD9B-8765-C76C47A0A5AC}"/>
            </a:ext>
          </a:extLst>
        </xdr:cNvPr>
        <xdr:cNvSpPr txBox="1"/>
      </xdr:nvSpPr>
      <xdr:spPr>
        <a:xfrm>
          <a:off x="5156200" y="3032760"/>
          <a:ext cx="381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EN</a:t>
          </a:r>
        </a:p>
      </xdr:txBody>
    </xdr:sp>
    <xdr:clientData/>
  </xdr:twoCellAnchor>
  <xdr:twoCellAnchor editAs="absolute">
    <xdr:from>
      <xdr:col>1</xdr:col>
      <xdr:colOff>355600</xdr:colOff>
      <xdr:row>12</xdr:row>
      <xdr:rowOff>147320</xdr:rowOff>
    </xdr:from>
    <xdr:to>
      <xdr:col>5</xdr:col>
      <xdr:colOff>25400</xdr:colOff>
      <xdr:row>13</xdr:row>
      <xdr:rowOff>177800</xdr:rowOff>
    </xdr:to>
    <xdr:sp macro="Settings_ToggleSCurveLanguage" textlink="">
      <xdr:nvSpPr>
        <xdr:cNvPr id="69" name="SET_LANG_SCURVE_LABEL">
          <a:extLst>
            <a:ext uri="{FF2B5EF4-FFF2-40B4-BE49-F238E27FC236}">
              <a16:creationId xmlns:a16="http://schemas.microsoft.com/office/drawing/2014/main" id="{02A5FEFD-BF61-8771-0A13-D81AA849650B}"/>
            </a:ext>
          </a:extLst>
        </xdr:cNvPr>
        <xdr:cNvSpPr txBox="1"/>
      </xdr:nvSpPr>
      <xdr:spPr>
        <a:xfrm>
          <a:off x="584200" y="3591560"/>
          <a:ext cx="3175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1050" b="0">
              <a:solidFill>
                <a:srgbClr val="374352"/>
              </a:solidFill>
              <a:latin typeface="Segoe UI" panose="020B0502040204020203" pitchFamily="34" charset="0"/>
            </a:rPr>
            <a:t>S-Curve</a:t>
          </a:r>
        </a:p>
      </xdr:txBody>
    </xdr:sp>
    <xdr:clientData/>
  </xdr:twoCellAnchor>
  <xdr:twoCellAnchor editAs="absolute">
    <xdr:from>
      <xdr:col>5</xdr:col>
      <xdr:colOff>355600</xdr:colOff>
      <xdr:row>12</xdr:row>
      <xdr:rowOff>147320</xdr:rowOff>
    </xdr:from>
    <xdr:to>
      <xdr:col>5</xdr:col>
      <xdr:colOff>711200</xdr:colOff>
      <xdr:row>13</xdr:row>
      <xdr:rowOff>177800</xdr:rowOff>
    </xdr:to>
    <xdr:sp macro="Settings_ToggleSCurveLanguage" textlink="">
      <xdr:nvSpPr>
        <xdr:cNvPr id="70" name="SET_LANG_SCURVE_FR">
          <a:extLst>
            <a:ext uri="{FF2B5EF4-FFF2-40B4-BE49-F238E27FC236}">
              <a16:creationId xmlns:a16="http://schemas.microsoft.com/office/drawing/2014/main" id="{65F2B11C-D261-4F56-B192-9419181AC862}"/>
            </a:ext>
          </a:extLst>
        </xdr:cNvPr>
        <xdr:cNvSpPr txBox="1"/>
      </xdr:nvSpPr>
      <xdr:spPr>
        <a:xfrm>
          <a:off x="4089400" y="3591560"/>
          <a:ext cx="3556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FR</a:t>
          </a:r>
        </a:p>
      </xdr:txBody>
    </xdr:sp>
    <xdr:clientData/>
  </xdr:twoCellAnchor>
  <xdr:twoCellAnchor editAs="absolute">
    <xdr:from>
      <xdr:col>5</xdr:col>
      <xdr:colOff>787400</xdr:colOff>
      <xdr:row>12</xdr:row>
      <xdr:rowOff>198120</xdr:rowOff>
    </xdr:from>
    <xdr:to>
      <xdr:col>6</xdr:col>
      <xdr:colOff>469900</xdr:colOff>
      <xdr:row>13</xdr:row>
      <xdr:rowOff>127000</xdr:rowOff>
    </xdr:to>
    <xdr:sp macro="Settings_ToggleSCurveLanguage" textlink="">
      <xdr:nvSpPr>
        <xdr:cNvPr id="71" name="SET_LANG_SCURVE_TRACK">
          <a:extLst>
            <a:ext uri="{FF2B5EF4-FFF2-40B4-BE49-F238E27FC236}">
              <a16:creationId xmlns:a16="http://schemas.microsoft.com/office/drawing/2014/main" id="{35D6919D-7DD0-1A6D-C9AC-099BE0394EC6}"/>
            </a:ext>
          </a:extLst>
        </xdr:cNvPr>
        <xdr:cNvSpPr>
          <a:spLocks/>
        </xdr:cNvSpPr>
      </xdr:nvSpPr>
      <xdr:spPr>
        <a:xfrm>
          <a:off x="4521200" y="3642360"/>
          <a:ext cx="558800" cy="203200"/>
        </a:xfrm>
        <a:prstGeom prst="roundRect">
          <a:avLst>
            <a:gd name="adj" fmla="val 50000"/>
          </a:avLst>
        </a:prstGeom>
        <a:solidFill>
          <a:srgbClr val="4472C4"/>
        </a:solidFill>
        <a:ln w="9525">
          <a:solidFill>
            <a:srgbClr val="4472C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292100</xdr:colOff>
      <xdr:row>12</xdr:row>
      <xdr:rowOff>223520</xdr:rowOff>
    </xdr:from>
    <xdr:to>
      <xdr:col>6</xdr:col>
      <xdr:colOff>444500</xdr:colOff>
      <xdr:row>13</xdr:row>
      <xdr:rowOff>101600</xdr:rowOff>
    </xdr:to>
    <xdr:sp macro="Settings_ToggleSCurveLanguage" textlink="">
      <xdr:nvSpPr>
        <xdr:cNvPr id="72" name="SET_LANG_SCURVE_KNOB">
          <a:extLst>
            <a:ext uri="{FF2B5EF4-FFF2-40B4-BE49-F238E27FC236}">
              <a16:creationId xmlns:a16="http://schemas.microsoft.com/office/drawing/2014/main" id="{DA4C8A1A-2488-5018-1DEF-38F765E012DE}"/>
            </a:ext>
          </a:extLst>
        </xdr:cNvPr>
        <xdr:cNvSpPr>
          <a:spLocks/>
        </xdr:cNvSpPr>
      </xdr:nvSpPr>
      <xdr:spPr>
        <a:xfrm>
          <a:off x="4902200" y="3667760"/>
          <a:ext cx="152400" cy="152400"/>
        </a:xfrm>
        <a:prstGeom prst="ellipse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546100</xdr:colOff>
      <xdr:row>12</xdr:row>
      <xdr:rowOff>147320</xdr:rowOff>
    </xdr:from>
    <xdr:to>
      <xdr:col>7</xdr:col>
      <xdr:colOff>50800</xdr:colOff>
      <xdr:row>13</xdr:row>
      <xdr:rowOff>177800</xdr:rowOff>
    </xdr:to>
    <xdr:sp macro="Settings_ToggleSCurveLanguage" textlink="">
      <xdr:nvSpPr>
        <xdr:cNvPr id="73" name="SET_LANG_SCURVE_EN">
          <a:extLst>
            <a:ext uri="{FF2B5EF4-FFF2-40B4-BE49-F238E27FC236}">
              <a16:creationId xmlns:a16="http://schemas.microsoft.com/office/drawing/2014/main" id="{D1AD97CD-8260-01EB-9B2C-7CBFF1ECDA95}"/>
            </a:ext>
          </a:extLst>
        </xdr:cNvPr>
        <xdr:cNvSpPr txBox="1"/>
      </xdr:nvSpPr>
      <xdr:spPr>
        <a:xfrm>
          <a:off x="5156200" y="3591560"/>
          <a:ext cx="381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EN</a:t>
          </a:r>
        </a:p>
      </xdr:txBody>
    </xdr:sp>
    <xdr:clientData/>
  </xdr:twoCellAnchor>
  <xdr:twoCellAnchor editAs="absolute">
    <xdr:from>
      <xdr:col>1</xdr:col>
      <xdr:colOff>355600</xdr:colOff>
      <xdr:row>14</xdr:row>
      <xdr:rowOff>157480</xdr:rowOff>
    </xdr:from>
    <xdr:to>
      <xdr:col>5</xdr:col>
      <xdr:colOff>25400</xdr:colOff>
      <xdr:row>15</xdr:row>
      <xdr:rowOff>187960</xdr:rowOff>
    </xdr:to>
    <xdr:sp macro="Settings_ToggleWBSLanguage" textlink="">
      <xdr:nvSpPr>
        <xdr:cNvPr id="74" name="SET_LANG_WBS_LABEL">
          <a:extLst>
            <a:ext uri="{FF2B5EF4-FFF2-40B4-BE49-F238E27FC236}">
              <a16:creationId xmlns:a16="http://schemas.microsoft.com/office/drawing/2014/main" id="{DB5BC51F-B94E-465C-7795-6992EC6D17AC}"/>
            </a:ext>
          </a:extLst>
        </xdr:cNvPr>
        <xdr:cNvSpPr txBox="1"/>
      </xdr:nvSpPr>
      <xdr:spPr>
        <a:xfrm>
          <a:off x="584200" y="4150360"/>
          <a:ext cx="3175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1050" b="0">
              <a:solidFill>
                <a:srgbClr val="374352"/>
              </a:solidFill>
              <a:latin typeface="Segoe UI" panose="020B0502040204020203" pitchFamily="34" charset="0"/>
            </a:rPr>
            <a:t>WBS</a:t>
          </a:r>
        </a:p>
      </xdr:txBody>
    </xdr:sp>
    <xdr:clientData/>
  </xdr:twoCellAnchor>
  <xdr:twoCellAnchor editAs="absolute">
    <xdr:from>
      <xdr:col>5</xdr:col>
      <xdr:colOff>355600</xdr:colOff>
      <xdr:row>14</xdr:row>
      <xdr:rowOff>157480</xdr:rowOff>
    </xdr:from>
    <xdr:to>
      <xdr:col>5</xdr:col>
      <xdr:colOff>711200</xdr:colOff>
      <xdr:row>15</xdr:row>
      <xdr:rowOff>187960</xdr:rowOff>
    </xdr:to>
    <xdr:sp macro="Settings_ToggleWBSLanguage" textlink="">
      <xdr:nvSpPr>
        <xdr:cNvPr id="75" name="SET_LANG_WBS_FR">
          <a:extLst>
            <a:ext uri="{FF2B5EF4-FFF2-40B4-BE49-F238E27FC236}">
              <a16:creationId xmlns:a16="http://schemas.microsoft.com/office/drawing/2014/main" id="{CC4353BC-BD19-6677-F09A-A882F7F4174E}"/>
            </a:ext>
          </a:extLst>
        </xdr:cNvPr>
        <xdr:cNvSpPr txBox="1"/>
      </xdr:nvSpPr>
      <xdr:spPr>
        <a:xfrm>
          <a:off x="4089400" y="4150360"/>
          <a:ext cx="3556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FR</a:t>
          </a:r>
        </a:p>
      </xdr:txBody>
    </xdr:sp>
    <xdr:clientData/>
  </xdr:twoCellAnchor>
  <xdr:twoCellAnchor editAs="absolute">
    <xdr:from>
      <xdr:col>5</xdr:col>
      <xdr:colOff>787400</xdr:colOff>
      <xdr:row>14</xdr:row>
      <xdr:rowOff>208280</xdr:rowOff>
    </xdr:from>
    <xdr:to>
      <xdr:col>6</xdr:col>
      <xdr:colOff>469900</xdr:colOff>
      <xdr:row>15</xdr:row>
      <xdr:rowOff>137160</xdr:rowOff>
    </xdr:to>
    <xdr:sp macro="Settings_ToggleWBSLanguage" textlink="">
      <xdr:nvSpPr>
        <xdr:cNvPr id="76" name="SET_LANG_WBS_TRACK">
          <a:extLst>
            <a:ext uri="{FF2B5EF4-FFF2-40B4-BE49-F238E27FC236}">
              <a16:creationId xmlns:a16="http://schemas.microsoft.com/office/drawing/2014/main" id="{672A2F3B-F480-DA79-153E-090D0480C830}"/>
            </a:ext>
          </a:extLst>
        </xdr:cNvPr>
        <xdr:cNvSpPr>
          <a:spLocks/>
        </xdr:cNvSpPr>
      </xdr:nvSpPr>
      <xdr:spPr>
        <a:xfrm>
          <a:off x="4521200" y="4201160"/>
          <a:ext cx="558800" cy="203200"/>
        </a:xfrm>
        <a:prstGeom prst="roundRect">
          <a:avLst>
            <a:gd name="adj" fmla="val 50000"/>
          </a:avLst>
        </a:prstGeom>
        <a:solidFill>
          <a:srgbClr val="4472C4"/>
        </a:solidFill>
        <a:ln w="9525">
          <a:solidFill>
            <a:srgbClr val="4472C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292100</xdr:colOff>
      <xdr:row>14</xdr:row>
      <xdr:rowOff>233680</xdr:rowOff>
    </xdr:from>
    <xdr:to>
      <xdr:col>6</xdr:col>
      <xdr:colOff>444500</xdr:colOff>
      <xdr:row>15</xdr:row>
      <xdr:rowOff>111760</xdr:rowOff>
    </xdr:to>
    <xdr:sp macro="Settings_ToggleWBSLanguage" textlink="">
      <xdr:nvSpPr>
        <xdr:cNvPr id="77" name="SET_LANG_WBS_KNOB">
          <a:extLst>
            <a:ext uri="{FF2B5EF4-FFF2-40B4-BE49-F238E27FC236}">
              <a16:creationId xmlns:a16="http://schemas.microsoft.com/office/drawing/2014/main" id="{761167D0-0D8B-5F88-037A-561F85CB0F76}"/>
            </a:ext>
          </a:extLst>
        </xdr:cNvPr>
        <xdr:cNvSpPr>
          <a:spLocks/>
        </xdr:cNvSpPr>
      </xdr:nvSpPr>
      <xdr:spPr>
        <a:xfrm>
          <a:off x="4902200" y="4226560"/>
          <a:ext cx="152400" cy="152400"/>
        </a:xfrm>
        <a:prstGeom prst="ellipse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546100</xdr:colOff>
      <xdr:row>14</xdr:row>
      <xdr:rowOff>157480</xdr:rowOff>
    </xdr:from>
    <xdr:to>
      <xdr:col>7</xdr:col>
      <xdr:colOff>50800</xdr:colOff>
      <xdr:row>15</xdr:row>
      <xdr:rowOff>187960</xdr:rowOff>
    </xdr:to>
    <xdr:sp macro="Settings_ToggleWBSLanguage" textlink="">
      <xdr:nvSpPr>
        <xdr:cNvPr id="78" name="SET_LANG_WBS_EN">
          <a:extLst>
            <a:ext uri="{FF2B5EF4-FFF2-40B4-BE49-F238E27FC236}">
              <a16:creationId xmlns:a16="http://schemas.microsoft.com/office/drawing/2014/main" id="{0CE87A1C-8809-CB29-AF14-02029CBF8F05}"/>
            </a:ext>
          </a:extLst>
        </xdr:cNvPr>
        <xdr:cNvSpPr txBox="1"/>
      </xdr:nvSpPr>
      <xdr:spPr>
        <a:xfrm>
          <a:off x="5156200" y="4150360"/>
          <a:ext cx="381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EN</a:t>
          </a:r>
        </a:p>
      </xdr:txBody>
    </xdr:sp>
    <xdr:clientData/>
  </xdr:twoCellAnchor>
  <xdr:twoCellAnchor editAs="absolute">
    <xdr:from>
      <xdr:col>1</xdr:col>
      <xdr:colOff>355600</xdr:colOff>
      <xdr:row>16</xdr:row>
      <xdr:rowOff>167640</xdr:rowOff>
    </xdr:from>
    <xdr:to>
      <xdr:col>5</xdr:col>
      <xdr:colOff>25400</xdr:colOff>
      <xdr:row>17</xdr:row>
      <xdr:rowOff>198120</xdr:rowOff>
    </xdr:to>
    <xdr:sp macro="Settings_ToggleConstraintsLanguage" textlink="">
      <xdr:nvSpPr>
        <xdr:cNvPr id="79" name="SET_LANG_CONSTRAINTS_LABEL">
          <a:extLst>
            <a:ext uri="{FF2B5EF4-FFF2-40B4-BE49-F238E27FC236}">
              <a16:creationId xmlns:a16="http://schemas.microsoft.com/office/drawing/2014/main" id="{E4B8F9A2-1A59-D981-9046-F17B8D0BDD84}"/>
            </a:ext>
          </a:extLst>
        </xdr:cNvPr>
        <xdr:cNvSpPr txBox="1"/>
      </xdr:nvSpPr>
      <xdr:spPr>
        <a:xfrm>
          <a:off x="584200" y="4709160"/>
          <a:ext cx="3175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1050" b="0">
              <a:solidFill>
                <a:srgbClr val="374352"/>
              </a:solidFill>
              <a:latin typeface="Segoe UI" panose="020B0502040204020203" pitchFamily="34" charset="0"/>
            </a:rPr>
            <a:t>Constraints</a:t>
          </a:r>
        </a:p>
      </xdr:txBody>
    </xdr:sp>
    <xdr:clientData/>
  </xdr:twoCellAnchor>
  <xdr:twoCellAnchor editAs="absolute">
    <xdr:from>
      <xdr:col>5</xdr:col>
      <xdr:colOff>355600</xdr:colOff>
      <xdr:row>16</xdr:row>
      <xdr:rowOff>167640</xdr:rowOff>
    </xdr:from>
    <xdr:to>
      <xdr:col>5</xdr:col>
      <xdr:colOff>711200</xdr:colOff>
      <xdr:row>17</xdr:row>
      <xdr:rowOff>198120</xdr:rowOff>
    </xdr:to>
    <xdr:sp macro="Settings_ToggleConstraintsLanguage" textlink="">
      <xdr:nvSpPr>
        <xdr:cNvPr id="80" name="SET_LANG_CONSTRAINTS_FR">
          <a:extLst>
            <a:ext uri="{FF2B5EF4-FFF2-40B4-BE49-F238E27FC236}">
              <a16:creationId xmlns:a16="http://schemas.microsoft.com/office/drawing/2014/main" id="{DA98953D-C2C7-3E1E-9280-3F85A109B06C}"/>
            </a:ext>
          </a:extLst>
        </xdr:cNvPr>
        <xdr:cNvSpPr txBox="1"/>
      </xdr:nvSpPr>
      <xdr:spPr>
        <a:xfrm>
          <a:off x="4089400" y="4709160"/>
          <a:ext cx="3556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FR</a:t>
          </a:r>
        </a:p>
      </xdr:txBody>
    </xdr:sp>
    <xdr:clientData/>
  </xdr:twoCellAnchor>
  <xdr:twoCellAnchor editAs="absolute">
    <xdr:from>
      <xdr:col>5</xdr:col>
      <xdr:colOff>787400</xdr:colOff>
      <xdr:row>16</xdr:row>
      <xdr:rowOff>218440</xdr:rowOff>
    </xdr:from>
    <xdr:to>
      <xdr:col>6</xdr:col>
      <xdr:colOff>469900</xdr:colOff>
      <xdr:row>17</xdr:row>
      <xdr:rowOff>147320</xdr:rowOff>
    </xdr:to>
    <xdr:sp macro="Settings_ToggleConstraintsLanguage" textlink="">
      <xdr:nvSpPr>
        <xdr:cNvPr id="81" name="SET_LANG_CONSTRAINTS_TRACK">
          <a:extLst>
            <a:ext uri="{FF2B5EF4-FFF2-40B4-BE49-F238E27FC236}">
              <a16:creationId xmlns:a16="http://schemas.microsoft.com/office/drawing/2014/main" id="{A4497310-53D3-42B6-6950-D0728BC8E420}"/>
            </a:ext>
          </a:extLst>
        </xdr:cNvPr>
        <xdr:cNvSpPr>
          <a:spLocks/>
        </xdr:cNvSpPr>
      </xdr:nvSpPr>
      <xdr:spPr>
        <a:xfrm>
          <a:off x="4521200" y="4759960"/>
          <a:ext cx="558800" cy="203200"/>
        </a:xfrm>
        <a:prstGeom prst="roundRect">
          <a:avLst>
            <a:gd name="adj" fmla="val 50000"/>
          </a:avLst>
        </a:prstGeom>
        <a:solidFill>
          <a:srgbClr val="4472C4"/>
        </a:solidFill>
        <a:ln w="9525">
          <a:solidFill>
            <a:srgbClr val="4472C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292100</xdr:colOff>
      <xdr:row>16</xdr:row>
      <xdr:rowOff>243840</xdr:rowOff>
    </xdr:from>
    <xdr:to>
      <xdr:col>6</xdr:col>
      <xdr:colOff>444500</xdr:colOff>
      <xdr:row>17</xdr:row>
      <xdr:rowOff>121920</xdr:rowOff>
    </xdr:to>
    <xdr:sp macro="Settings_ToggleConstraintsLanguage" textlink="">
      <xdr:nvSpPr>
        <xdr:cNvPr id="82" name="SET_LANG_CONSTRAINTS_KNOB">
          <a:extLst>
            <a:ext uri="{FF2B5EF4-FFF2-40B4-BE49-F238E27FC236}">
              <a16:creationId xmlns:a16="http://schemas.microsoft.com/office/drawing/2014/main" id="{FF0A9818-4C32-D1A9-EA3E-EEDC696A5AF3}"/>
            </a:ext>
          </a:extLst>
        </xdr:cNvPr>
        <xdr:cNvSpPr>
          <a:spLocks/>
        </xdr:cNvSpPr>
      </xdr:nvSpPr>
      <xdr:spPr>
        <a:xfrm>
          <a:off x="4902200" y="4785360"/>
          <a:ext cx="152400" cy="152400"/>
        </a:xfrm>
        <a:prstGeom prst="ellipse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546100</xdr:colOff>
      <xdr:row>16</xdr:row>
      <xdr:rowOff>167640</xdr:rowOff>
    </xdr:from>
    <xdr:to>
      <xdr:col>7</xdr:col>
      <xdr:colOff>50800</xdr:colOff>
      <xdr:row>17</xdr:row>
      <xdr:rowOff>198120</xdr:rowOff>
    </xdr:to>
    <xdr:sp macro="Settings_ToggleConstraintsLanguage" textlink="">
      <xdr:nvSpPr>
        <xdr:cNvPr id="83" name="SET_LANG_CONSTRAINTS_EN">
          <a:extLst>
            <a:ext uri="{FF2B5EF4-FFF2-40B4-BE49-F238E27FC236}">
              <a16:creationId xmlns:a16="http://schemas.microsoft.com/office/drawing/2014/main" id="{2E5072C8-C642-4CE0-5FF3-4C0DB0C077A9}"/>
            </a:ext>
          </a:extLst>
        </xdr:cNvPr>
        <xdr:cNvSpPr txBox="1"/>
      </xdr:nvSpPr>
      <xdr:spPr>
        <a:xfrm>
          <a:off x="5156200" y="4709160"/>
          <a:ext cx="381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EN</a:t>
          </a:r>
        </a:p>
      </xdr:txBody>
    </xdr:sp>
    <xdr:clientData/>
  </xdr:twoCellAnchor>
  <xdr:twoCellAnchor editAs="absolute">
    <xdr:from>
      <xdr:col>1</xdr:col>
      <xdr:colOff>355600</xdr:colOff>
      <xdr:row>18</xdr:row>
      <xdr:rowOff>177800</xdr:rowOff>
    </xdr:from>
    <xdr:to>
      <xdr:col>5</xdr:col>
      <xdr:colOff>25400</xdr:colOff>
      <xdr:row>19</xdr:row>
      <xdr:rowOff>208280</xdr:rowOff>
    </xdr:to>
    <xdr:sp macro="Settings_ToggleEventHistoryLanguage" textlink="">
      <xdr:nvSpPr>
        <xdr:cNvPr id="84" name="SET_LANG_EVENT_LABEL">
          <a:extLst>
            <a:ext uri="{FF2B5EF4-FFF2-40B4-BE49-F238E27FC236}">
              <a16:creationId xmlns:a16="http://schemas.microsoft.com/office/drawing/2014/main" id="{8360B61D-9A4F-6F07-E36A-903BBB851CF3}"/>
            </a:ext>
          </a:extLst>
        </xdr:cNvPr>
        <xdr:cNvSpPr txBox="1"/>
      </xdr:nvSpPr>
      <xdr:spPr>
        <a:xfrm>
          <a:off x="584200" y="5267960"/>
          <a:ext cx="3175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1050" b="0">
              <a:solidFill>
                <a:srgbClr val="374352"/>
              </a:solidFill>
              <a:latin typeface="Segoe UI" panose="020B0502040204020203" pitchFamily="34" charset="0"/>
            </a:rPr>
            <a:t>Messages &amp; Event History</a:t>
          </a:r>
        </a:p>
      </xdr:txBody>
    </xdr:sp>
    <xdr:clientData/>
  </xdr:twoCellAnchor>
  <xdr:twoCellAnchor editAs="absolute">
    <xdr:from>
      <xdr:col>5</xdr:col>
      <xdr:colOff>355600</xdr:colOff>
      <xdr:row>18</xdr:row>
      <xdr:rowOff>177800</xdr:rowOff>
    </xdr:from>
    <xdr:to>
      <xdr:col>5</xdr:col>
      <xdr:colOff>711200</xdr:colOff>
      <xdr:row>19</xdr:row>
      <xdr:rowOff>208280</xdr:rowOff>
    </xdr:to>
    <xdr:sp macro="Settings_ToggleEventHistoryLanguage" textlink="">
      <xdr:nvSpPr>
        <xdr:cNvPr id="85" name="SET_LANG_EVENT_FR">
          <a:extLst>
            <a:ext uri="{FF2B5EF4-FFF2-40B4-BE49-F238E27FC236}">
              <a16:creationId xmlns:a16="http://schemas.microsoft.com/office/drawing/2014/main" id="{50C86C08-0706-C581-E05D-604EB84D412A}"/>
            </a:ext>
          </a:extLst>
        </xdr:cNvPr>
        <xdr:cNvSpPr txBox="1"/>
      </xdr:nvSpPr>
      <xdr:spPr>
        <a:xfrm>
          <a:off x="4089400" y="5267960"/>
          <a:ext cx="3556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FR</a:t>
          </a:r>
        </a:p>
      </xdr:txBody>
    </xdr:sp>
    <xdr:clientData/>
  </xdr:twoCellAnchor>
  <xdr:twoCellAnchor editAs="absolute">
    <xdr:from>
      <xdr:col>5</xdr:col>
      <xdr:colOff>787400</xdr:colOff>
      <xdr:row>18</xdr:row>
      <xdr:rowOff>228600</xdr:rowOff>
    </xdr:from>
    <xdr:to>
      <xdr:col>6</xdr:col>
      <xdr:colOff>469900</xdr:colOff>
      <xdr:row>19</xdr:row>
      <xdr:rowOff>157480</xdr:rowOff>
    </xdr:to>
    <xdr:sp macro="Settings_ToggleEventHistoryLanguage" textlink="">
      <xdr:nvSpPr>
        <xdr:cNvPr id="86" name="SET_LANG_EVENT_TRACK">
          <a:extLst>
            <a:ext uri="{FF2B5EF4-FFF2-40B4-BE49-F238E27FC236}">
              <a16:creationId xmlns:a16="http://schemas.microsoft.com/office/drawing/2014/main" id="{FC3E7131-A5F7-F0A5-DE1F-6FAC9814B30E}"/>
            </a:ext>
          </a:extLst>
        </xdr:cNvPr>
        <xdr:cNvSpPr>
          <a:spLocks/>
        </xdr:cNvSpPr>
      </xdr:nvSpPr>
      <xdr:spPr>
        <a:xfrm>
          <a:off x="4521200" y="5318760"/>
          <a:ext cx="558800" cy="203200"/>
        </a:xfrm>
        <a:prstGeom prst="roundRect">
          <a:avLst>
            <a:gd name="adj" fmla="val 50000"/>
          </a:avLst>
        </a:prstGeom>
        <a:solidFill>
          <a:srgbClr val="4472C4"/>
        </a:solidFill>
        <a:ln w="9525">
          <a:solidFill>
            <a:srgbClr val="4472C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292100</xdr:colOff>
      <xdr:row>18</xdr:row>
      <xdr:rowOff>254000</xdr:rowOff>
    </xdr:from>
    <xdr:to>
      <xdr:col>6</xdr:col>
      <xdr:colOff>444500</xdr:colOff>
      <xdr:row>19</xdr:row>
      <xdr:rowOff>132080</xdr:rowOff>
    </xdr:to>
    <xdr:sp macro="Settings_ToggleEventHistoryLanguage" textlink="">
      <xdr:nvSpPr>
        <xdr:cNvPr id="87" name="SET_LANG_EVENT_KNOB">
          <a:extLst>
            <a:ext uri="{FF2B5EF4-FFF2-40B4-BE49-F238E27FC236}">
              <a16:creationId xmlns:a16="http://schemas.microsoft.com/office/drawing/2014/main" id="{D725F71A-3B8E-7EED-2CCA-69B52A536DB6}"/>
            </a:ext>
          </a:extLst>
        </xdr:cNvPr>
        <xdr:cNvSpPr>
          <a:spLocks/>
        </xdr:cNvSpPr>
      </xdr:nvSpPr>
      <xdr:spPr>
        <a:xfrm>
          <a:off x="4902200" y="5344160"/>
          <a:ext cx="152400" cy="152400"/>
        </a:xfrm>
        <a:prstGeom prst="ellipse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546100</xdr:colOff>
      <xdr:row>18</xdr:row>
      <xdr:rowOff>177800</xdr:rowOff>
    </xdr:from>
    <xdr:to>
      <xdr:col>7</xdr:col>
      <xdr:colOff>50800</xdr:colOff>
      <xdr:row>19</xdr:row>
      <xdr:rowOff>208280</xdr:rowOff>
    </xdr:to>
    <xdr:sp macro="Settings_ToggleEventHistoryLanguage" textlink="">
      <xdr:nvSpPr>
        <xdr:cNvPr id="88" name="SET_LANG_EVENT_EN">
          <a:extLst>
            <a:ext uri="{FF2B5EF4-FFF2-40B4-BE49-F238E27FC236}">
              <a16:creationId xmlns:a16="http://schemas.microsoft.com/office/drawing/2014/main" id="{682EF483-1257-B2A2-2773-D923C701B111}"/>
            </a:ext>
          </a:extLst>
        </xdr:cNvPr>
        <xdr:cNvSpPr txBox="1"/>
      </xdr:nvSpPr>
      <xdr:spPr>
        <a:xfrm>
          <a:off x="5156200" y="5267960"/>
          <a:ext cx="381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EN</a:t>
          </a:r>
        </a:p>
      </xdr:txBody>
    </xdr:sp>
    <xdr:clientData/>
  </xdr:twoCellAnchor>
  <xdr:twoCellAnchor editAs="absolute">
    <xdr:from>
      <xdr:col>7</xdr:col>
      <xdr:colOff>203200</xdr:colOff>
      <xdr:row>18</xdr:row>
      <xdr:rowOff>177800</xdr:rowOff>
    </xdr:from>
    <xdr:to>
      <xdr:col>7</xdr:col>
      <xdr:colOff>838200</xdr:colOff>
      <xdr:row>19</xdr:row>
      <xdr:rowOff>208280</xdr:rowOff>
    </xdr:to>
    <xdr:sp macro="Settings_ToggleInfoMessages" textlink="">
      <xdr:nvSpPr>
        <xdr:cNvPr id="89" name="SET_INFO_LABEL">
          <a:extLst>
            <a:ext uri="{FF2B5EF4-FFF2-40B4-BE49-F238E27FC236}">
              <a16:creationId xmlns:a16="http://schemas.microsoft.com/office/drawing/2014/main" id="{A278C469-AD0E-E79D-F85D-030265451E34}"/>
            </a:ext>
          </a:extLst>
        </xdr:cNvPr>
        <xdr:cNvSpPr txBox="1"/>
      </xdr:nvSpPr>
      <xdr:spPr>
        <a:xfrm>
          <a:off x="5689600" y="5267960"/>
          <a:ext cx="635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Info</a:t>
          </a:r>
        </a:p>
      </xdr:txBody>
    </xdr:sp>
    <xdr:clientData/>
  </xdr:twoCellAnchor>
  <xdr:twoCellAnchor editAs="absolute">
    <xdr:from>
      <xdr:col>7</xdr:col>
      <xdr:colOff>508000</xdr:colOff>
      <xdr:row>18</xdr:row>
      <xdr:rowOff>177800</xdr:rowOff>
    </xdr:from>
    <xdr:to>
      <xdr:col>7</xdr:col>
      <xdr:colOff>863600</xdr:colOff>
      <xdr:row>19</xdr:row>
      <xdr:rowOff>208280</xdr:rowOff>
    </xdr:to>
    <xdr:sp macro="Settings_ToggleInfoMessages" textlink="">
      <xdr:nvSpPr>
        <xdr:cNvPr id="90" name="SET_INFO_OFF">
          <a:extLst>
            <a:ext uri="{FF2B5EF4-FFF2-40B4-BE49-F238E27FC236}">
              <a16:creationId xmlns:a16="http://schemas.microsoft.com/office/drawing/2014/main" id="{270857A6-A9D2-1FE5-505A-A2C27E4CDEFC}"/>
            </a:ext>
          </a:extLst>
        </xdr:cNvPr>
        <xdr:cNvSpPr txBox="1"/>
      </xdr:nvSpPr>
      <xdr:spPr>
        <a:xfrm>
          <a:off x="5994400" y="5267960"/>
          <a:ext cx="3556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OFF</a:t>
          </a:r>
        </a:p>
      </xdr:txBody>
    </xdr:sp>
    <xdr:clientData/>
  </xdr:twoCellAnchor>
  <xdr:twoCellAnchor editAs="absolute">
    <xdr:from>
      <xdr:col>8</xdr:col>
      <xdr:colOff>63500</xdr:colOff>
      <xdr:row>18</xdr:row>
      <xdr:rowOff>228600</xdr:rowOff>
    </xdr:from>
    <xdr:to>
      <xdr:col>8</xdr:col>
      <xdr:colOff>622300</xdr:colOff>
      <xdr:row>19</xdr:row>
      <xdr:rowOff>157480</xdr:rowOff>
    </xdr:to>
    <xdr:sp macro="Settings_ToggleInfoMessages" textlink="">
      <xdr:nvSpPr>
        <xdr:cNvPr id="91" name="SET_INFO_TRACK">
          <a:extLst>
            <a:ext uri="{FF2B5EF4-FFF2-40B4-BE49-F238E27FC236}">
              <a16:creationId xmlns:a16="http://schemas.microsoft.com/office/drawing/2014/main" id="{311CB8CD-FC3F-1ACF-D833-CC4E3E7590CC}"/>
            </a:ext>
          </a:extLst>
        </xdr:cNvPr>
        <xdr:cNvSpPr>
          <a:spLocks/>
        </xdr:cNvSpPr>
      </xdr:nvSpPr>
      <xdr:spPr>
        <a:xfrm>
          <a:off x="6426200" y="5318760"/>
          <a:ext cx="558800" cy="203200"/>
        </a:xfrm>
        <a:prstGeom prst="roundRect">
          <a:avLst>
            <a:gd name="adj" fmla="val 50000"/>
          </a:avLst>
        </a:prstGeom>
        <a:solidFill>
          <a:srgbClr val="4472C4"/>
        </a:solidFill>
        <a:ln w="9525">
          <a:solidFill>
            <a:srgbClr val="4472C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8</xdr:col>
      <xdr:colOff>444500</xdr:colOff>
      <xdr:row>18</xdr:row>
      <xdr:rowOff>254000</xdr:rowOff>
    </xdr:from>
    <xdr:to>
      <xdr:col>8</xdr:col>
      <xdr:colOff>596900</xdr:colOff>
      <xdr:row>19</xdr:row>
      <xdr:rowOff>132080</xdr:rowOff>
    </xdr:to>
    <xdr:sp macro="Settings_ToggleInfoMessages" textlink="">
      <xdr:nvSpPr>
        <xdr:cNvPr id="92" name="SET_INFO_KNOB">
          <a:extLst>
            <a:ext uri="{FF2B5EF4-FFF2-40B4-BE49-F238E27FC236}">
              <a16:creationId xmlns:a16="http://schemas.microsoft.com/office/drawing/2014/main" id="{F6F68863-829E-DE81-F79F-BAB2D30347E5}"/>
            </a:ext>
          </a:extLst>
        </xdr:cNvPr>
        <xdr:cNvSpPr>
          <a:spLocks/>
        </xdr:cNvSpPr>
      </xdr:nvSpPr>
      <xdr:spPr>
        <a:xfrm>
          <a:off x="6807200" y="5344160"/>
          <a:ext cx="152400" cy="152400"/>
        </a:xfrm>
        <a:prstGeom prst="ellipse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8</xdr:col>
      <xdr:colOff>698500</xdr:colOff>
      <xdr:row>18</xdr:row>
      <xdr:rowOff>177800</xdr:rowOff>
    </xdr:from>
    <xdr:to>
      <xdr:col>9</xdr:col>
      <xdr:colOff>203200</xdr:colOff>
      <xdr:row>19</xdr:row>
      <xdr:rowOff>208280</xdr:rowOff>
    </xdr:to>
    <xdr:sp macro="Settings_ToggleInfoMessages" textlink="">
      <xdr:nvSpPr>
        <xdr:cNvPr id="93" name="SET_INFO_ON">
          <a:extLst>
            <a:ext uri="{FF2B5EF4-FFF2-40B4-BE49-F238E27FC236}">
              <a16:creationId xmlns:a16="http://schemas.microsoft.com/office/drawing/2014/main" id="{A48FA839-D8EA-E224-F9CF-8AC5789BA6E3}"/>
            </a:ext>
          </a:extLst>
        </xdr:cNvPr>
        <xdr:cNvSpPr txBox="1"/>
      </xdr:nvSpPr>
      <xdr:spPr>
        <a:xfrm>
          <a:off x="7061200" y="5267960"/>
          <a:ext cx="381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ON</a:t>
          </a:r>
        </a:p>
      </xdr:txBody>
    </xdr:sp>
    <xdr:clientData/>
  </xdr:twoCellAnchor>
  <xdr:twoCellAnchor editAs="absolute">
    <xdr:from>
      <xdr:col>1</xdr:col>
      <xdr:colOff>355600</xdr:colOff>
      <xdr:row>20</xdr:row>
      <xdr:rowOff>264160</xdr:rowOff>
    </xdr:from>
    <xdr:to>
      <xdr:col>3</xdr:col>
      <xdr:colOff>508000</xdr:colOff>
      <xdr:row>21</xdr:row>
      <xdr:rowOff>243840</xdr:rowOff>
    </xdr:to>
    <xdr:sp macro="" textlink="">
      <xdr:nvSpPr>
        <xdr:cNvPr id="94" name="SET_DATE_FORMAT_TITLE">
          <a:extLst>
            <a:ext uri="{FF2B5EF4-FFF2-40B4-BE49-F238E27FC236}">
              <a16:creationId xmlns:a16="http://schemas.microsoft.com/office/drawing/2014/main" id="{0878F6E3-CF74-7BE6-3154-E16113FADFA2}"/>
            </a:ext>
          </a:extLst>
        </xdr:cNvPr>
        <xdr:cNvSpPr txBox="1"/>
      </xdr:nvSpPr>
      <xdr:spPr>
        <a:xfrm>
          <a:off x="584200" y="5902960"/>
          <a:ext cx="1905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1050" b="1">
              <a:solidFill>
                <a:srgbClr val="374352"/>
              </a:solidFill>
              <a:latin typeface="Segoe UI" panose="020B0502040204020203" pitchFamily="34" charset="0"/>
            </a:rPr>
            <a:t>Date format</a:t>
          </a:r>
        </a:p>
      </xdr:txBody>
    </xdr:sp>
    <xdr:clientData/>
  </xdr:twoCellAnchor>
  <xdr:twoCellAnchor editAs="absolute">
    <xdr:from>
      <xdr:col>4</xdr:col>
      <xdr:colOff>23586</xdr:colOff>
      <xdr:row>20</xdr:row>
      <xdr:rowOff>264160</xdr:rowOff>
    </xdr:from>
    <xdr:to>
      <xdr:col>5</xdr:col>
      <xdr:colOff>468086</xdr:colOff>
      <xdr:row>21</xdr:row>
      <xdr:rowOff>243840</xdr:rowOff>
    </xdr:to>
    <xdr:sp macro="" textlink="">
      <xdr:nvSpPr>
        <xdr:cNvPr id="95" name="SET_DATE_FORMAT_VALUES">
          <a:extLst>
            <a:ext uri="{FF2B5EF4-FFF2-40B4-BE49-F238E27FC236}">
              <a16:creationId xmlns:a16="http://schemas.microsoft.com/office/drawing/2014/main" id="{7D79784D-C28C-E213-AFE4-DF3201669D12}"/>
            </a:ext>
          </a:extLst>
        </xdr:cNvPr>
        <xdr:cNvSpPr txBox="1"/>
      </xdr:nvSpPr>
      <xdr:spPr>
        <a:xfrm>
          <a:off x="2881086" y="5902960"/>
          <a:ext cx="13208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r>
            <a:rPr lang="fr-FR" sz="900" b="1"/>
            <a:t>DMY / MDY / ISO</a:t>
          </a:r>
        </a:p>
      </xdr:txBody>
    </xdr:sp>
    <xdr:clientData/>
  </xdr:twoCellAnchor>
  <xdr:twoCellAnchor editAs="absolute">
    <xdr:from>
      <xdr:col>5</xdr:col>
      <xdr:colOff>607786</xdr:colOff>
      <xdr:row>21</xdr:row>
      <xdr:rowOff>15240</xdr:rowOff>
    </xdr:from>
    <xdr:to>
      <xdr:col>6</xdr:col>
      <xdr:colOff>649514</xdr:colOff>
      <xdr:row>21</xdr:row>
      <xdr:rowOff>218440</xdr:rowOff>
    </xdr:to>
    <xdr:sp macro="Settings_ToggleDateDisplayMode" textlink="">
      <xdr:nvSpPr>
        <xdr:cNvPr id="96" name="SET_DATE_FORMAT_TRACK">
          <a:extLst>
            <a:ext uri="{FF2B5EF4-FFF2-40B4-BE49-F238E27FC236}">
              <a16:creationId xmlns:a16="http://schemas.microsoft.com/office/drawing/2014/main" id="{C5C60297-E35C-E6FA-7023-AC5046F7F506}"/>
            </a:ext>
          </a:extLst>
        </xdr:cNvPr>
        <xdr:cNvSpPr/>
      </xdr:nvSpPr>
      <xdr:spPr>
        <a:xfrm>
          <a:off x="4341586" y="5928360"/>
          <a:ext cx="918028" cy="203200"/>
        </a:xfrm>
        <a:prstGeom prst="roundRect">
          <a:avLst>
            <a:gd name="adj" fmla="val 50000"/>
          </a:avLst>
        </a:prstGeom>
        <a:solidFill>
          <a:srgbClr val="E6E6E6"/>
        </a:solidFill>
        <a:ln w="12700">
          <a:solidFill>
            <a:srgbClr val="AAAAAA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5</xdr:col>
      <xdr:colOff>633186</xdr:colOff>
      <xdr:row>21</xdr:row>
      <xdr:rowOff>40640</xdr:rowOff>
    </xdr:from>
    <xdr:to>
      <xdr:col>5</xdr:col>
      <xdr:colOff>785586</xdr:colOff>
      <xdr:row>21</xdr:row>
      <xdr:rowOff>193040</xdr:rowOff>
    </xdr:to>
    <xdr:sp macro="Settings_ToggleDateDisplayMode" textlink="">
      <xdr:nvSpPr>
        <xdr:cNvPr id="97" name="SET_DATE_FORMAT_KNOB">
          <a:extLst>
            <a:ext uri="{FF2B5EF4-FFF2-40B4-BE49-F238E27FC236}">
              <a16:creationId xmlns:a16="http://schemas.microsoft.com/office/drawing/2014/main" id="{E867475E-6532-3A38-DDC6-A97A1FE8C7AE}"/>
            </a:ext>
          </a:extLst>
        </xdr:cNvPr>
        <xdr:cNvSpPr/>
      </xdr:nvSpPr>
      <xdr:spPr>
        <a:xfrm>
          <a:off x="4366986" y="5953760"/>
          <a:ext cx="152400" cy="152400"/>
        </a:xfrm>
        <a:prstGeom prst="ellipse">
          <a:avLst/>
        </a:prstGeom>
        <a:solidFill>
          <a:srgbClr val="FFFFFF"/>
        </a:solidFill>
        <a:ln w="9525">
          <a:solidFill>
            <a:srgbClr val="96969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10</xdr:col>
      <xdr:colOff>419100</xdr:colOff>
      <xdr:row>3</xdr:row>
      <xdr:rowOff>203200</xdr:rowOff>
    </xdr:from>
    <xdr:to>
      <xdr:col>14</xdr:col>
      <xdr:colOff>398780</xdr:colOff>
      <xdr:row>5</xdr:row>
      <xdr:rowOff>10160</xdr:rowOff>
    </xdr:to>
    <xdr:sp macro="" textlink="">
      <xdr:nvSpPr>
        <xdr:cNvPr id="103" name="SET_TITLE_RESET">
          <a:extLst>
            <a:ext uri="{FF2B5EF4-FFF2-40B4-BE49-F238E27FC236}">
              <a16:creationId xmlns:a16="http://schemas.microsoft.com/office/drawing/2014/main" id="{E24B003A-3D45-486B-2C75-59ACA22E4BA0}"/>
            </a:ext>
          </a:extLst>
        </xdr:cNvPr>
        <xdr:cNvSpPr txBox="1"/>
      </xdr:nvSpPr>
      <xdr:spPr>
        <a:xfrm>
          <a:off x="8534400" y="1178560"/>
          <a:ext cx="3302000" cy="355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fr-FR" sz="1400" b="1">
              <a:solidFill>
                <a:srgbClr val="232D3A"/>
              </a:solidFill>
              <a:latin typeface="Segoe UI Semibold" panose="020B0702040204020203" pitchFamily="34" charset="0"/>
            </a:rPr>
            <a:t>Reset</a:t>
          </a:r>
        </a:p>
      </xdr:txBody>
    </xdr:sp>
    <xdr:clientData/>
  </xdr:twoCellAnchor>
  <xdr:twoCellAnchor editAs="absolute">
    <xdr:from>
      <xdr:col>10</xdr:col>
      <xdr:colOff>673100</xdr:colOff>
      <xdr:row>5</xdr:row>
      <xdr:rowOff>111760</xdr:rowOff>
    </xdr:from>
    <xdr:to>
      <xdr:col>14</xdr:col>
      <xdr:colOff>144780</xdr:colOff>
      <xdr:row>6</xdr:row>
      <xdr:rowOff>269240</xdr:rowOff>
    </xdr:to>
    <xdr:sp macro="ClearPlanningEventHistory" textlink="">
      <xdr:nvSpPr>
        <xdr:cNvPr id="104" name="SET_BTN_CLEAR_HISTORY">
          <a:extLst>
            <a:ext uri="{FF2B5EF4-FFF2-40B4-BE49-F238E27FC236}">
              <a16:creationId xmlns:a16="http://schemas.microsoft.com/office/drawing/2014/main" id="{4BBD8102-153D-489C-84BB-9EDC46F155FB}"/>
            </a:ext>
          </a:extLst>
        </xdr:cNvPr>
        <xdr:cNvSpPr/>
      </xdr:nvSpPr>
      <xdr:spPr>
        <a:xfrm>
          <a:off x="8788400" y="1635760"/>
          <a:ext cx="2794000" cy="431800"/>
        </a:xfrm>
        <a:prstGeom prst="roundRect">
          <a:avLst>
            <a:gd name="adj" fmla="val 16000"/>
          </a:avLst>
        </a:prstGeom>
        <a:solidFill>
          <a:srgbClr val="4472C4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>
              <a:solidFill>
                <a:srgbClr val="FFFFFF"/>
              </a:solidFill>
              <a:latin typeface="Segoe UI Semibold" panose="020B0702040204020203" pitchFamily="34" charset="0"/>
            </a:rPr>
            <a:t>Clear History</a:t>
          </a:r>
        </a:p>
      </xdr:txBody>
    </xdr:sp>
    <xdr:clientData/>
  </xdr:twoCellAnchor>
  <xdr:twoCellAnchor editAs="absolute">
    <xdr:from>
      <xdr:col>10</xdr:col>
      <xdr:colOff>673100</xdr:colOff>
      <xdr:row>7</xdr:row>
      <xdr:rowOff>71120</xdr:rowOff>
    </xdr:from>
    <xdr:to>
      <xdr:col>14</xdr:col>
      <xdr:colOff>144780</xdr:colOff>
      <xdr:row>8</xdr:row>
      <xdr:rowOff>228600</xdr:rowOff>
    </xdr:to>
    <xdr:sp macro="ClearPlanningWarningAcknowledgements" textlink="">
      <xdr:nvSpPr>
        <xdr:cNvPr id="105" name="SET_BTN_CLEAR_ACK">
          <a:extLst>
            <a:ext uri="{FF2B5EF4-FFF2-40B4-BE49-F238E27FC236}">
              <a16:creationId xmlns:a16="http://schemas.microsoft.com/office/drawing/2014/main" id="{129C7C32-0AA2-69F2-B865-4C4E1D94248C}"/>
            </a:ext>
          </a:extLst>
        </xdr:cNvPr>
        <xdr:cNvSpPr/>
      </xdr:nvSpPr>
      <xdr:spPr>
        <a:xfrm>
          <a:off x="8788400" y="2143760"/>
          <a:ext cx="2794000" cy="431800"/>
        </a:xfrm>
        <a:prstGeom prst="roundRect">
          <a:avLst>
            <a:gd name="adj" fmla="val 16000"/>
          </a:avLst>
        </a:prstGeom>
        <a:solidFill>
          <a:srgbClr val="4472C4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>
              <a:solidFill>
                <a:srgbClr val="FFFFFF"/>
              </a:solidFill>
              <a:latin typeface="Segoe UI Semibold" panose="020B0702040204020203" pitchFamily="34" charset="0"/>
            </a:rPr>
            <a:t>Clear Acknowledged</a:t>
          </a:r>
        </a:p>
      </xdr:txBody>
    </xdr:sp>
    <xdr:clientData/>
  </xdr:twoCellAnchor>
  <xdr:twoCellAnchor editAs="absolute">
    <xdr:from>
      <xdr:col>10</xdr:col>
      <xdr:colOff>673100</xdr:colOff>
      <xdr:row>9</xdr:row>
      <xdr:rowOff>30480</xdr:rowOff>
    </xdr:from>
    <xdr:to>
      <xdr:col>14</xdr:col>
      <xdr:colOff>144780</xdr:colOff>
      <xdr:row>10</xdr:row>
      <xdr:rowOff>187960</xdr:rowOff>
    </xdr:to>
    <xdr:sp macro="Reset_Dashboard" textlink="">
      <xdr:nvSpPr>
        <xdr:cNvPr id="111" name="SET_BTN_CLEAN_DASHBOARD">
          <a:extLst>
            <a:ext uri="{FF2B5EF4-FFF2-40B4-BE49-F238E27FC236}">
              <a16:creationId xmlns:a16="http://schemas.microsoft.com/office/drawing/2014/main" id="{6DBA48B0-7E50-CCAA-9F34-3E611D835EB1}"/>
            </a:ext>
          </a:extLst>
        </xdr:cNvPr>
        <xdr:cNvSpPr/>
      </xdr:nvSpPr>
      <xdr:spPr>
        <a:xfrm>
          <a:off x="8788400" y="2651760"/>
          <a:ext cx="2794000" cy="431800"/>
        </a:xfrm>
        <a:prstGeom prst="roundRect">
          <a:avLst>
            <a:gd name="adj" fmla="val 16000"/>
          </a:avLst>
        </a:prstGeom>
        <a:solidFill>
          <a:srgbClr val="4472C4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>
              <a:solidFill>
                <a:srgbClr val="FFFFFF"/>
              </a:solidFill>
              <a:latin typeface="Segoe UI Semibold" panose="020B0702040204020203" pitchFamily="34" charset="0"/>
            </a:rPr>
            <a:t>Clean Dashboard</a:t>
          </a:r>
        </a:p>
      </xdr:txBody>
    </xdr:sp>
    <xdr:clientData/>
  </xdr:twoCellAnchor>
  <xdr:twoCellAnchor editAs="absolute">
    <xdr:from>
      <xdr:col>10</xdr:col>
      <xdr:colOff>673100</xdr:colOff>
      <xdr:row>10</xdr:row>
      <xdr:rowOff>264160</xdr:rowOff>
    </xdr:from>
    <xdr:to>
      <xdr:col>14</xdr:col>
      <xdr:colOff>144780</xdr:colOff>
      <xdr:row>12</xdr:row>
      <xdr:rowOff>147320</xdr:rowOff>
    </xdr:to>
    <xdr:sp macro="Reset_Planning" textlink="">
      <xdr:nvSpPr>
        <xdr:cNvPr id="112" name="SET_BTN_RESET_PLANNING">
          <a:extLst>
            <a:ext uri="{FF2B5EF4-FFF2-40B4-BE49-F238E27FC236}">
              <a16:creationId xmlns:a16="http://schemas.microsoft.com/office/drawing/2014/main" id="{B93DDBFC-6D52-7A73-0EE2-76D258E30B1B}"/>
            </a:ext>
          </a:extLst>
        </xdr:cNvPr>
        <xdr:cNvSpPr/>
      </xdr:nvSpPr>
      <xdr:spPr>
        <a:xfrm>
          <a:off x="8788400" y="3159760"/>
          <a:ext cx="2794000" cy="431800"/>
        </a:xfrm>
        <a:prstGeom prst="roundRect">
          <a:avLst>
            <a:gd name="adj" fmla="val 16000"/>
          </a:avLst>
        </a:prstGeom>
        <a:solidFill>
          <a:srgbClr val="C0780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>
              <a:solidFill>
                <a:srgbClr val="FFFFFF"/>
              </a:solidFill>
              <a:latin typeface="Segoe UI Semibold" panose="020B0702040204020203" pitchFamily="34" charset="0"/>
            </a:rPr>
            <a:t>Reset Planning</a:t>
          </a:r>
        </a:p>
      </xdr:txBody>
    </xdr:sp>
    <xdr:clientData/>
  </xdr:twoCellAnchor>
  <xdr:twoCellAnchor editAs="absolute">
    <xdr:from>
      <xdr:col>10</xdr:col>
      <xdr:colOff>419100</xdr:colOff>
      <xdr:row>15</xdr:row>
      <xdr:rowOff>86360</xdr:rowOff>
    </xdr:from>
    <xdr:to>
      <xdr:col>14</xdr:col>
      <xdr:colOff>398780</xdr:colOff>
      <xdr:row>16</xdr:row>
      <xdr:rowOff>167640</xdr:rowOff>
    </xdr:to>
    <xdr:sp macro="" textlink="">
      <xdr:nvSpPr>
        <xdr:cNvPr id="114" name="SET_TITLE_DANGER">
          <a:extLst>
            <a:ext uri="{FF2B5EF4-FFF2-40B4-BE49-F238E27FC236}">
              <a16:creationId xmlns:a16="http://schemas.microsoft.com/office/drawing/2014/main" id="{49E629D4-09C8-9B2F-8E16-CF4ECD48F35F}"/>
            </a:ext>
          </a:extLst>
        </xdr:cNvPr>
        <xdr:cNvSpPr txBox="1"/>
      </xdr:nvSpPr>
      <xdr:spPr>
        <a:xfrm>
          <a:off x="8534400" y="4353560"/>
          <a:ext cx="3302000" cy="355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fr-FR" sz="1400" b="1">
              <a:solidFill>
                <a:srgbClr val="232D3A"/>
              </a:solidFill>
              <a:latin typeface="Segoe UI Semibold" panose="020B0702040204020203" pitchFamily="34" charset="0"/>
            </a:rPr>
            <a:t>Danger Zone</a:t>
          </a:r>
        </a:p>
      </xdr:txBody>
    </xdr:sp>
    <xdr:clientData/>
  </xdr:twoCellAnchor>
  <xdr:twoCellAnchor editAs="absolute">
    <xdr:from>
      <xdr:col>10</xdr:col>
      <xdr:colOff>673100</xdr:colOff>
      <xdr:row>17</xdr:row>
      <xdr:rowOff>172720</xdr:rowOff>
    </xdr:from>
    <xdr:to>
      <xdr:col>14</xdr:col>
      <xdr:colOff>144780</xdr:colOff>
      <xdr:row>19</xdr:row>
      <xdr:rowOff>157480</xdr:rowOff>
    </xdr:to>
    <xdr:sp macro="Armageddon" textlink="">
      <xdr:nvSpPr>
        <xdr:cNvPr id="115" name="SET_BTN_FULL_RESET">
          <a:extLst>
            <a:ext uri="{FF2B5EF4-FFF2-40B4-BE49-F238E27FC236}">
              <a16:creationId xmlns:a16="http://schemas.microsoft.com/office/drawing/2014/main" id="{6087093E-D4CF-D997-07B6-DC0B181BE66A}"/>
            </a:ext>
          </a:extLst>
        </xdr:cNvPr>
        <xdr:cNvSpPr/>
      </xdr:nvSpPr>
      <xdr:spPr>
        <a:xfrm>
          <a:off x="8788400" y="4988560"/>
          <a:ext cx="2794000" cy="533400"/>
        </a:xfrm>
        <a:prstGeom prst="roundRect">
          <a:avLst>
            <a:gd name="adj" fmla="val 16000"/>
          </a:avLst>
        </a:prstGeom>
        <a:solidFill>
          <a:srgbClr val="C0000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>
              <a:solidFill>
                <a:srgbClr val="FFFFFF"/>
              </a:solidFill>
              <a:latin typeface="Segoe UI Semibold" panose="020B0702040204020203" pitchFamily="34" charset="0"/>
            </a:rPr>
            <a:t>Full Reset</a:t>
          </a:r>
        </a:p>
      </xdr:txBody>
    </xdr:sp>
    <xdr:clientData/>
  </xdr:twoCellAnchor>
  <xdr:twoCellAnchor editAs="absolute">
    <xdr:from>
      <xdr:col>5</xdr:col>
      <xdr:colOff>558800</xdr:colOff>
      <xdr:row>25</xdr:row>
      <xdr:rowOff>10160</xdr:rowOff>
    </xdr:from>
    <xdr:to>
      <xdr:col>9</xdr:col>
      <xdr:colOff>863600</xdr:colOff>
      <xdr:row>26</xdr:row>
      <xdr:rowOff>40640</xdr:rowOff>
    </xdr:to>
    <xdr:sp macro="" textlink="">
      <xdr:nvSpPr>
        <xdr:cNvPr id="117" name="SET_SCHEMA_VERSION">
          <a:extLst>
            <a:ext uri="{FF2B5EF4-FFF2-40B4-BE49-F238E27FC236}">
              <a16:creationId xmlns:a16="http://schemas.microsoft.com/office/drawing/2014/main" id="{BC3ED1E7-65EF-247C-70A7-93A130BD85FE}"/>
            </a:ext>
          </a:extLst>
        </xdr:cNvPr>
        <xdr:cNvSpPr txBox="1"/>
      </xdr:nvSpPr>
      <xdr:spPr>
        <a:xfrm>
          <a:off x="4292600" y="7020560"/>
          <a:ext cx="3810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1000" b="0">
              <a:solidFill>
                <a:srgbClr val="374352"/>
              </a:solidFill>
              <a:latin typeface="Segoe UI" panose="020B0502040204020203" pitchFamily="34" charset="0"/>
            </a:rPr>
            <a:t>ProjectEngine  / 1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0</xdr:row>
      <xdr:rowOff>50800</xdr:rowOff>
    </xdr:from>
    <xdr:to>
      <xdr:col>18</xdr:col>
      <xdr:colOff>38100</xdr:colOff>
      <xdr:row>1</xdr:row>
      <xdr:rowOff>127000</xdr:rowOff>
    </xdr:to>
    <xdr:sp macro="Run_Dashboard_Update" textlink="">
      <xdr:nvSpPr>
        <xdr:cNvPr id="7" name="btn_Update_Dashboard">
          <a:extLst>
            <a:ext uri="{FF2B5EF4-FFF2-40B4-BE49-F238E27FC236}">
              <a16:creationId xmlns:a16="http://schemas.microsoft.com/office/drawing/2014/main" id="{F35DAB28-7BD2-D846-4507-ACF630E33417}"/>
            </a:ext>
          </a:extLst>
        </xdr:cNvPr>
        <xdr:cNvSpPr/>
      </xdr:nvSpPr>
      <xdr:spPr>
        <a:xfrm>
          <a:off x="12496800" y="50800"/>
          <a:ext cx="1600200" cy="304800"/>
        </a:xfrm>
        <a:prstGeom prst="roundRect">
          <a:avLst/>
        </a:prstGeom>
        <a:solidFill>
          <a:srgbClr val="142233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25400" rIns="101600" bIns="25400" rtlCol="0" anchor="ctr"/>
        <a:lstStyle/>
        <a:p>
          <a:pPr algn="ctr"/>
          <a:r>
            <a:rPr lang="fr-FR" sz="900" b="1">
              <a:solidFill>
                <a:srgbClr val="FFFFFF"/>
              </a:solidFill>
              <a:latin typeface="Segoe UI" panose="020B0502040204020203" pitchFamily="34" charset="0"/>
            </a:rPr>
            <a:t>New snapshot</a:t>
          </a:r>
        </a:p>
      </xdr:txBody>
    </xdr:sp>
    <xdr:clientData/>
  </xdr:twoCellAnchor>
  <xdr:twoCellAnchor>
    <xdr:from>
      <xdr:col>19</xdr:col>
      <xdr:colOff>0</xdr:colOff>
      <xdr:row>0</xdr:row>
      <xdr:rowOff>63500</xdr:rowOff>
    </xdr:from>
    <xdr:to>
      <xdr:col>21</xdr:col>
      <xdr:colOff>342900</xdr:colOff>
      <xdr:row>1</xdr:row>
      <xdr:rowOff>114300</xdr:rowOff>
    </xdr:to>
    <xdr:sp macro="" textlink="">
      <xdr:nvSpPr>
        <xdr:cNvPr id="8" name="DASH_BADGE">
          <a:extLst>
            <a:ext uri="{FF2B5EF4-FFF2-40B4-BE49-F238E27FC236}">
              <a16:creationId xmlns:a16="http://schemas.microsoft.com/office/drawing/2014/main" id="{EF01760B-52D4-CFB3-64D1-36104C943458}"/>
            </a:ext>
          </a:extLst>
        </xdr:cNvPr>
        <xdr:cNvSpPr/>
      </xdr:nvSpPr>
      <xdr:spPr>
        <a:xfrm>
          <a:off x="14839950" y="63500"/>
          <a:ext cx="1905000" cy="279400"/>
        </a:xfrm>
        <a:prstGeom prst="roundRect">
          <a:avLst/>
        </a:prstGeom>
        <a:solidFill>
          <a:srgbClr val="E2F0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19</xdr:col>
      <xdr:colOff>101600</xdr:colOff>
      <xdr:row>0</xdr:row>
      <xdr:rowOff>101600</xdr:rowOff>
    </xdr:from>
    <xdr:to>
      <xdr:col>21</xdr:col>
      <xdr:colOff>241300</xdr:colOff>
      <xdr:row>1</xdr:row>
      <xdr:rowOff>76200</xdr:rowOff>
    </xdr:to>
    <xdr:sp macro="" textlink="">
      <xdr:nvSpPr>
        <xdr:cNvPr id="9" name="DASH_TXT">
          <a:extLst>
            <a:ext uri="{FF2B5EF4-FFF2-40B4-BE49-F238E27FC236}">
              <a16:creationId xmlns:a16="http://schemas.microsoft.com/office/drawing/2014/main" id="{65533D7A-5F92-134B-C57D-EB6A6DBF5327}"/>
            </a:ext>
          </a:extLst>
        </xdr:cNvPr>
        <xdr:cNvSpPr txBox="1"/>
      </xdr:nvSpPr>
      <xdr:spPr>
        <a:xfrm>
          <a:off x="14941550" y="101600"/>
          <a:ext cx="17018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t"/>
        <a:lstStyle/>
        <a:p>
          <a:pPr algn="ctr"/>
          <a:r>
            <a:rPr lang="fr-FR" sz="800" b="1">
              <a:solidFill>
                <a:srgbClr val="1D5B9E"/>
              </a:solidFill>
              <a:latin typeface="Segoe UI" panose="020B0502040204020203" pitchFamily="34" charset="0"/>
            </a:rPr>
            <a:t>Updated 08 Oct 2026 09:42</a:t>
          </a:r>
        </a:p>
      </xdr:txBody>
    </xdr:sp>
    <xdr:clientData/>
  </xdr:twoCellAnchor>
  <xdr:twoCellAnchor>
    <xdr:from>
      <xdr:col>9</xdr:col>
      <xdr:colOff>0</xdr:colOff>
      <xdr:row>2</xdr:row>
      <xdr:rowOff>215900</xdr:rowOff>
    </xdr:from>
    <xdr:to>
      <xdr:col>10</xdr:col>
      <xdr:colOff>828675</xdr:colOff>
      <xdr:row>4</xdr:row>
      <xdr:rowOff>38100</xdr:rowOff>
    </xdr:to>
    <xdr:sp macro="Refresh_Dashboard_Comparison" textlink="">
      <xdr:nvSpPr>
        <xdr:cNvPr id="36" name="btn_Dashboard_Refresh_Comparison">
          <a:extLst>
            <a:ext uri="{FF2B5EF4-FFF2-40B4-BE49-F238E27FC236}">
              <a16:creationId xmlns:a16="http://schemas.microsoft.com/office/drawing/2014/main" id="{C3EF3B20-2C5D-F61B-0A01-5965FAE052B8}"/>
            </a:ext>
          </a:extLst>
        </xdr:cNvPr>
        <xdr:cNvSpPr/>
      </xdr:nvSpPr>
      <xdr:spPr>
        <a:xfrm>
          <a:off x="6696075" y="673100"/>
          <a:ext cx="1676400" cy="279400"/>
        </a:xfrm>
        <a:prstGeom prst="roundRect">
          <a:avLst/>
        </a:prstGeom>
        <a:solidFill>
          <a:srgbClr val="606F8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25400" rIns="101600" bIns="25400" rtlCol="0" anchor="ctr"/>
        <a:lstStyle/>
        <a:p>
          <a:pPr algn="ctr"/>
          <a:r>
            <a:rPr lang="fr-FR" sz="900" b="1">
              <a:solidFill>
                <a:srgbClr val="FFFFFF"/>
              </a:solidFill>
              <a:latin typeface="Segoe UI" panose="020B0502040204020203" pitchFamily="34" charset="0"/>
            </a:rPr>
            <a:t>Refresh Comparison</a:t>
          </a:r>
        </a:p>
      </xdr:txBody>
    </xdr:sp>
    <xdr:clientData/>
  </xdr:twoCellAnchor>
  <xdr:twoCellAnchor>
    <xdr:from>
      <xdr:col>16</xdr:col>
      <xdr:colOff>0</xdr:colOff>
      <xdr:row>2</xdr:row>
      <xdr:rowOff>50800</xdr:rowOff>
    </xdr:from>
    <xdr:to>
      <xdr:col>18</xdr:col>
      <xdr:colOff>38100</xdr:colOff>
      <xdr:row>3</xdr:row>
      <xdr:rowOff>127000</xdr:rowOff>
    </xdr:to>
    <xdr:sp macro="Reset_Dashboard" textlink="">
      <xdr:nvSpPr>
        <xdr:cNvPr id="37" name="btn_Dashboard_Reset">
          <a:extLst>
            <a:ext uri="{FF2B5EF4-FFF2-40B4-BE49-F238E27FC236}">
              <a16:creationId xmlns:a16="http://schemas.microsoft.com/office/drawing/2014/main" id="{9E61FD5B-148F-7AB6-23AD-4978F380C5ED}"/>
            </a:ext>
          </a:extLst>
        </xdr:cNvPr>
        <xdr:cNvSpPr/>
      </xdr:nvSpPr>
      <xdr:spPr>
        <a:xfrm>
          <a:off x="12496800" y="508000"/>
          <a:ext cx="1600200" cy="304800"/>
        </a:xfrm>
        <a:prstGeom prst="roundRect">
          <a:avLst/>
        </a:prstGeom>
        <a:solidFill>
          <a:srgbClr val="C0504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25400" rIns="101600" bIns="25400" rtlCol="0" anchor="ctr"/>
        <a:lstStyle/>
        <a:p>
          <a:pPr algn="ctr"/>
          <a:r>
            <a:rPr lang="fr-FR" sz="900" b="1">
              <a:solidFill>
                <a:srgbClr val="FFFFFF"/>
              </a:solidFill>
              <a:latin typeface="Segoe UI" panose="020B0502040204020203" pitchFamily="34" charset="0"/>
            </a:rPr>
            <a:t>Clean Dashboard</a:t>
          </a:r>
        </a:p>
      </xdr:txBody>
    </xdr:sp>
    <xdr:clientData/>
  </xdr:twoCellAnchor>
  <xdr:twoCellAnchor>
    <xdr:from>
      <xdr:col>1</xdr:col>
      <xdr:colOff>228600</xdr:colOff>
      <xdr:row>6</xdr:row>
      <xdr:rowOff>0</xdr:rowOff>
    </xdr:from>
    <xdr:to>
      <xdr:col>5</xdr:col>
      <xdr:colOff>3969</xdr:colOff>
      <xdr:row>10</xdr:row>
      <xdr:rowOff>76200</xdr:rowOff>
    </xdr:to>
    <xdr:sp macro="" textlink="">
      <xdr:nvSpPr>
        <xdr:cNvPr id="38" name="DASH_KPI_1_BG">
          <a:extLst>
            <a:ext uri="{FF2B5EF4-FFF2-40B4-BE49-F238E27FC236}">
              <a16:creationId xmlns:a16="http://schemas.microsoft.com/office/drawing/2014/main" id="{C024F5A9-4BB3-CF0E-437E-D0624AEDE3E0}"/>
            </a:ext>
          </a:extLst>
        </xdr:cNvPr>
        <xdr:cNvSpPr/>
      </xdr:nvSpPr>
      <xdr:spPr>
        <a:xfrm>
          <a:off x="409575" y="1371600"/>
          <a:ext cx="3032919" cy="990600"/>
        </a:xfrm>
        <a:prstGeom prst="roundRect">
          <a:avLst/>
        </a:prstGeom>
        <a:solidFill>
          <a:srgbClr val="FFFFFF"/>
        </a:solidFill>
        <a:ln>
          <a:solidFill>
            <a:srgbClr val="E0E6E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228600</xdr:colOff>
      <xdr:row>6</xdr:row>
      <xdr:rowOff>0</xdr:rowOff>
    </xdr:from>
    <xdr:to>
      <xdr:col>1</xdr:col>
      <xdr:colOff>304800</xdr:colOff>
      <xdr:row>10</xdr:row>
      <xdr:rowOff>76200</xdr:rowOff>
    </xdr:to>
    <xdr:sp macro="" textlink="">
      <xdr:nvSpPr>
        <xdr:cNvPr id="39" name="DASH_KPI_1_ACCENT">
          <a:extLst>
            <a:ext uri="{FF2B5EF4-FFF2-40B4-BE49-F238E27FC236}">
              <a16:creationId xmlns:a16="http://schemas.microsoft.com/office/drawing/2014/main" id="{95CF2F32-486C-344B-5C53-BDE730D740F7}"/>
            </a:ext>
          </a:extLst>
        </xdr:cNvPr>
        <xdr:cNvSpPr/>
      </xdr:nvSpPr>
      <xdr:spPr>
        <a:xfrm>
          <a:off x="409575" y="1371600"/>
          <a:ext cx="76200" cy="990600"/>
        </a:xfrm>
        <a:prstGeom prst="rect">
          <a:avLst/>
        </a:prstGeom>
        <a:solidFill>
          <a:srgbClr val="A0AAB5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431800</xdr:colOff>
      <xdr:row>6</xdr:row>
      <xdr:rowOff>101600</xdr:rowOff>
    </xdr:from>
    <xdr:to>
      <xdr:col>4</xdr:col>
      <xdr:colOff>750094</xdr:colOff>
      <xdr:row>7</xdr:row>
      <xdr:rowOff>76200</xdr:rowOff>
    </xdr:to>
    <xdr:sp macro="" textlink="">
      <xdr:nvSpPr>
        <xdr:cNvPr id="40" name="DASH_KPI_1_TITLE">
          <a:extLst>
            <a:ext uri="{FF2B5EF4-FFF2-40B4-BE49-F238E27FC236}">
              <a16:creationId xmlns:a16="http://schemas.microsoft.com/office/drawing/2014/main" id="{8319FC93-75D3-6E12-0684-76F96574FB64}"/>
            </a:ext>
          </a:extLst>
        </xdr:cNvPr>
        <xdr:cNvSpPr txBox="1"/>
      </xdr:nvSpPr>
      <xdr:spPr>
        <a:xfrm>
          <a:off x="612775" y="1473200"/>
          <a:ext cx="2728119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r>
            <a:rPr lang="fr-FR" sz="900" b="0">
              <a:solidFill>
                <a:srgbClr val="606F80"/>
              </a:solidFill>
              <a:latin typeface="Segoe UI" panose="020B0502040204020203" pitchFamily="34" charset="0"/>
            </a:rPr>
            <a:t>Project Progress</a:t>
          </a:r>
        </a:p>
      </xdr:txBody>
    </xdr:sp>
    <xdr:clientData/>
  </xdr:twoCellAnchor>
  <xdr:twoCellAnchor>
    <xdr:from>
      <xdr:col>1</xdr:col>
      <xdr:colOff>431800</xdr:colOff>
      <xdr:row>7</xdr:row>
      <xdr:rowOff>76200</xdr:rowOff>
    </xdr:from>
    <xdr:to>
      <xdr:col>4</xdr:col>
      <xdr:colOff>750094</xdr:colOff>
      <xdr:row>9</xdr:row>
      <xdr:rowOff>50800</xdr:rowOff>
    </xdr:to>
    <xdr:sp macro="" textlink="">
      <xdr:nvSpPr>
        <xdr:cNvPr id="41" name="DASH_KPI_1_HERO">
          <a:extLst>
            <a:ext uri="{FF2B5EF4-FFF2-40B4-BE49-F238E27FC236}">
              <a16:creationId xmlns:a16="http://schemas.microsoft.com/office/drawing/2014/main" id="{F57066AC-E60E-EF9C-44E9-00C5B6BB03DE}"/>
            </a:ext>
          </a:extLst>
        </xdr:cNvPr>
        <xdr:cNvSpPr txBox="1"/>
      </xdr:nvSpPr>
      <xdr:spPr>
        <a:xfrm>
          <a:off x="612775" y="1676400"/>
          <a:ext cx="2728119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r>
            <a:rPr lang="fr-FR" sz="2100" b="1">
              <a:solidFill>
                <a:srgbClr val="142233"/>
              </a:solidFill>
              <a:latin typeface="Segoe UI" panose="020B0502040204020203" pitchFamily="34" charset="0"/>
            </a:rPr>
            <a:t>NO DATA</a:t>
          </a:r>
        </a:p>
      </xdr:txBody>
    </xdr:sp>
    <xdr:clientData/>
  </xdr:twoCellAnchor>
  <xdr:twoCellAnchor>
    <xdr:from>
      <xdr:col>1</xdr:col>
      <xdr:colOff>431800</xdr:colOff>
      <xdr:row>9</xdr:row>
      <xdr:rowOff>50800</xdr:rowOff>
    </xdr:from>
    <xdr:to>
      <xdr:col>4</xdr:col>
      <xdr:colOff>750094</xdr:colOff>
      <xdr:row>10</xdr:row>
      <xdr:rowOff>50800</xdr:rowOff>
    </xdr:to>
    <xdr:sp macro="" textlink="">
      <xdr:nvSpPr>
        <xdr:cNvPr id="42" name="DASH_KPI_1_SUB">
          <a:extLst>
            <a:ext uri="{FF2B5EF4-FFF2-40B4-BE49-F238E27FC236}">
              <a16:creationId xmlns:a16="http://schemas.microsoft.com/office/drawing/2014/main" id="{22081D8C-3537-E43B-1D48-9D7B846CCDC2}"/>
            </a:ext>
          </a:extLst>
        </xdr:cNvPr>
        <xdr:cNvSpPr txBox="1"/>
      </xdr:nvSpPr>
      <xdr:spPr>
        <a:xfrm>
          <a:off x="612775" y="2108200"/>
          <a:ext cx="272811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r>
            <a:rPr lang="fr-FR" sz="800" b="0">
              <a:solidFill>
                <a:srgbClr val="606F80"/>
              </a:solidFill>
              <a:latin typeface="Segoe UI" panose="020B0502040204020203" pitchFamily="34" charset="0"/>
            </a:rPr>
            <a:t>No project loaded</a:t>
          </a:r>
        </a:p>
      </xdr:txBody>
    </xdr:sp>
    <xdr:clientData/>
  </xdr:twoCellAnchor>
  <xdr:twoCellAnchor>
    <xdr:from>
      <xdr:col>5</xdr:col>
      <xdr:colOff>283369</xdr:colOff>
      <xdr:row>6</xdr:row>
      <xdr:rowOff>0</xdr:rowOff>
    </xdr:from>
    <xdr:to>
      <xdr:col>9</xdr:col>
      <xdr:colOff>58738</xdr:colOff>
      <xdr:row>10</xdr:row>
      <xdr:rowOff>76200</xdr:rowOff>
    </xdr:to>
    <xdr:sp macro="" textlink="">
      <xdr:nvSpPr>
        <xdr:cNvPr id="43" name="DASH_KPI_2_BG">
          <a:extLst>
            <a:ext uri="{FF2B5EF4-FFF2-40B4-BE49-F238E27FC236}">
              <a16:creationId xmlns:a16="http://schemas.microsoft.com/office/drawing/2014/main" id="{5D1FA892-FD67-AFBD-07C0-393060620749}"/>
            </a:ext>
          </a:extLst>
        </xdr:cNvPr>
        <xdr:cNvSpPr/>
      </xdr:nvSpPr>
      <xdr:spPr>
        <a:xfrm>
          <a:off x="3721894" y="1371600"/>
          <a:ext cx="3032919" cy="990600"/>
        </a:xfrm>
        <a:prstGeom prst="roundRect">
          <a:avLst/>
        </a:prstGeom>
        <a:solidFill>
          <a:srgbClr val="FFFFFF"/>
        </a:solidFill>
        <a:ln>
          <a:solidFill>
            <a:srgbClr val="E0E6E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</xdr:col>
      <xdr:colOff>283369</xdr:colOff>
      <xdr:row>6</xdr:row>
      <xdr:rowOff>0</xdr:rowOff>
    </xdr:from>
    <xdr:to>
      <xdr:col>5</xdr:col>
      <xdr:colOff>359569</xdr:colOff>
      <xdr:row>10</xdr:row>
      <xdr:rowOff>76200</xdr:rowOff>
    </xdr:to>
    <xdr:sp macro="" textlink="">
      <xdr:nvSpPr>
        <xdr:cNvPr id="44" name="DASH_KPI_2_ACCENT">
          <a:extLst>
            <a:ext uri="{FF2B5EF4-FFF2-40B4-BE49-F238E27FC236}">
              <a16:creationId xmlns:a16="http://schemas.microsoft.com/office/drawing/2014/main" id="{F6149C1B-8A7D-61D2-F9F3-D6B1C2A964DF}"/>
            </a:ext>
          </a:extLst>
        </xdr:cNvPr>
        <xdr:cNvSpPr/>
      </xdr:nvSpPr>
      <xdr:spPr>
        <a:xfrm>
          <a:off x="3721894" y="1371600"/>
          <a:ext cx="76200" cy="990600"/>
        </a:xfrm>
        <a:prstGeom prst="rect">
          <a:avLst/>
        </a:prstGeom>
        <a:solidFill>
          <a:srgbClr val="A0AAB5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</xdr:col>
      <xdr:colOff>486569</xdr:colOff>
      <xdr:row>6</xdr:row>
      <xdr:rowOff>101600</xdr:rowOff>
    </xdr:from>
    <xdr:to>
      <xdr:col>8</xdr:col>
      <xdr:colOff>804863</xdr:colOff>
      <xdr:row>7</xdr:row>
      <xdr:rowOff>76200</xdr:rowOff>
    </xdr:to>
    <xdr:sp macro="" textlink="">
      <xdr:nvSpPr>
        <xdr:cNvPr id="45" name="DASH_KPI_2_TITLE">
          <a:extLst>
            <a:ext uri="{FF2B5EF4-FFF2-40B4-BE49-F238E27FC236}">
              <a16:creationId xmlns:a16="http://schemas.microsoft.com/office/drawing/2014/main" id="{B51640E6-D827-DA73-725C-94F912AAE933}"/>
            </a:ext>
          </a:extLst>
        </xdr:cNvPr>
        <xdr:cNvSpPr txBox="1"/>
      </xdr:nvSpPr>
      <xdr:spPr>
        <a:xfrm>
          <a:off x="3925094" y="1473200"/>
          <a:ext cx="2728119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r>
            <a:rPr lang="fr-FR" sz="900" b="0">
              <a:solidFill>
                <a:srgbClr val="606F80"/>
              </a:solidFill>
              <a:latin typeface="Segoe UI" panose="020B0502040204020203" pitchFamily="34" charset="0"/>
            </a:rPr>
            <a:t>Forecast Finish</a:t>
          </a:r>
        </a:p>
      </xdr:txBody>
    </xdr:sp>
    <xdr:clientData/>
  </xdr:twoCellAnchor>
  <xdr:twoCellAnchor>
    <xdr:from>
      <xdr:col>5</xdr:col>
      <xdr:colOff>486569</xdr:colOff>
      <xdr:row>7</xdr:row>
      <xdr:rowOff>76200</xdr:rowOff>
    </xdr:from>
    <xdr:to>
      <xdr:col>8</xdr:col>
      <xdr:colOff>804863</xdr:colOff>
      <xdr:row>9</xdr:row>
      <xdr:rowOff>50800</xdr:rowOff>
    </xdr:to>
    <xdr:sp macro="" textlink="">
      <xdr:nvSpPr>
        <xdr:cNvPr id="46" name="DASH_KPI_2_HERO">
          <a:extLst>
            <a:ext uri="{FF2B5EF4-FFF2-40B4-BE49-F238E27FC236}">
              <a16:creationId xmlns:a16="http://schemas.microsoft.com/office/drawing/2014/main" id="{B2B3DCF7-B227-8EFF-198A-291A60363426}"/>
            </a:ext>
          </a:extLst>
        </xdr:cNvPr>
        <xdr:cNvSpPr txBox="1"/>
      </xdr:nvSpPr>
      <xdr:spPr>
        <a:xfrm>
          <a:off x="3925094" y="1676400"/>
          <a:ext cx="2728119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r>
            <a:rPr lang="fr-FR" sz="2100" b="1">
              <a:solidFill>
                <a:srgbClr val="142233"/>
              </a:solidFill>
              <a:latin typeface="Segoe UI" panose="020B0502040204020203" pitchFamily="34" charset="0"/>
            </a:rPr>
            <a:t>NO DATA</a:t>
          </a:r>
        </a:p>
      </xdr:txBody>
    </xdr:sp>
    <xdr:clientData/>
  </xdr:twoCellAnchor>
  <xdr:twoCellAnchor>
    <xdr:from>
      <xdr:col>5</xdr:col>
      <xdr:colOff>486569</xdr:colOff>
      <xdr:row>9</xdr:row>
      <xdr:rowOff>50800</xdr:rowOff>
    </xdr:from>
    <xdr:to>
      <xdr:col>8</xdr:col>
      <xdr:colOff>804863</xdr:colOff>
      <xdr:row>10</xdr:row>
      <xdr:rowOff>50800</xdr:rowOff>
    </xdr:to>
    <xdr:sp macro="" textlink="">
      <xdr:nvSpPr>
        <xdr:cNvPr id="47" name="DASH_KPI_2_SUB">
          <a:extLst>
            <a:ext uri="{FF2B5EF4-FFF2-40B4-BE49-F238E27FC236}">
              <a16:creationId xmlns:a16="http://schemas.microsoft.com/office/drawing/2014/main" id="{7B3F16FF-41D8-BB79-385B-DAC6167E10D6}"/>
            </a:ext>
          </a:extLst>
        </xdr:cNvPr>
        <xdr:cNvSpPr txBox="1"/>
      </xdr:nvSpPr>
      <xdr:spPr>
        <a:xfrm>
          <a:off x="3925094" y="2108200"/>
          <a:ext cx="272811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r>
            <a:rPr lang="fr-FR" sz="800" b="0">
              <a:solidFill>
                <a:srgbClr val="606F80"/>
              </a:solidFill>
              <a:latin typeface="Segoe UI" panose="020B0502040204020203" pitchFamily="34" charset="0"/>
            </a:rPr>
            <a:t>No project loaded</a:t>
          </a:r>
        </a:p>
      </xdr:txBody>
    </xdr:sp>
    <xdr:clientData/>
  </xdr:twoCellAnchor>
  <xdr:twoCellAnchor>
    <xdr:from>
      <xdr:col>9</xdr:col>
      <xdr:colOff>338138</xdr:colOff>
      <xdr:row>6</xdr:row>
      <xdr:rowOff>0</xdr:rowOff>
    </xdr:from>
    <xdr:to>
      <xdr:col>12</xdr:col>
      <xdr:colOff>827882</xdr:colOff>
      <xdr:row>10</xdr:row>
      <xdr:rowOff>76200</xdr:rowOff>
    </xdr:to>
    <xdr:sp macro="" textlink="">
      <xdr:nvSpPr>
        <xdr:cNvPr id="48" name="DASH_KPI_3_BG">
          <a:extLst>
            <a:ext uri="{FF2B5EF4-FFF2-40B4-BE49-F238E27FC236}">
              <a16:creationId xmlns:a16="http://schemas.microsoft.com/office/drawing/2014/main" id="{C6089A6B-3739-1B6A-EA2C-AE9B1A302F97}"/>
            </a:ext>
          </a:extLst>
        </xdr:cNvPr>
        <xdr:cNvSpPr/>
      </xdr:nvSpPr>
      <xdr:spPr>
        <a:xfrm>
          <a:off x="7034213" y="1371600"/>
          <a:ext cx="3032919" cy="990600"/>
        </a:xfrm>
        <a:prstGeom prst="roundRect">
          <a:avLst/>
        </a:prstGeom>
        <a:solidFill>
          <a:srgbClr val="FFFFFF"/>
        </a:solidFill>
        <a:ln>
          <a:solidFill>
            <a:srgbClr val="E0E6E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9</xdr:col>
      <xdr:colOff>338138</xdr:colOff>
      <xdr:row>6</xdr:row>
      <xdr:rowOff>0</xdr:rowOff>
    </xdr:from>
    <xdr:to>
      <xdr:col>9</xdr:col>
      <xdr:colOff>414338</xdr:colOff>
      <xdr:row>10</xdr:row>
      <xdr:rowOff>76200</xdr:rowOff>
    </xdr:to>
    <xdr:sp macro="" textlink="">
      <xdr:nvSpPr>
        <xdr:cNvPr id="49" name="DASH_KPI_3_ACCENT">
          <a:extLst>
            <a:ext uri="{FF2B5EF4-FFF2-40B4-BE49-F238E27FC236}">
              <a16:creationId xmlns:a16="http://schemas.microsoft.com/office/drawing/2014/main" id="{666FC954-18D1-99E0-6EE0-C9B11ECE2E81}"/>
            </a:ext>
          </a:extLst>
        </xdr:cNvPr>
        <xdr:cNvSpPr/>
      </xdr:nvSpPr>
      <xdr:spPr>
        <a:xfrm>
          <a:off x="7034213" y="1371600"/>
          <a:ext cx="76200" cy="990600"/>
        </a:xfrm>
        <a:prstGeom prst="rect">
          <a:avLst/>
        </a:prstGeom>
        <a:solidFill>
          <a:srgbClr val="A0AAB5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9</xdr:col>
      <xdr:colOff>541338</xdr:colOff>
      <xdr:row>6</xdr:row>
      <xdr:rowOff>101600</xdr:rowOff>
    </xdr:from>
    <xdr:to>
      <xdr:col>12</xdr:col>
      <xdr:colOff>726282</xdr:colOff>
      <xdr:row>7</xdr:row>
      <xdr:rowOff>76200</xdr:rowOff>
    </xdr:to>
    <xdr:sp macro="" textlink="">
      <xdr:nvSpPr>
        <xdr:cNvPr id="50" name="DASH_KPI_3_TITLE">
          <a:extLst>
            <a:ext uri="{FF2B5EF4-FFF2-40B4-BE49-F238E27FC236}">
              <a16:creationId xmlns:a16="http://schemas.microsoft.com/office/drawing/2014/main" id="{EA5FCFDF-A937-F17A-978E-8602DF4D94AD}"/>
            </a:ext>
          </a:extLst>
        </xdr:cNvPr>
        <xdr:cNvSpPr txBox="1"/>
      </xdr:nvSpPr>
      <xdr:spPr>
        <a:xfrm>
          <a:off x="7237413" y="1473200"/>
          <a:ext cx="2728119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r>
            <a:rPr lang="fr-FR" sz="900" b="0">
              <a:solidFill>
                <a:srgbClr val="606F80"/>
              </a:solidFill>
              <a:latin typeface="Segoe UI" panose="020B0502040204020203" pitchFamily="34" charset="0"/>
            </a:rPr>
            <a:t>Critical Activities</a:t>
          </a:r>
        </a:p>
      </xdr:txBody>
    </xdr:sp>
    <xdr:clientData/>
  </xdr:twoCellAnchor>
  <xdr:twoCellAnchor>
    <xdr:from>
      <xdr:col>9</xdr:col>
      <xdr:colOff>541338</xdr:colOff>
      <xdr:row>7</xdr:row>
      <xdr:rowOff>76200</xdr:rowOff>
    </xdr:from>
    <xdr:to>
      <xdr:col>12</xdr:col>
      <xdr:colOff>726282</xdr:colOff>
      <xdr:row>9</xdr:row>
      <xdr:rowOff>50800</xdr:rowOff>
    </xdr:to>
    <xdr:sp macro="" textlink="">
      <xdr:nvSpPr>
        <xdr:cNvPr id="51" name="DASH_KPI_3_HERO">
          <a:extLst>
            <a:ext uri="{FF2B5EF4-FFF2-40B4-BE49-F238E27FC236}">
              <a16:creationId xmlns:a16="http://schemas.microsoft.com/office/drawing/2014/main" id="{F6176E58-0F00-CAD0-5BD0-89AF5A5C6EF0}"/>
            </a:ext>
          </a:extLst>
        </xdr:cNvPr>
        <xdr:cNvSpPr txBox="1"/>
      </xdr:nvSpPr>
      <xdr:spPr>
        <a:xfrm>
          <a:off x="7237413" y="1676400"/>
          <a:ext cx="2728119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r>
            <a:rPr lang="fr-FR" sz="2100" b="1">
              <a:solidFill>
                <a:srgbClr val="142233"/>
              </a:solidFill>
              <a:latin typeface="Segoe UI" panose="020B0502040204020203" pitchFamily="34" charset="0"/>
            </a:rPr>
            <a:t>NO DATA</a:t>
          </a:r>
        </a:p>
      </xdr:txBody>
    </xdr:sp>
    <xdr:clientData/>
  </xdr:twoCellAnchor>
  <xdr:twoCellAnchor>
    <xdr:from>
      <xdr:col>9</xdr:col>
      <xdr:colOff>541338</xdr:colOff>
      <xdr:row>9</xdr:row>
      <xdr:rowOff>50800</xdr:rowOff>
    </xdr:from>
    <xdr:to>
      <xdr:col>12</xdr:col>
      <xdr:colOff>726282</xdr:colOff>
      <xdr:row>10</xdr:row>
      <xdr:rowOff>50800</xdr:rowOff>
    </xdr:to>
    <xdr:sp macro="" textlink="">
      <xdr:nvSpPr>
        <xdr:cNvPr id="52" name="DASH_KPI_3_SUB">
          <a:extLst>
            <a:ext uri="{FF2B5EF4-FFF2-40B4-BE49-F238E27FC236}">
              <a16:creationId xmlns:a16="http://schemas.microsoft.com/office/drawing/2014/main" id="{AF330A4A-BF6C-9BF1-B472-FB83A5573D31}"/>
            </a:ext>
          </a:extLst>
        </xdr:cNvPr>
        <xdr:cNvSpPr txBox="1"/>
      </xdr:nvSpPr>
      <xdr:spPr>
        <a:xfrm>
          <a:off x="7237413" y="2108200"/>
          <a:ext cx="272811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r>
            <a:rPr lang="fr-FR" sz="800" b="0">
              <a:solidFill>
                <a:srgbClr val="606F80"/>
              </a:solidFill>
              <a:latin typeface="Segoe UI" panose="020B0502040204020203" pitchFamily="34" charset="0"/>
            </a:rPr>
            <a:t>No project loaded</a:t>
          </a:r>
        </a:p>
      </xdr:txBody>
    </xdr:sp>
    <xdr:clientData/>
  </xdr:twoCellAnchor>
  <xdr:twoCellAnchor>
    <xdr:from>
      <xdr:col>13</xdr:col>
      <xdr:colOff>259556</xdr:colOff>
      <xdr:row>6</xdr:row>
      <xdr:rowOff>0</xdr:rowOff>
    </xdr:from>
    <xdr:to>
      <xdr:col>17</xdr:col>
      <xdr:colOff>101600</xdr:colOff>
      <xdr:row>10</xdr:row>
      <xdr:rowOff>76200</xdr:rowOff>
    </xdr:to>
    <xdr:sp macro="" textlink="">
      <xdr:nvSpPr>
        <xdr:cNvPr id="53" name="DASH_KPI_4_BG">
          <a:extLst>
            <a:ext uri="{FF2B5EF4-FFF2-40B4-BE49-F238E27FC236}">
              <a16:creationId xmlns:a16="http://schemas.microsoft.com/office/drawing/2014/main" id="{D0D9BA89-2654-07F1-CA2F-93620778D279}"/>
            </a:ext>
          </a:extLst>
        </xdr:cNvPr>
        <xdr:cNvSpPr/>
      </xdr:nvSpPr>
      <xdr:spPr>
        <a:xfrm>
          <a:off x="10346531" y="1371600"/>
          <a:ext cx="3032919" cy="990600"/>
        </a:xfrm>
        <a:prstGeom prst="roundRect">
          <a:avLst/>
        </a:prstGeom>
        <a:solidFill>
          <a:srgbClr val="FFFFFF"/>
        </a:solidFill>
        <a:ln>
          <a:solidFill>
            <a:srgbClr val="E0E6E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13</xdr:col>
      <xdr:colOff>259556</xdr:colOff>
      <xdr:row>6</xdr:row>
      <xdr:rowOff>0</xdr:rowOff>
    </xdr:from>
    <xdr:to>
      <xdr:col>13</xdr:col>
      <xdr:colOff>335756</xdr:colOff>
      <xdr:row>10</xdr:row>
      <xdr:rowOff>76200</xdr:rowOff>
    </xdr:to>
    <xdr:sp macro="" textlink="">
      <xdr:nvSpPr>
        <xdr:cNvPr id="54" name="DASH_KPI_4_ACCENT">
          <a:extLst>
            <a:ext uri="{FF2B5EF4-FFF2-40B4-BE49-F238E27FC236}">
              <a16:creationId xmlns:a16="http://schemas.microsoft.com/office/drawing/2014/main" id="{90750BB8-C739-4E34-2744-EE8DDCEFB22E}"/>
            </a:ext>
          </a:extLst>
        </xdr:cNvPr>
        <xdr:cNvSpPr/>
      </xdr:nvSpPr>
      <xdr:spPr>
        <a:xfrm>
          <a:off x="10346531" y="1371600"/>
          <a:ext cx="76200" cy="990600"/>
        </a:xfrm>
        <a:prstGeom prst="rect">
          <a:avLst/>
        </a:prstGeom>
        <a:solidFill>
          <a:srgbClr val="A0AAB5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13</xdr:col>
      <xdr:colOff>462756</xdr:colOff>
      <xdr:row>6</xdr:row>
      <xdr:rowOff>101600</xdr:rowOff>
    </xdr:from>
    <xdr:to>
      <xdr:col>17</xdr:col>
      <xdr:colOff>0</xdr:colOff>
      <xdr:row>7</xdr:row>
      <xdr:rowOff>76200</xdr:rowOff>
    </xdr:to>
    <xdr:sp macro="" textlink="">
      <xdr:nvSpPr>
        <xdr:cNvPr id="55" name="DASH_KPI_4_TITLE">
          <a:extLst>
            <a:ext uri="{FF2B5EF4-FFF2-40B4-BE49-F238E27FC236}">
              <a16:creationId xmlns:a16="http://schemas.microsoft.com/office/drawing/2014/main" id="{B4CB736F-41B3-2841-3166-B024DAE3071A}"/>
            </a:ext>
          </a:extLst>
        </xdr:cNvPr>
        <xdr:cNvSpPr txBox="1"/>
      </xdr:nvSpPr>
      <xdr:spPr>
        <a:xfrm>
          <a:off x="10549731" y="1473200"/>
          <a:ext cx="2728119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r>
            <a:rPr lang="fr-FR" sz="900" b="0">
              <a:solidFill>
                <a:srgbClr val="606F80"/>
              </a:solidFill>
              <a:latin typeface="Segoe UI" panose="020B0502040204020203" pitchFamily="34" charset="0"/>
            </a:rPr>
            <a:t>Schedule Momentum</a:t>
          </a:r>
        </a:p>
      </xdr:txBody>
    </xdr:sp>
    <xdr:clientData/>
  </xdr:twoCellAnchor>
  <xdr:twoCellAnchor>
    <xdr:from>
      <xdr:col>13</xdr:col>
      <xdr:colOff>462756</xdr:colOff>
      <xdr:row>7</xdr:row>
      <xdr:rowOff>76200</xdr:rowOff>
    </xdr:from>
    <xdr:to>
      <xdr:col>17</xdr:col>
      <xdr:colOff>0</xdr:colOff>
      <xdr:row>9</xdr:row>
      <xdr:rowOff>50800</xdr:rowOff>
    </xdr:to>
    <xdr:sp macro="" textlink="">
      <xdr:nvSpPr>
        <xdr:cNvPr id="56" name="DASH_KPI_4_HERO">
          <a:extLst>
            <a:ext uri="{FF2B5EF4-FFF2-40B4-BE49-F238E27FC236}">
              <a16:creationId xmlns:a16="http://schemas.microsoft.com/office/drawing/2014/main" id="{F2F22968-96F8-8D5D-46D9-5E5BB2A8642E}"/>
            </a:ext>
          </a:extLst>
        </xdr:cNvPr>
        <xdr:cNvSpPr txBox="1"/>
      </xdr:nvSpPr>
      <xdr:spPr>
        <a:xfrm>
          <a:off x="10549731" y="1676400"/>
          <a:ext cx="2728119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r>
            <a:rPr lang="fr-FR" sz="2100" b="1">
              <a:solidFill>
                <a:srgbClr val="142233"/>
              </a:solidFill>
              <a:latin typeface="Segoe UI" panose="020B0502040204020203" pitchFamily="34" charset="0"/>
            </a:rPr>
            <a:t>NO DATA</a:t>
          </a:r>
        </a:p>
      </xdr:txBody>
    </xdr:sp>
    <xdr:clientData/>
  </xdr:twoCellAnchor>
  <xdr:twoCellAnchor>
    <xdr:from>
      <xdr:col>13</xdr:col>
      <xdr:colOff>462756</xdr:colOff>
      <xdr:row>9</xdr:row>
      <xdr:rowOff>50800</xdr:rowOff>
    </xdr:from>
    <xdr:to>
      <xdr:col>17</xdr:col>
      <xdr:colOff>0</xdr:colOff>
      <xdr:row>10</xdr:row>
      <xdr:rowOff>50800</xdr:rowOff>
    </xdr:to>
    <xdr:sp macro="" textlink="">
      <xdr:nvSpPr>
        <xdr:cNvPr id="57" name="DASH_KPI_4_SUB">
          <a:extLst>
            <a:ext uri="{FF2B5EF4-FFF2-40B4-BE49-F238E27FC236}">
              <a16:creationId xmlns:a16="http://schemas.microsoft.com/office/drawing/2014/main" id="{375696B2-5B96-3FB1-84FB-EC43D7961E04}"/>
            </a:ext>
          </a:extLst>
        </xdr:cNvPr>
        <xdr:cNvSpPr txBox="1"/>
      </xdr:nvSpPr>
      <xdr:spPr>
        <a:xfrm>
          <a:off x="10549731" y="2108200"/>
          <a:ext cx="272811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r>
            <a:rPr lang="fr-FR" sz="800" b="0">
              <a:solidFill>
                <a:srgbClr val="606F80"/>
              </a:solidFill>
              <a:latin typeface="Segoe UI" panose="020B0502040204020203" pitchFamily="34" charset="0"/>
            </a:rPr>
            <a:t>No project loaded</a:t>
          </a:r>
        </a:p>
      </xdr:txBody>
    </xdr:sp>
    <xdr:clientData/>
  </xdr:twoCellAnchor>
  <xdr:twoCellAnchor>
    <xdr:from>
      <xdr:col>1</xdr:col>
      <xdr:colOff>228600</xdr:colOff>
      <xdr:row>12</xdr:row>
      <xdr:rowOff>0</xdr:rowOff>
    </xdr:from>
    <xdr:to>
      <xdr:col>9</xdr:col>
      <xdr:colOff>0</xdr:colOff>
      <xdr:row>29</xdr:row>
      <xdr:rowOff>0</xdr:rowOff>
    </xdr:to>
    <xdr:sp macro="" textlink="">
      <xdr:nvSpPr>
        <xdr:cNvPr id="58" name="DASH_PANEL">
          <a:extLst>
            <a:ext uri="{FF2B5EF4-FFF2-40B4-BE49-F238E27FC236}">
              <a16:creationId xmlns:a16="http://schemas.microsoft.com/office/drawing/2014/main" id="{7ED5E9D4-BDD1-6C12-53CE-9A3C5F82CF52}"/>
            </a:ext>
          </a:extLst>
        </xdr:cNvPr>
        <xdr:cNvSpPr/>
      </xdr:nvSpPr>
      <xdr:spPr>
        <a:xfrm>
          <a:off x="409575" y="2743200"/>
          <a:ext cx="6286500" cy="3886200"/>
        </a:xfrm>
        <a:prstGeom prst="roundRect">
          <a:avLst/>
        </a:prstGeom>
        <a:solidFill>
          <a:srgbClr val="FFFFFF"/>
        </a:solidFill>
        <a:ln>
          <a:solidFill>
            <a:srgbClr val="E0E6E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508000</xdr:colOff>
      <xdr:row>12</xdr:row>
      <xdr:rowOff>127000</xdr:rowOff>
    </xdr:from>
    <xdr:to>
      <xdr:col>8</xdr:col>
      <xdr:colOff>568325</xdr:colOff>
      <xdr:row>13</xdr:row>
      <xdr:rowOff>152400</xdr:rowOff>
    </xdr:to>
    <xdr:sp macro="" textlink="">
      <xdr:nvSpPr>
        <xdr:cNvPr id="59" name="DASH_TXT">
          <a:extLst>
            <a:ext uri="{FF2B5EF4-FFF2-40B4-BE49-F238E27FC236}">
              <a16:creationId xmlns:a16="http://schemas.microsoft.com/office/drawing/2014/main" id="{79FF7F5E-2987-9931-5196-33C85FF61665}"/>
            </a:ext>
          </a:extLst>
        </xdr:cNvPr>
        <xdr:cNvSpPr txBox="1"/>
      </xdr:nvSpPr>
      <xdr:spPr>
        <a:xfrm>
          <a:off x="688975" y="2870200"/>
          <a:ext cx="57277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t"/>
        <a:lstStyle/>
        <a:p>
          <a:pPr algn="ctr"/>
          <a:r>
            <a:rPr lang="fr-FR" sz="1200" b="1">
              <a:solidFill>
                <a:srgbClr val="142233"/>
              </a:solidFill>
              <a:latin typeface="Segoe UI" panose="020B0502040204020203" pitchFamily="34" charset="0"/>
            </a:rPr>
            <a:t>S-Curve Snapshot</a:t>
          </a:r>
        </a:p>
      </xdr:txBody>
    </xdr:sp>
    <xdr:clientData/>
  </xdr:twoCellAnchor>
  <xdr:twoCellAnchor>
    <xdr:from>
      <xdr:col>1</xdr:col>
      <xdr:colOff>508000</xdr:colOff>
      <xdr:row>15</xdr:row>
      <xdr:rowOff>203200</xdr:rowOff>
    </xdr:from>
    <xdr:to>
      <xdr:col>8</xdr:col>
      <xdr:colOff>568325</xdr:colOff>
      <xdr:row>16</xdr:row>
      <xdr:rowOff>203200</xdr:rowOff>
    </xdr:to>
    <xdr:sp macro="" textlink="">
      <xdr:nvSpPr>
        <xdr:cNvPr id="60" name="DASH_TXT">
          <a:extLst>
            <a:ext uri="{FF2B5EF4-FFF2-40B4-BE49-F238E27FC236}">
              <a16:creationId xmlns:a16="http://schemas.microsoft.com/office/drawing/2014/main" id="{846DEA36-5966-B66A-55A2-502FA0D8F8A8}"/>
            </a:ext>
          </a:extLst>
        </xdr:cNvPr>
        <xdr:cNvSpPr txBox="1"/>
      </xdr:nvSpPr>
      <xdr:spPr>
        <a:xfrm>
          <a:off x="688975" y="3632200"/>
          <a:ext cx="57277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t"/>
        <a:lstStyle/>
        <a:p>
          <a:pPr algn="ctr"/>
          <a:r>
            <a:rPr lang="fr-FR" sz="900" b="1">
              <a:solidFill>
                <a:srgbClr val="606F80"/>
              </a:solidFill>
              <a:latin typeface="Segoe UI" panose="020B0502040204020203" pitchFamily="34" charset="0"/>
            </a:rPr>
            <a:t>No project loaded</a:t>
          </a:r>
        </a:p>
      </xdr:txBody>
    </xdr:sp>
    <xdr:clientData/>
  </xdr:twoCellAnchor>
  <xdr:twoCellAnchor>
    <xdr:from>
      <xdr:col>9</xdr:col>
      <xdr:colOff>101600</xdr:colOff>
      <xdr:row>12</xdr:row>
      <xdr:rowOff>0</xdr:rowOff>
    </xdr:from>
    <xdr:to>
      <xdr:col>16</xdr:col>
      <xdr:colOff>628650</xdr:colOff>
      <xdr:row>29</xdr:row>
      <xdr:rowOff>0</xdr:rowOff>
    </xdr:to>
    <xdr:sp macro="" textlink="">
      <xdr:nvSpPr>
        <xdr:cNvPr id="61" name="DASH_PANEL">
          <a:extLst>
            <a:ext uri="{FF2B5EF4-FFF2-40B4-BE49-F238E27FC236}">
              <a16:creationId xmlns:a16="http://schemas.microsoft.com/office/drawing/2014/main" id="{9BF26335-6284-D8E5-5F56-31BF56E6D65B}"/>
            </a:ext>
          </a:extLst>
        </xdr:cNvPr>
        <xdr:cNvSpPr/>
      </xdr:nvSpPr>
      <xdr:spPr>
        <a:xfrm>
          <a:off x="6797675" y="2743200"/>
          <a:ext cx="6327775" cy="3886200"/>
        </a:xfrm>
        <a:prstGeom prst="roundRect">
          <a:avLst/>
        </a:prstGeom>
        <a:solidFill>
          <a:srgbClr val="FFFFFF"/>
        </a:solidFill>
        <a:ln>
          <a:solidFill>
            <a:srgbClr val="E0E6E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9</xdr:col>
      <xdr:colOff>381000</xdr:colOff>
      <xdr:row>12</xdr:row>
      <xdr:rowOff>127000</xdr:rowOff>
    </xdr:from>
    <xdr:to>
      <xdr:col>16</xdr:col>
      <xdr:colOff>349250</xdr:colOff>
      <xdr:row>13</xdr:row>
      <xdr:rowOff>152400</xdr:rowOff>
    </xdr:to>
    <xdr:sp macro="" textlink="">
      <xdr:nvSpPr>
        <xdr:cNvPr id="62" name="DASH_TXT">
          <a:extLst>
            <a:ext uri="{FF2B5EF4-FFF2-40B4-BE49-F238E27FC236}">
              <a16:creationId xmlns:a16="http://schemas.microsoft.com/office/drawing/2014/main" id="{5F1E31B5-D144-7188-4474-4CD294366A37}"/>
            </a:ext>
          </a:extLst>
        </xdr:cNvPr>
        <xdr:cNvSpPr txBox="1"/>
      </xdr:nvSpPr>
      <xdr:spPr>
        <a:xfrm>
          <a:off x="7077075" y="2870200"/>
          <a:ext cx="5768975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t"/>
        <a:lstStyle/>
        <a:p>
          <a:pPr algn="ctr"/>
          <a:r>
            <a:rPr lang="fr-FR" sz="1200" b="1">
              <a:solidFill>
                <a:srgbClr val="142233"/>
              </a:solidFill>
              <a:latin typeface="Segoe UI" panose="020B0502040204020203" pitchFamily="34" charset="0"/>
            </a:rPr>
            <a:t>Planning Overview</a:t>
          </a:r>
        </a:p>
      </xdr:txBody>
    </xdr:sp>
    <xdr:clientData/>
  </xdr:twoCellAnchor>
  <xdr:twoCellAnchor>
    <xdr:from>
      <xdr:col>9</xdr:col>
      <xdr:colOff>381000</xdr:colOff>
      <xdr:row>15</xdr:row>
      <xdr:rowOff>203200</xdr:rowOff>
    </xdr:from>
    <xdr:to>
      <xdr:col>16</xdr:col>
      <xdr:colOff>349250</xdr:colOff>
      <xdr:row>16</xdr:row>
      <xdr:rowOff>203200</xdr:rowOff>
    </xdr:to>
    <xdr:sp macro="" textlink="">
      <xdr:nvSpPr>
        <xdr:cNvPr id="63" name="DASH_TXT">
          <a:extLst>
            <a:ext uri="{FF2B5EF4-FFF2-40B4-BE49-F238E27FC236}">
              <a16:creationId xmlns:a16="http://schemas.microsoft.com/office/drawing/2014/main" id="{F36CC504-ADF2-B78A-A3D7-87AD35DF41FC}"/>
            </a:ext>
          </a:extLst>
        </xdr:cNvPr>
        <xdr:cNvSpPr txBox="1"/>
      </xdr:nvSpPr>
      <xdr:spPr>
        <a:xfrm>
          <a:off x="7077075" y="3632200"/>
          <a:ext cx="5768975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t"/>
        <a:lstStyle/>
        <a:p>
          <a:pPr algn="ctr"/>
          <a:r>
            <a:rPr lang="fr-FR" sz="900" b="1">
              <a:solidFill>
                <a:srgbClr val="606F80"/>
              </a:solidFill>
              <a:latin typeface="Segoe UI" panose="020B0502040204020203" pitchFamily="34" charset="0"/>
            </a:rPr>
            <a:t>No project loaded</a:t>
          </a:r>
        </a:p>
      </xdr:txBody>
    </xdr:sp>
    <xdr:clientData/>
  </xdr:twoCellAnchor>
  <xdr:twoCellAnchor>
    <xdr:from>
      <xdr:col>1</xdr:col>
      <xdr:colOff>279400</xdr:colOff>
      <xdr:row>31</xdr:row>
      <xdr:rowOff>127000</xdr:rowOff>
    </xdr:from>
    <xdr:to>
      <xdr:col>16</xdr:col>
      <xdr:colOff>603250</xdr:colOff>
      <xdr:row>32</xdr:row>
      <xdr:rowOff>152400</xdr:rowOff>
    </xdr:to>
    <xdr:sp macro="" textlink="">
      <xdr:nvSpPr>
        <xdr:cNvPr id="7616" name="DASH_TXT">
          <a:extLst>
            <a:ext uri="{FF2B5EF4-FFF2-40B4-BE49-F238E27FC236}">
              <a16:creationId xmlns:a16="http://schemas.microsoft.com/office/drawing/2014/main" id="{8B4C4E94-29B3-5510-83DB-E245F408D87F}"/>
            </a:ext>
          </a:extLst>
        </xdr:cNvPr>
        <xdr:cNvSpPr txBox="1"/>
      </xdr:nvSpPr>
      <xdr:spPr>
        <a:xfrm>
          <a:off x="460375" y="7213600"/>
          <a:ext cx="12639675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t"/>
        <a:lstStyle/>
        <a:p>
          <a:r>
            <a:rPr lang="fr-FR" sz="1200" b="1">
              <a:solidFill>
                <a:srgbClr val="142233"/>
              </a:solidFill>
              <a:latin typeface="Segoe UI" panose="020B0502040204020203" pitchFamily="34" charset="0"/>
            </a:rPr>
            <a:t>Hot Spots</a:t>
          </a:r>
        </a:p>
      </xdr:txBody>
    </xdr:sp>
    <xdr:clientData/>
  </xdr:twoCellAnchor>
  <xdr:twoCellAnchor>
    <xdr:from>
      <xdr:col>1</xdr:col>
      <xdr:colOff>279400</xdr:colOff>
      <xdr:row>33</xdr:row>
      <xdr:rowOff>152400</xdr:rowOff>
    </xdr:from>
    <xdr:to>
      <xdr:col>6</xdr:col>
      <xdr:colOff>741363</xdr:colOff>
      <xdr:row>55</xdr:row>
      <xdr:rowOff>25400</xdr:rowOff>
    </xdr:to>
    <xdr:sp macro="" textlink="">
      <xdr:nvSpPr>
        <xdr:cNvPr id="7617" name="DASH_HOTSPOT_CARD">
          <a:extLst>
            <a:ext uri="{FF2B5EF4-FFF2-40B4-BE49-F238E27FC236}">
              <a16:creationId xmlns:a16="http://schemas.microsoft.com/office/drawing/2014/main" id="{35DAEF97-5510-8900-28B4-3561C6F20883}"/>
            </a:ext>
          </a:extLst>
        </xdr:cNvPr>
        <xdr:cNvSpPr/>
      </xdr:nvSpPr>
      <xdr:spPr>
        <a:xfrm>
          <a:off x="460375" y="7696200"/>
          <a:ext cx="4567238" cy="4902200"/>
        </a:xfrm>
        <a:prstGeom prst="roundRect">
          <a:avLst/>
        </a:prstGeom>
        <a:solidFill>
          <a:srgbClr val="FFFFFF"/>
        </a:solidFill>
        <a:ln>
          <a:solidFill>
            <a:srgbClr val="E0E6E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279400</xdr:colOff>
      <xdr:row>33</xdr:row>
      <xdr:rowOff>152400</xdr:rowOff>
    </xdr:from>
    <xdr:to>
      <xdr:col>1</xdr:col>
      <xdr:colOff>342900</xdr:colOff>
      <xdr:row>55</xdr:row>
      <xdr:rowOff>25400</xdr:rowOff>
    </xdr:to>
    <xdr:sp macro="" textlink="">
      <xdr:nvSpPr>
        <xdr:cNvPr id="7618" name="DASH_HOTSPOT_ACCENT">
          <a:extLst>
            <a:ext uri="{FF2B5EF4-FFF2-40B4-BE49-F238E27FC236}">
              <a16:creationId xmlns:a16="http://schemas.microsoft.com/office/drawing/2014/main" id="{B6C6A48F-2A24-F925-CBB8-6F4938C6D683}"/>
            </a:ext>
          </a:extLst>
        </xdr:cNvPr>
        <xdr:cNvSpPr/>
      </xdr:nvSpPr>
      <xdr:spPr>
        <a:xfrm>
          <a:off x="460375" y="7696200"/>
          <a:ext cx="63500" cy="4902200"/>
        </a:xfrm>
        <a:prstGeom prst="rect">
          <a:avLst/>
        </a:prstGeom>
        <a:solidFill>
          <a:srgbClr val="A0AAB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482600</xdr:colOff>
      <xdr:row>34</xdr:row>
      <xdr:rowOff>63500</xdr:rowOff>
    </xdr:from>
    <xdr:to>
      <xdr:col>6</xdr:col>
      <xdr:colOff>563563</xdr:colOff>
      <xdr:row>35</xdr:row>
      <xdr:rowOff>63500</xdr:rowOff>
    </xdr:to>
    <xdr:sp macro="" textlink="">
      <xdr:nvSpPr>
        <xdr:cNvPr id="7619" name="DASH_HOTSPOT_TXT">
          <a:extLst>
            <a:ext uri="{FF2B5EF4-FFF2-40B4-BE49-F238E27FC236}">
              <a16:creationId xmlns:a16="http://schemas.microsoft.com/office/drawing/2014/main" id="{79772532-20F4-3857-ECCD-A543879541D2}"/>
            </a:ext>
          </a:extLst>
        </xdr:cNvPr>
        <xdr:cNvSpPr txBox="1"/>
      </xdr:nvSpPr>
      <xdr:spPr>
        <a:xfrm>
          <a:off x="663575" y="7835900"/>
          <a:ext cx="4186238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1100" b="1">
              <a:solidFill>
                <a:srgbClr val="142233"/>
              </a:solidFill>
              <a:latin typeface="Segoe UI" panose="020B0502040204020203" pitchFamily="34" charset="0"/>
            </a:rPr>
            <a:t>Top Delays</a:t>
          </a:r>
        </a:p>
      </xdr:txBody>
    </xdr:sp>
    <xdr:clientData/>
  </xdr:twoCellAnchor>
  <xdr:twoCellAnchor>
    <xdr:from>
      <xdr:col>1</xdr:col>
      <xdr:colOff>482600</xdr:colOff>
      <xdr:row>36</xdr:row>
      <xdr:rowOff>203200</xdr:rowOff>
    </xdr:from>
    <xdr:to>
      <xdr:col>6</xdr:col>
      <xdr:colOff>538163</xdr:colOff>
      <xdr:row>37</xdr:row>
      <xdr:rowOff>203200</xdr:rowOff>
    </xdr:to>
    <xdr:sp macro="" textlink="">
      <xdr:nvSpPr>
        <xdr:cNvPr id="7620" name="DASH_HOTSPOT_TXT">
          <a:extLst>
            <a:ext uri="{FF2B5EF4-FFF2-40B4-BE49-F238E27FC236}">
              <a16:creationId xmlns:a16="http://schemas.microsoft.com/office/drawing/2014/main" id="{C021F510-1CB5-B8CB-9AE7-683DA7A1BEA1}"/>
            </a:ext>
          </a:extLst>
        </xdr:cNvPr>
        <xdr:cNvSpPr txBox="1"/>
      </xdr:nvSpPr>
      <xdr:spPr>
        <a:xfrm>
          <a:off x="663575" y="8432800"/>
          <a:ext cx="4160838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900" b="1">
              <a:solidFill>
                <a:srgbClr val="606F80"/>
              </a:solidFill>
              <a:latin typeface="Segoe UI" panose="020B0502040204020203" pitchFamily="34" charset="0"/>
            </a:rPr>
            <a:t>No project loaded</a:t>
          </a:r>
        </a:p>
      </xdr:txBody>
    </xdr:sp>
    <xdr:clientData/>
  </xdr:twoCellAnchor>
  <xdr:twoCellAnchor>
    <xdr:from>
      <xdr:col>7</xdr:col>
      <xdr:colOff>138113</xdr:colOff>
      <xdr:row>33</xdr:row>
      <xdr:rowOff>152400</xdr:rowOff>
    </xdr:from>
    <xdr:to>
      <xdr:col>12</xdr:col>
      <xdr:colOff>533400</xdr:colOff>
      <xdr:row>55</xdr:row>
      <xdr:rowOff>25400</xdr:rowOff>
    </xdr:to>
    <xdr:sp macro="" textlink="">
      <xdr:nvSpPr>
        <xdr:cNvPr id="7621" name="DASH_HOTSPOT_CARD">
          <a:extLst>
            <a:ext uri="{FF2B5EF4-FFF2-40B4-BE49-F238E27FC236}">
              <a16:creationId xmlns:a16="http://schemas.microsoft.com/office/drawing/2014/main" id="{8E178F5A-14FF-3EB4-4C94-3AE1C787E401}"/>
            </a:ext>
          </a:extLst>
        </xdr:cNvPr>
        <xdr:cNvSpPr/>
      </xdr:nvSpPr>
      <xdr:spPr>
        <a:xfrm>
          <a:off x="5205413" y="7696200"/>
          <a:ext cx="4567237" cy="4902200"/>
        </a:xfrm>
        <a:prstGeom prst="roundRect">
          <a:avLst/>
        </a:prstGeom>
        <a:solidFill>
          <a:srgbClr val="FFFFFF"/>
        </a:solidFill>
        <a:ln>
          <a:solidFill>
            <a:srgbClr val="E0E6E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7</xdr:col>
      <xdr:colOff>138113</xdr:colOff>
      <xdr:row>33</xdr:row>
      <xdr:rowOff>152400</xdr:rowOff>
    </xdr:from>
    <xdr:to>
      <xdr:col>7</xdr:col>
      <xdr:colOff>201613</xdr:colOff>
      <xdr:row>55</xdr:row>
      <xdr:rowOff>25400</xdr:rowOff>
    </xdr:to>
    <xdr:sp macro="" textlink="">
      <xdr:nvSpPr>
        <xdr:cNvPr id="7622" name="DASH_HOTSPOT_ACCENT">
          <a:extLst>
            <a:ext uri="{FF2B5EF4-FFF2-40B4-BE49-F238E27FC236}">
              <a16:creationId xmlns:a16="http://schemas.microsoft.com/office/drawing/2014/main" id="{FD7050BE-B618-C08F-91C0-C91159FFA038}"/>
            </a:ext>
          </a:extLst>
        </xdr:cNvPr>
        <xdr:cNvSpPr/>
      </xdr:nvSpPr>
      <xdr:spPr>
        <a:xfrm>
          <a:off x="5205413" y="7696200"/>
          <a:ext cx="63500" cy="4902200"/>
        </a:xfrm>
        <a:prstGeom prst="rect">
          <a:avLst/>
        </a:prstGeom>
        <a:solidFill>
          <a:srgbClr val="A0AAB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7</xdr:col>
      <xdr:colOff>341313</xdr:colOff>
      <xdr:row>34</xdr:row>
      <xdr:rowOff>63500</xdr:rowOff>
    </xdr:from>
    <xdr:to>
      <xdr:col>12</xdr:col>
      <xdr:colOff>355601</xdr:colOff>
      <xdr:row>35</xdr:row>
      <xdr:rowOff>63500</xdr:rowOff>
    </xdr:to>
    <xdr:sp macro="" textlink="">
      <xdr:nvSpPr>
        <xdr:cNvPr id="7623" name="DASH_HOTSPOT_TXT">
          <a:extLst>
            <a:ext uri="{FF2B5EF4-FFF2-40B4-BE49-F238E27FC236}">
              <a16:creationId xmlns:a16="http://schemas.microsoft.com/office/drawing/2014/main" id="{9D08906C-BF70-23B2-9664-C11755F0AB96}"/>
            </a:ext>
          </a:extLst>
        </xdr:cNvPr>
        <xdr:cNvSpPr txBox="1"/>
      </xdr:nvSpPr>
      <xdr:spPr>
        <a:xfrm>
          <a:off x="5408613" y="7835900"/>
          <a:ext cx="4186238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1100" b="1">
              <a:solidFill>
                <a:srgbClr val="142233"/>
              </a:solidFill>
              <a:latin typeface="Segoe UI" panose="020B0502040204020203" pitchFamily="34" charset="0"/>
            </a:rPr>
            <a:t>Deadline Health</a:t>
          </a:r>
        </a:p>
      </xdr:txBody>
    </xdr:sp>
    <xdr:clientData/>
  </xdr:twoCellAnchor>
  <xdr:twoCellAnchor>
    <xdr:from>
      <xdr:col>7</xdr:col>
      <xdr:colOff>341313</xdr:colOff>
      <xdr:row>36</xdr:row>
      <xdr:rowOff>203200</xdr:rowOff>
    </xdr:from>
    <xdr:to>
      <xdr:col>12</xdr:col>
      <xdr:colOff>330201</xdr:colOff>
      <xdr:row>37</xdr:row>
      <xdr:rowOff>203200</xdr:rowOff>
    </xdr:to>
    <xdr:sp macro="" textlink="">
      <xdr:nvSpPr>
        <xdr:cNvPr id="7624" name="DASH_HOTSPOT_TXT">
          <a:extLst>
            <a:ext uri="{FF2B5EF4-FFF2-40B4-BE49-F238E27FC236}">
              <a16:creationId xmlns:a16="http://schemas.microsoft.com/office/drawing/2014/main" id="{7A2DF07F-4535-1499-CF74-610EAFFA680E}"/>
            </a:ext>
          </a:extLst>
        </xdr:cNvPr>
        <xdr:cNvSpPr txBox="1"/>
      </xdr:nvSpPr>
      <xdr:spPr>
        <a:xfrm>
          <a:off x="5408613" y="8432800"/>
          <a:ext cx="4160838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900" b="1">
              <a:solidFill>
                <a:srgbClr val="606F80"/>
              </a:solidFill>
              <a:latin typeface="Segoe UI" panose="020B0502040204020203" pitchFamily="34" charset="0"/>
            </a:rPr>
            <a:t>No project loaded</a:t>
          </a:r>
        </a:p>
      </xdr:txBody>
    </xdr:sp>
    <xdr:clientData/>
  </xdr:twoCellAnchor>
  <xdr:twoCellAnchor>
    <xdr:from>
      <xdr:col>12</xdr:col>
      <xdr:colOff>711200</xdr:colOff>
      <xdr:row>33</xdr:row>
      <xdr:rowOff>152400</xdr:rowOff>
    </xdr:from>
    <xdr:to>
      <xdr:col>16</xdr:col>
      <xdr:colOff>501650</xdr:colOff>
      <xdr:row>44</xdr:row>
      <xdr:rowOff>0</xdr:rowOff>
    </xdr:to>
    <xdr:sp macro="" textlink="">
      <xdr:nvSpPr>
        <xdr:cNvPr id="7625" name="DASH_HOTSPOT_CARD">
          <a:extLst>
            <a:ext uri="{FF2B5EF4-FFF2-40B4-BE49-F238E27FC236}">
              <a16:creationId xmlns:a16="http://schemas.microsoft.com/office/drawing/2014/main" id="{0E8CF32C-E358-28B2-75BB-8914C0834358}"/>
            </a:ext>
          </a:extLst>
        </xdr:cNvPr>
        <xdr:cNvSpPr/>
      </xdr:nvSpPr>
      <xdr:spPr>
        <a:xfrm>
          <a:off x="9950450" y="7696200"/>
          <a:ext cx="3048000" cy="2362200"/>
        </a:xfrm>
        <a:prstGeom prst="roundRect">
          <a:avLst/>
        </a:prstGeom>
        <a:solidFill>
          <a:srgbClr val="FFFFFF"/>
        </a:solidFill>
        <a:ln>
          <a:solidFill>
            <a:srgbClr val="E0E6E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12</xdr:col>
      <xdr:colOff>711200</xdr:colOff>
      <xdr:row>33</xdr:row>
      <xdr:rowOff>152400</xdr:rowOff>
    </xdr:from>
    <xdr:to>
      <xdr:col>12</xdr:col>
      <xdr:colOff>774700</xdr:colOff>
      <xdr:row>44</xdr:row>
      <xdr:rowOff>0</xdr:rowOff>
    </xdr:to>
    <xdr:sp macro="" textlink="">
      <xdr:nvSpPr>
        <xdr:cNvPr id="7626" name="DASH_HOTSPOT_ACCENT">
          <a:extLst>
            <a:ext uri="{FF2B5EF4-FFF2-40B4-BE49-F238E27FC236}">
              <a16:creationId xmlns:a16="http://schemas.microsoft.com/office/drawing/2014/main" id="{752950A7-5E9C-EA74-E3C3-CFD0A91281DE}"/>
            </a:ext>
          </a:extLst>
        </xdr:cNvPr>
        <xdr:cNvSpPr/>
      </xdr:nvSpPr>
      <xdr:spPr>
        <a:xfrm>
          <a:off x="9950450" y="7696200"/>
          <a:ext cx="63500" cy="2362200"/>
        </a:xfrm>
        <a:prstGeom prst="rect">
          <a:avLst/>
        </a:prstGeom>
        <a:solidFill>
          <a:srgbClr val="A0AAB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13</xdr:col>
      <xdr:colOff>66675</xdr:colOff>
      <xdr:row>34</xdr:row>
      <xdr:rowOff>63500</xdr:rowOff>
    </xdr:from>
    <xdr:to>
      <xdr:col>16</xdr:col>
      <xdr:colOff>323850</xdr:colOff>
      <xdr:row>35</xdr:row>
      <xdr:rowOff>63500</xdr:rowOff>
    </xdr:to>
    <xdr:sp macro="" textlink="">
      <xdr:nvSpPr>
        <xdr:cNvPr id="7627" name="DASH_HOTSPOT_TXT">
          <a:extLst>
            <a:ext uri="{FF2B5EF4-FFF2-40B4-BE49-F238E27FC236}">
              <a16:creationId xmlns:a16="http://schemas.microsoft.com/office/drawing/2014/main" id="{5094DF08-D68F-DA65-8F74-EE66E1F162B5}"/>
            </a:ext>
          </a:extLst>
        </xdr:cNvPr>
        <xdr:cNvSpPr txBox="1"/>
      </xdr:nvSpPr>
      <xdr:spPr>
        <a:xfrm>
          <a:off x="10153650" y="7835900"/>
          <a:ext cx="2667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1100" b="1">
              <a:solidFill>
                <a:srgbClr val="142233"/>
              </a:solidFill>
              <a:latin typeface="Segoe UI" panose="020B0502040204020203" pitchFamily="34" charset="0"/>
            </a:rPr>
            <a:t>Next Milestone</a:t>
          </a:r>
        </a:p>
      </xdr:txBody>
    </xdr:sp>
    <xdr:clientData/>
  </xdr:twoCellAnchor>
  <xdr:twoCellAnchor>
    <xdr:from>
      <xdr:col>13</xdr:col>
      <xdr:colOff>66675</xdr:colOff>
      <xdr:row>36</xdr:row>
      <xdr:rowOff>203200</xdr:rowOff>
    </xdr:from>
    <xdr:to>
      <xdr:col>16</xdr:col>
      <xdr:colOff>298450</xdr:colOff>
      <xdr:row>37</xdr:row>
      <xdr:rowOff>203200</xdr:rowOff>
    </xdr:to>
    <xdr:sp macro="" textlink="">
      <xdr:nvSpPr>
        <xdr:cNvPr id="7628" name="DASH_HOTSPOT_TXT">
          <a:extLst>
            <a:ext uri="{FF2B5EF4-FFF2-40B4-BE49-F238E27FC236}">
              <a16:creationId xmlns:a16="http://schemas.microsoft.com/office/drawing/2014/main" id="{1DCE9F6A-BF62-40BA-7282-A3F039D02FF5}"/>
            </a:ext>
          </a:extLst>
        </xdr:cNvPr>
        <xdr:cNvSpPr txBox="1"/>
      </xdr:nvSpPr>
      <xdr:spPr>
        <a:xfrm>
          <a:off x="10153650" y="8432800"/>
          <a:ext cx="26416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900" b="1">
              <a:solidFill>
                <a:srgbClr val="606F80"/>
              </a:solidFill>
              <a:latin typeface="Segoe UI" panose="020B0502040204020203" pitchFamily="34" charset="0"/>
            </a:rPr>
            <a:t>No project loaded</a:t>
          </a:r>
        </a:p>
      </xdr:txBody>
    </xdr:sp>
    <xdr:clientData/>
  </xdr:twoCellAnchor>
  <xdr:twoCellAnchor>
    <xdr:from>
      <xdr:col>12</xdr:col>
      <xdr:colOff>711200</xdr:colOff>
      <xdr:row>44</xdr:row>
      <xdr:rowOff>177800</xdr:rowOff>
    </xdr:from>
    <xdr:to>
      <xdr:col>16</xdr:col>
      <xdr:colOff>501650</xdr:colOff>
      <xdr:row>55</xdr:row>
      <xdr:rowOff>25400</xdr:rowOff>
    </xdr:to>
    <xdr:sp macro="" textlink="">
      <xdr:nvSpPr>
        <xdr:cNvPr id="7629" name="DASH_HOTSPOT_CARD">
          <a:extLst>
            <a:ext uri="{FF2B5EF4-FFF2-40B4-BE49-F238E27FC236}">
              <a16:creationId xmlns:a16="http://schemas.microsoft.com/office/drawing/2014/main" id="{1585D8D3-13D4-143C-1282-357B19559E8E}"/>
            </a:ext>
          </a:extLst>
        </xdr:cNvPr>
        <xdr:cNvSpPr/>
      </xdr:nvSpPr>
      <xdr:spPr>
        <a:xfrm>
          <a:off x="9950450" y="10236200"/>
          <a:ext cx="3048000" cy="2362200"/>
        </a:xfrm>
        <a:prstGeom prst="roundRect">
          <a:avLst/>
        </a:prstGeom>
        <a:solidFill>
          <a:srgbClr val="FFFFFF"/>
        </a:solidFill>
        <a:ln>
          <a:solidFill>
            <a:srgbClr val="E0E6E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12</xdr:col>
      <xdr:colOff>711200</xdr:colOff>
      <xdr:row>44</xdr:row>
      <xdr:rowOff>177800</xdr:rowOff>
    </xdr:from>
    <xdr:to>
      <xdr:col>12</xdr:col>
      <xdr:colOff>774700</xdr:colOff>
      <xdr:row>55</xdr:row>
      <xdr:rowOff>25400</xdr:rowOff>
    </xdr:to>
    <xdr:sp macro="" textlink="">
      <xdr:nvSpPr>
        <xdr:cNvPr id="7630" name="DASH_HOTSPOT_ACCENT">
          <a:extLst>
            <a:ext uri="{FF2B5EF4-FFF2-40B4-BE49-F238E27FC236}">
              <a16:creationId xmlns:a16="http://schemas.microsoft.com/office/drawing/2014/main" id="{844281A2-AE4A-BD1F-740D-362D69B14D7D}"/>
            </a:ext>
          </a:extLst>
        </xdr:cNvPr>
        <xdr:cNvSpPr/>
      </xdr:nvSpPr>
      <xdr:spPr>
        <a:xfrm>
          <a:off x="9950450" y="10236200"/>
          <a:ext cx="63500" cy="2362200"/>
        </a:xfrm>
        <a:prstGeom prst="rect">
          <a:avLst/>
        </a:prstGeom>
        <a:solidFill>
          <a:srgbClr val="A0AAB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13</xdr:col>
      <xdr:colOff>66675</xdr:colOff>
      <xdr:row>45</xdr:row>
      <xdr:rowOff>88900</xdr:rowOff>
    </xdr:from>
    <xdr:to>
      <xdr:col>16</xdr:col>
      <xdr:colOff>323850</xdr:colOff>
      <xdr:row>46</xdr:row>
      <xdr:rowOff>88900</xdr:rowOff>
    </xdr:to>
    <xdr:sp macro="" textlink="">
      <xdr:nvSpPr>
        <xdr:cNvPr id="7631" name="DASH_HOTSPOT_TXT">
          <a:extLst>
            <a:ext uri="{FF2B5EF4-FFF2-40B4-BE49-F238E27FC236}">
              <a16:creationId xmlns:a16="http://schemas.microsoft.com/office/drawing/2014/main" id="{5ABD169E-341F-AFC8-F192-63D84C51A016}"/>
            </a:ext>
          </a:extLst>
        </xdr:cNvPr>
        <xdr:cNvSpPr txBox="1"/>
      </xdr:nvSpPr>
      <xdr:spPr>
        <a:xfrm>
          <a:off x="10153650" y="10375900"/>
          <a:ext cx="2667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1100" b="1">
              <a:solidFill>
                <a:srgbClr val="142233"/>
              </a:solidFill>
              <a:latin typeface="Segoe UI" panose="020B0502040204020203" pitchFamily="34" charset="0"/>
            </a:rPr>
            <a:t>Next Critical Activity</a:t>
          </a:r>
        </a:p>
      </xdr:txBody>
    </xdr:sp>
    <xdr:clientData/>
  </xdr:twoCellAnchor>
  <xdr:twoCellAnchor>
    <xdr:from>
      <xdr:col>13</xdr:col>
      <xdr:colOff>66675</xdr:colOff>
      <xdr:row>48</xdr:row>
      <xdr:rowOff>0</xdr:rowOff>
    </xdr:from>
    <xdr:to>
      <xdr:col>16</xdr:col>
      <xdr:colOff>298450</xdr:colOff>
      <xdr:row>49</xdr:row>
      <xdr:rowOff>0</xdr:rowOff>
    </xdr:to>
    <xdr:sp macro="" textlink="">
      <xdr:nvSpPr>
        <xdr:cNvPr id="7632" name="DASH_HOTSPOT_TXT">
          <a:extLst>
            <a:ext uri="{FF2B5EF4-FFF2-40B4-BE49-F238E27FC236}">
              <a16:creationId xmlns:a16="http://schemas.microsoft.com/office/drawing/2014/main" id="{C80D17AD-5B54-D60C-7024-BA26DF88A6B7}"/>
            </a:ext>
          </a:extLst>
        </xdr:cNvPr>
        <xdr:cNvSpPr txBox="1"/>
      </xdr:nvSpPr>
      <xdr:spPr>
        <a:xfrm>
          <a:off x="10153650" y="10972800"/>
          <a:ext cx="26416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900" b="1">
              <a:solidFill>
                <a:srgbClr val="606F80"/>
              </a:solidFill>
              <a:latin typeface="Segoe UI" panose="020B0502040204020203" pitchFamily="34" charset="0"/>
            </a:rPr>
            <a:t>No project loaded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50800</xdr:colOff>
      <xdr:row>0</xdr:row>
      <xdr:rowOff>25400</xdr:rowOff>
    </xdr:from>
    <xdr:to>
      <xdr:col>28</xdr:col>
      <xdr:colOff>0</xdr:colOff>
      <xdr:row>0</xdr:row>
      <xdr:rowOff>365125</xdr:rowOff>
    </xdr:to>
    <xdr:sp macro="Toggle_Analytics" textlink="">
      <xdr:nvSpPr>
        <xdr:cNvPr id="23" name="lbl_WBS_Analytics_Toggle">
          <a:extLst>
            <a:ext uri="{FF2B5EF4-FFF2-40B4-BE49-F238E27FC236}">
              <a16:creationId xmlns:a16="http://schemas.microsoft.com/office/drawing/2014/main" id="{73B21E99-095A-B75B-9BD3-3D76443C2FD4}"/>
            </a:ext>
          </a:extLst>
        </xdr:cNvPr>
        <xdr:cNvSpPr txBox="1"/>
      </xdr:nvSpPr>
      <xdr:spPr>
        <a:xfrm>
          <a:off x="27854275" y="25400"/>
          <a:ext cx="1244600" cy="339725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950" b="1">
              <a:solidFill>
                <a:srgbClr val="000000"/>
              </a:solidFill>
            </a:rPr>
            <a:t>Analytics</a:t>
          </a:r>
        </a:p>
      </xdr:txBody>
    </xdr:sp>
    <xdr:clientData/>
  </xdr:twoCellAnchor>
  <xdr:twoCellAnchor>
    <xdr:from>
      <xdr:col>28</xdr:col>
      <xdr:colOff>295275</xdr:colOff>
      <xdr:row>0</xdr:row>
      <xdr:rowOff>68263</xdr:rowOff>
    </xdr:from>
    <xdr:to>
      <xdr:col>28</xdr:col>
      <xdr:colOff>828675</xdr:colOff>
      <xdr:row>0</xdr:row>
      <xdr:rowOff>322263</xdr:rowOff>
    </xdr:to>
    <xdr:sp macro="Toggle_Analytics" textlink="">
      <xdr:nvSpPr>
        <xdr:cNvPr id="24" name="shp_WBS_Analytics_BG">
          <a:extLst>
            <a:ext uri="{FF2B5EF4-FFF2-40B4-BE49-F238E27FC236}">
              <a16:creationId xmlns:a16="http://schemas.microsoft.com/office/drawing/2014/main" id="{5F743ED0-80C8-6FEF-A879-F2E12E6C70C6}"/>
            </a:ext>
          </a:extLst>
        </xdr:cNvPr>
        <xdr:cNvSpPr/>
      </xdr:nvSpPr>
      <xdr:spPr>
        <a:xfrm>
          <a:off x="29394150" y="68263"/>
          <a:ext cx="533400" cy="254000"/>
        </a:xfrm>
        <a:prstGeom prst="roundRect">
          <a:avLst>
            <a:gd name="adj" fmla="val 50000"/>
          </a:avLst>
        </a:prstGeom>
        <a:solidFill>
          <a:srgbClr val="70AD47"/>
        </a:solidFill>
        <a:ln w="12700">
          <a:solidFill>
            <a:srgbClr val="70AD4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28</xdr:col>
      <xdr:colOff>612775</xdr:colOff>
      <xdr:row>0</xdr:row>
      <xdr:rowOff>106363</xdr:rowOff>
    </xdr:from>
    <xdr:to>
      <xdr:col>28</xdr:col>
      <xdr:colOff>790575</xdr:colOff>
      <xdr:row>0</xdr:row>
      <xdr:rowOff>284163</xdr:rowOff>
    </xdr:to>
    <xdr:sp macro="Toggle_Analytics" textlink="">
      <xdr:nvSpPr>
        <xdr:cNvPr id="25" name="shp_WBS_Analytics_Knob">
          <a:extLst>
            <a:ext uri="{FF2B5EF4-FFF2-40B4-BE49-F238E27FC236}">
              <a16:creationId xmlns:a16="http://schemas.microsoft.com/office/drawing/2014/main" id="{56121AC6-7264-FC1A-E45C-72E433210322}"/>
            </a:ext>
          </a:extLst>
        </xdr:cNvPr>
        <xdr:cNvSpPr/>
      </xdr:nvSpPr>
      <xdr:spPr>
        <a:xfrm>
          <a:off x="29711650" y="106363"/>
          <a:ext cx="177800" cy="177800"/>
        </a:xfrm>
        <a:prstGeom prst="ellipse">
          <a:avLst/>
        </a:prstGeom>
        <a:solidFill>
          <a:srgbClr val="FFFFFF"/>
        </a:solidFill>
        <a:ln w="9525">
          <a:solidFill>
            <a:srgbClr val="969696"/>
          </a:solidFill>
        </a:ln>
        <a:effectLst>
          <a:outerShdw blurRad="50800" dist="12700" dir="5400000" rotWithShape="0">
            <a:scrgbClr r="0" g="0" b="0">
              <a:alpha val="55000"/>
            </a:sc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29</xdr:col>
      <xdr:colOff>76200</xdr:colOff>
      <xdr:row>0</xdr:row>
      <xdr:rowOff>38100</xdr:rowOff>
    </xdr:from>
    <xdr:to>
      <xdr:col>30</xdr:col>
      <xdr:colOff>254000</xdr:colOff>
      <xdr:row>0</xdr:row>
      <xdr:rowOff>352425</xdr:rowOff>
    </xdr:to>
    <xdr:sp macro="" textlink="">
      <xdr:nvSpPr>
        <xdr:cNvPr id="2" name="lbl_WBS_CPMode_Toggle">
          <a:extLst>
            <a:ext uri="{FF2B5EF4-FFF2-40B4-BE49-F238E27FC236}">
              <a16:creationId xmlns:a16="http://schemas.microsoft.com/office/drawing/2014/main" id="{A694876B-28E4-413D-F113-0293210545B2}"/>
            </a:ext>
          </a:extLst>
        </xdr:cNvPr>
        <xdr:cNvSpPr txBox="1"/>
      </xdr:nvSpPr>
      <xdr:spPr>
        <a:xfrm>
          <a:off x="30299025" y="38100"/>
          <a:ext cx="1320800" cy="314325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950" b="1">
              <a:solidFill>
                <a:srgbClr val="000000"/>
              </a:solidFill>
            </a:rPr>
            <a:t>Multi Critical Path</a:t>
          </a:r>
        </a:p>
      </xdr:txBody>
    </xdr:sp>
    <xdr:clientData/>
  </xdr:twoCellAnchor>
  <xdr:twoCellAnchor>
    <xdr:from>
      <xdr:col>30</xdr:col>
      <xdr:colOff>390525</xdr:colOff>
      <xdr:row>0</xdr:row>
      <xdr:rowOff>68263</xdr:rowOff>
    </xdr:from>
    <xdr:to>
      <xdr:col>30</xdr:col>
      <xdr:colOff>923925</xdr:colOff>
      <xdr:row>0</xdr:row>
      <xdr:rowOff>322263</xdr:rowOff>
    </xdr:to>
    <xdr:sp macro="Toggle_CriticalPathMode" textlink="">
      <xdr:nvSpPr>
        <xdr:cNvPr id="3" name="shp_WBS_CPMode_BG">
          <a:extLst>
            <a:ext uri="{FF2B5EF4-FFF2-40B4-BE49-F238E27FC236}">
              <a16:creationId xmlns:a16="http://schemas.microsoft.com/office/drawing/2014/main" id="{FFB43321-ABC9-2468-2429-FC980B378426}"/>
            </a:ext>
          </a:extLst>
        </xdr:cNvPr>
        <xdr:cNvSpPr/>
      </xdr:nvSpPr>
      <xdr:spPr>
        <a:xfrm>
          <a:off x="31756350" y="68263"/>
          <a:ext cx="533400" cy="254000"/>
        </a:xfrm>
        <a:prstGeom prst="roundRect">
          <a:avLst>
            <a:gd name="adj" fmla="val 50000"/>
          </a:avLst>
        </a:prstGeom>
        <a:solidFill>
          <a:srgbClr val="70AD47"/>
        </a:solidFill>
        <a:ln w="12700">
          <a:solidFill>
            <a:srgbClr val="70AD4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30</xdr:col>
      <xdr:colOff>708025</xdr:colOff>
      <xdr:row>0</xdr:row>
      <xdr:rowOff>106363</xdr:rowOff>
    </xdr:from>
    <xdr:to>
      <xdr:col>30</xdr:col>
      <xdr:colOff>885825</xdr:colOff>
      <xdr:row>0</xdr:row>
      <xdr:rowOff>284163</xdr:rowOff>
    </xdr:to>
    <xdr:sp macro="Toggle_CriticalPathMode" textlink="">
      <xdr:nvSpPr>
        <xdr:cNvPr id="4" name="shp_WBS_CPMode_Knob">
          <a:extLst>
            <a:ext uri="{FF2B5EF4-FFF2-40B4-BE49-F238E27FC236}">
              <a16:creationId xmlns:a16="http://schemas.microsoft.com/office/drawing/2014/main" id="{ADD5F230-88D5-17F6-63B9-CB60B0231C69}"/>
            </a:ext>
          </a:extLst>
        </xdr:cNvPr>
        <xdr:cNvSpPr/>
      </xdr:nvSpPr>
      <xdr:spPr>
        <a:xfrm>
          <a:off x="32073850" y="106363"/>
          <a:ext cx="177800" cy="177800"/>
        </a:xfrm>
        <a:prstGeom prst="ellipse">
          <a:avLst/>
        </a:prstGeom>
        <a:solidFill>
          <a:srgbClr val="FFFFFF"/>
        </a:solidFill>
        <a:ln w="9525">
          <a:solidFill>
            <a:srgbClr val="96969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1</xdr:row>
      <xdr:rowOff>38100</xdr:rowOff>
    </xdr:from>
    <xdr:to>
      <xdr:col>1</xdr:col>
      <xdr:colOff>104775</xdr:colOff>
      <xdr:row>2</xdr:row>
      <xdr:rowOff>12700</xdr:rowOff>
    </xdr:to>
    <xdr:sp macro="" textlink="">
      <xdr:nvSpPr>
        <xdr:cNvPr id="2" name="btn_Gantt_View_Left">
          <a:extLst>
            <a:ext uri="{FF2B5EF4-FFF2-40B4-BE49-F238E27FC236}">
              <a16:creationId xmlns:a16="http://schemas.microsoft.com/office/drawing/2014/main" id="{AFB3519C-B99D-C41B-3AB7-8F133D5958E1}"/>
            </a:ext>
          </a:extLst>
        </xdr:cNvPr>
        <xdr:cNvSpPr txBox="1"/>
      </xdr:nvSpPr>
      <xdr:spPr>
        <a:xfrm>
          <a:off x="63500" y="304800"/>
          <a:ext cx="889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r>
            <a:rPr lang="fr-FR" sz="950" b="1"/>
            <a:t>Detail / Summary</a:t>
          </a:r>
        </a:p>
      </xdr:txBody>
    </xdr:sp>
    <xdr:clientData/>
  </xdr:twoCellAnchor>
  <xdr:twoCellAnchor>
    <xdr:from>
      <xdr:col>1</xdr:col>
      <xdr:colOff>193675</xdr:colOff>
      <xdr:row>1</xdr:row>
      <xdr:rowOff>63500</xdr:rowOff>
    </xdr:from>
    <xdr:to>
      <xdr:col>1</xdr:col>
      <xdr:colOff>549275</xdr:colOff>
      <xdr:row>1</xdr:row>
      <xdr:rowOff>215900</xdr:rowOff>
    </xdr:to>
    <xdr:sp macro="Toggle_Gantt_View" textlink="">
      <xdr:nvSpPr>
        <xdr:cNvPr id="4" name="btn_Gantt_View_BG">
          <a:extLst>
            <a:ext uri="{FF2B5EF4-FFF2-40B4-BE49-F238E27FC236}">
              <a16:creationId xmlns:a16="http://schemas.microsoft.com/office/drawing/2014/main" id="{E6D05617-B589-FAFF-3BDF-2589DF127C1C}"/>
            </a:ext>
          </a:extLst>
        </xdr:cNvPr>
        <xdr:cNvSpPr/>
      </xdr:nvSpPr>
      <xdr:spPr>
        <a:xfrm>
          <a:off x="1041400" y="330200"/>
          <a:ext cx="355600" cy="152400"/>
        </a:xfrm>
        <a:prstGeom prst="roundRect">
          <a:avLst>
            <a:gd name="adj" fmla="val 50000"/>
          </a:avLst>
        </a:prstGeom>
        <a:solidFill>
          <a:srgbClr val="E6E6E6"/>
        </a:solidFill>
        <a:ln w="12700">
          <a:solidFill>
            <a:srgbClr val="AAAAAA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219075</xdr:colOff>
      <xdr:row>1</xdr:row>
      <xdr:rowOff>82550</xdr:rowOff>
    </xdr:from>
    <xdr:to>
      <xdr:col>1</xdr:col>
      <xdr:colOff>333375</xdr:colOff>
      <xdr:row>1</xdr:row>
      <xdr:rowOff>196850</xdr:rowOff>
    </xdr:to>
    <xdr:sp macro="Toggle_Gantt_View" textlink="">
      <xdr:nvSpPr>
        <xdr:cNvPr id="5" name="btn_Gantt_View_Knob">
          <a:extLst>
            <a:ext uri="{FF2B5EF4-FFF2-40B4-BE49-F238E27FC236}">
              <a16:creationId xmlns:a16="http://schemas.microsoft.com/office/drawing/2014/main" id="{79A89BCB-42A6-8C03-A979-96B536C281A3}"/>
            </a:ext>
          </a:extLst>
        </xdr:cNvPr>
        <xdr:cNvSpPr/>
      </xdr:nvSpPr>
      <xdr:spPr>
        <a:xfrm>
          <a:off x="1066800" y="349250"/>
          <a:ext cx="114300" cy="114300"/>
        </a:xfrm>
        <a:prstGeom prst="ellipse">
          <a:avLst/>
        </a:prstGeom>
        <a:solidFill>
          <a:srgbClr val="FFFFFF"/>
        </a:solidFill>
        <a:ln w="9525">
          <a:solidFill>
            <a:srgbClr val="96969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866775</xdr:colOff>
      <xdr:row>1</xdr:row>
      <xdr:rowOff>38100</xdr:rowOff>
    </xdr:from>
    <xdr:to>
      <xdr:col>1</xdr:col>
      <xdr:colOff>1857375</xdr:colOff>
      <xdr:row>2</xdr:row>
      <xdr:rowOff>12700</xdr:rowOff>
    </xdr:to>
    <xdr:sp macro="" textlink="">
      <xdr:nvSpPr>
        <xdr:cNvPr id="6" name="btn_Gantt_Scale_Left">
          <a:extLst>
            <a:ext uri="{FF2B5EF4-FFF2-40B4-BE49-F238E27FC236}">
              <a16:creationId xmlns:a16="http://schemas.microsoft.com/office/drawing/2014/main" id="{417531DE-0197-BBD7-6A5B-F9D328DE9F90}"/>
            </a:ext>
          </a:extLst>
        </xdr:cNvPr>
        <xdr:cNvSpPr txBox="1"/>
      </xdr:nvSpPr>
      <xdr:spPr>
        <a:xfrm>
          <a:off x="1714500" y="304800"/>
          <a:ext cx="9906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r>
            <a:rPr lang="fr-FR" sz="900" b="1"/>
            <a:t>Day / Week / Month</a:t>
          </a:r>
        </a:p>
      </xdr:txBody>
    </xdr:sp>
    <xdr:clientData/>
  </xdr:twoCellAnchor>
  <xdr:twoCellAnchor>
    <xdr:from>
      <xdr:col>1</xdr:col>
      <xdr:colOff>1946275</xdr:colOff>
      <xdr:row>1</xdr:row>
      <xdr:rowOff>63500</xdr:rowOff>
    </xdr:from>
    <xdr:to>
      <xdr:col>2</xdr:col>
      <xdr:colOff>215900</xdr:colOff>
      <xdr:row>1</xdr:row>
      <xdr:rowOff>215900</xdr:rowOff>
    </xdr:to>
    <xdr:sp macro="Toggle_Gantt_Scale" textlink="">
      <xdr:nvSpPr>
        <xdr:cNvPr id="7" name="btn_Gantt_Scale_BG">
          <a:extLst>
            <a:ext uri="{FF2B5EF4-FFF2-40B4-BE49-F238E27FC236}">
              <a16:creationId xmlns:a16="http://schemas.microsoft.com/office/drawing/2014/main" id="{C6F6461B-7392-1A25-977F-6636EAF4BF7C}"/>
            </a:ext>
          </a:extLst>
        </xdr:cNvPr>
        <xdr:cNvSpPr/>
      </xdr:nvSpPr>
      <xdr:spPr>
        <a:xfrm>
          <a:off x="2794000" y="330200"/>
          <a:ext cx="584200" cy="152400"/>
        </a:xfrm>
        <a:prstGeom prst="roundRect">
          <a:avLst>
            <a:gd name="adj" fmla="val 50000"/>
          </a:avLst>
        </a:prstGeom>
        <a:solidFill>
          <a:srgbClr val="E6E6E6"/>
        </a:solidFill>
        <a:ln w="12700">
          <a:solidFill>
            <a:srgbClr val="AAAAAA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1971675</xdr:colOff>
      <xdr:row>1</xdr:row>
      <xdr:rowOff>82550</xdr:rowOff>
    </xdr:from>
    <xdr:to>
      <xdr:col>1</xdr:col>
      <xdr:colOff>2085975</xdr:colOff>
      <xdr:row>1</xdr:row>
      <xdr:rowOff>196850</xdr:rowOff>
    </xdr:to>
    <xdr:sp macro="Toggle_Gantt_Scale" textlink="">
      <xdr:nvSpPr>
        <xdr:cNvPr id="8" name="btn_Gantt_Scale_Knob">
          <a:extLst>
            <a:ext uri="{FF2B5EF4-FFF2-40B4-BE49-F238E27FC236}">
              <a16:creationId xmlns:a16="http://schemas.microsoft.com/office/drawing/2014/main" id="{540C72ED-4E32-6064-37BF-07996D8AF90F}"/>
            </a:ext>
          </a:extLst>
        </xdr:cNvPr>
        <xdr:cNvSpPr/>
      </xdr:nvSpPr>
      <xdr:spPr>
        <a:xfrm>
          <a:off x="2819400" y="349250"/>
          <a:ext cx="114300" cy="114300"/>
        </a:xfrm>
        <a:prstGeom prst="ellipse">
          <a:avLst/>
        </a:prstGeom>
        <a:solidFill>
          <a:srgbClr val="FFFFFF"/>
        </a:solidFill>
        <a:ln w="9525">
          <a:solidFill>
            <a:srgbClr val="96969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533400</xdr:colOff>
      <xdr:row>1</xdr:row>
      <xdr:rowOff>38100</xdr:rowOff>
    </xdr:from>
    <xdr:to>
      <xdr:col>3</xdr:col>
      <xdr:colOff>323850</xdr:colOff>
      <xdr:row>2</xdr:row>
      <xdr:rowOff>12700</xdr:rowOff>
    </xdr:to>
    <xdr:sp macro="" textlink="">
      <xdr:nvSpPr>
        <xdr:cNvPr id="9" name="btn_Gantt_Constraint_Left">
          <a:extLst>
            <a:ext uri="{FF2B5EF4-FFF2-40B4-BE49-F238E27FC236}">
              <a16:creationId xmlns:a16="http://schemas.microsoft.com/office/drawing/2014/main" id="{F727EC61-E7C9-D914-08D0-5C0CB6C20A72}"/>
            </a:ext>
          </a:extLst>
        </xdr:cNvPr>
        <xdr:cNvSpPr txBox="1"/>
      </xdr:nvSpPr>
      <xdr:spPr>
        <a:xfrm>
          <a:off x="3695700" y="304800"/>
          <a:ext cx="571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r>
            <a:rPr lang="fr-FR" sz="950" b="1"/>
            <a:t>Constraint</a:t>
          </a:r>
        </a:p>
      </xdr:txBody>
    </xdr:sp>
    <xdr:clientData/>
  </xdr:twoCellAnchor>
  <xdr:twoCellAnchor>
    <xdr:from>
      <xdr:col>3</xdr:col>
      <xdr:colOff>412750</xdr:colOff>
      <xdr:row>1</xdr:row>
      <xdr:rowOff>63500</xdr:rowOff>
    </xdr:from>
    <xdr:to>
      <xdr:col>3</xdr:col>
      <xdr:colOff>768350</xdr:colOff>
      <xdr:row>1</xdr:row>
      <xdr:rowOff>215900</xdr:rowOff>
    </xdr:to>
    <xdr:sp macro="Toggle_Gantt_Constraints" textlink="">
      <xdr:nvSpPr>
        <xdr:cNvPr id="10" name="btn_Gantt_Constraint_BG">
          <a:extLst>
            <a:ext uri="{FF2B5EF4-FFF2-40B4-BE49-F238E27FC236}">
              <a16:creationId xmlns:a16="http://schemas.microsoft.com/office/drawing/2014/main" id="{B5C8AD4E-B3C2-1B07-2116-844DB2E432FF}"/>
            </a:ext>
          </a:extLst>
        </xdr:cNvPr>
        <xdr:cNvSpPr/>
      </xdr:nvSpPr>
      <xdr:spPr>
        <a:xfrm>
          <a:off x="4356100" y="330200"/>
          <a:ext cx="355600" cy="152400"/>
        </a:xfrm>
        <a:prstGeom prst="roundRect">
          <a:avLst>
            <a:gd name="adj" fmla="val 50000"/>
          </a:avLst>
        </a:prstGeom>
        <a:solidFill>
          <a:srgbClr val="4472C4"/>
        </a:solidFill>
        <a:ln w="12700">
          <a:solidFill>
            <a:srgbClr val="4472C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628650</xdr:colOff>
      <xdr:row>1</xdr:row>
      <xdr:rowOff>82550</xdr:rowOff>
    </xdr:from>
    <xdr:to>
      <xdr:col>3</xdr:col>
      <xdr:colOff>742950</xdr:colOff>
      <xdr:row>1</xdr:row>
      <xdr:rowOff>196850</xdr:rowOff>
    </xdr:to>
    <xdr:sp macro="Toggle_Gantt_Constraints" textlink="">
      <xdr:nvSpPr>
        <xdr:cNvPr id="11" name="btn_Gantt_Constraint_Knob">
          <a:extLst>
            <a:ext uri="{FF2B5EF4-FFF2-40B4-BE49-F238E27FC236}">
              <a16:creationId xmlns:a16="http://schemas.microsoft.com/office/drawing/2014/main" id="{D176906D-0CD1-7743-07E4-5E0B1A9C9CB3}"/>
            </a:ext>
          </a:extLst>
        </xdr:cNvPr>
        <xdr:cNvSpPr/>
      </xdr:nvSpPr>
      <xdr:spPr>
        <a:xfrm>
          <a:off x="4572000" y="349250"/>
          <a:ext cx="114300" cy="114300"/>
        </a:xfrm>
        <a:prstGeom prst="ellipse">
          <a:avLst/>
        </a:prstGeom>
        <a:solidFill>
          <a:srgbClr val="FFFFFF"/>
        </a:solidFill>
        <a:ln w="9525">
          <a:solidFill>
            <a:srgbClr val="96969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63500</xdr:colOff>
      <xdr:row>2</xdr:row>
      <xdr:rowOff>38100</xdr:rowOff>
    </xdr:from>
    <xdr:to>
      <xdr:col>1</xdr:col>
      <xdr:colOff>866775</xdr:colOff>
      <xdr:row>3</xdr:row>
      <xdr:rowOff>12700</xdr:rowOff>
    </xdr:to>
    <xdr:sp macro="" textlink="">
      <xdr:nvSpPr>
        <xdr:cNvPr id="12" name="btn_Gantt_CP_Left">
          <a:extLst>
            <a:ext uri="{FF2B5EF4-FFF2-40B4-BE49-F238E27FC236}">
              <a16:creationId xmlns:a16="http://schemas.microsoft.com/office/drawing/2014/main" id="{843866FA-72A0-F36C-B406-89D2A54DE7A1}"/>
            </a:ext>
          </a:extLst>
        </xdr:cNvPr>
        <xdr:cNvSpPr txBox="1"/>
      </xdr:nvSpPr>
      <xdr:spPr>
        <a:xfrm>
          <a:off x="63500" y="533400"/>
          <a:ext cx="1651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r>
            <a:rPr lang="fr-FR" sz="900" b="1"/>
            <a:t>None / Critical Path / Longest Path</a:t>
          </a:r>
        </a:p>
      </xdr:txBody>
    </xdr:sp>
    <xdr:clientData/>
  </xdr:twoCellAnchor>
  <xdr:twoCellAnchor>
    <xdr:from>
      <xdr:col>1</xdr:col>
      <xdr:colOff>955675</xdr:colOff>
      <xdr:row>2</xdr:row>
      <xdr:rowOff>63500</xdr:rowOff>
    </xdr:from>
    <xdr:to>
      <xdr:col>1</xdr:col>
      <xdr:colOff>1539875</xdr:colOff>
      <xdr:row>2</xdr:row>
      <xdr:rowOff>215900</xdr:rowOff>
    </xdr:to>
    <xdr:sp macro="Toggle_Gantt_CriticalPath" textlink="">
      <xdr:nvSpPr>
        <xdr:cNvPr id="13" name="btn_Gantt_CP_BG">
          <a:extLst>
            <a:ext uri="{FF2B5EF4-FFF2-40B4-BE49-F238E27FC236}">
              <a16:creationId xmlns:a16="http://schemas.microsoft.com/office/drawing/2014/main" id="{ADC3A88E-4287-805E-7EF9-FD58626F33F8}"/>
            </a:ext>
          </a:extLst>
        </xdr:cNvPr>
        <xdr:cNvSpPr/>
      </xdr:nvSpPr>
      <xdr:spPr>
        <a:xfrm>
          <a:off x="1803400" y="558800"/>
          <a:ext cx="584200" cy="152400"/>
        </a:xfrm>
        <a:prstGeom prst="roundRect">
          <a:avLst>
            <a:gd name="adj" fmla="val 50000"/>
          </a:avLst>
        </a:prstGeom>
        <a:solidFill>
          <a:srgbClr val="E6E6E6"/>
        </a:solidFill>
        <a:ln w="12700">
          <a:solidFill>
            <a:srgbClr val="AAAAAA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981075</xdr:colOff>
      <xdr:row>2</xdr:row>
      <xdr:rowOff>82550</xdr:rowOff>
    </xdr:from>
    <xdr:to>
      <xdr:col>1</xdr:col>
      <xdr:colOff>1095375</xdr:colOff>
      <xdr:row>2</xdr:row>
      <xdr:rowOff>196850</xdr:rowOff>
    </xdr:to>
    <xdr:sp macro="Toggle_Gantt_CriticalPath" textlink="">
      <xdr:nvSpPr>
        <xdr:cNvPr id="14" name="btn_Gantt_CP_Knob">
          <a:extLst>
            <a:ext uri="{FF2B5EF4-FFF2-40B4-BE49-F238E27FC236}">
              <a16:creationId xmlns:a16="http://schemas.microsoft.com/office/drawing/2014/main" id="{9A2E3534-3447-52B4-0D3F-1833EA55A0F4}"/>
            </a:ext>
          </a:extLst>
        </xdr:cNvPr>
        <xdr:cNvSpPr/>
      </xdr:nvSpPr>
      <xdr:spPr>
        <a:xfrm>
          <a:off x="1828800" y="577850"/>
          <a:ext cx="114300" cy="114300"/>
        </a:xfrm>
        <a:prstGeom prst="ellipse">
          <a:avLst/>
        </a:prstGeom>
        <a:solidFill>
          <a:srgbClr val="FFFFFF"/>
        </a:solidFill>
        <a:ln w="9525">
          <a:solidFill>
            <a:srgbClr val="96969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1857375</xdr:colOff>
      <xdr:row>2</xdr:row>
      <xdr:rowOff>38100</xdr:rowOff>
    </xdr:from>
    <xdr:to>
      <xdr:col>2</xdr:col>
      <xdr:colOff>749300</xdr:colOff>
      <xdr:row>3</xdr:row>
      <xdr:rowOff>12700</xdr:rowOff>
    </xdr:to>
    <xdr:sp macro="" textlink="">
      <xdr:nvSpPr>
        <xdr:cNvPr id="15" name="lbl_GANTT_CPMode_Toggle">
          <a:extLst>
            <a:ext uri="{FF2B5EF4-FFF2-40B4-BE49-F238E27FC236}">
              <a16:creationId xmlns:a16="http://schemas.microsoft.com/office/drawing/2014/main" id="{7521596B-03FA-3AFF-132F-9F1FF0379332}"/>
            </a:ext>
          </a:extLst>
        </xdr:cNvPr>
        <xdr:cNvSpPr txBox="1"/>
      </xdr:nvSpPr>
      <xdr:spPr>
        <a:xfrm>
          <a:off x="2705100" y="533400"/>
          <a:ext cx="1206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r>
            <a:rPr lang="fr-FR" sz="950" b="1"/>
            <a:t>Single / Multiple Project</a:t>
          </a:r>
        </a:p>
      </xdr:txBody>
    </xdr:sp>
    <xdr:clientData/>
  </xdr:twoCellAnchor>
  <xdr:twoCellAnchor>
    <xdr:from>
      <xdr:col>3</xdr:col>
      <xdr:colOff>57150</xdr:colOff>
      <xdr:row>2</xdr:row>
      <xdr:rowOff>63500</xdr:rowOff>
    </xdr:from>
    <xdr:to>
      <xdr:col>3</xdr:col>
      <xdr:colOff>412750</xdr:colOff>
      <xdr:row>2</xdr:row>
      <xdr:rowOff>215900</xdr:rowOff>
    </xdr:to>
    <xdr:sp macro="Toggle_CriticalPathMode_FromGantt" textlink="">
      <xdr:nvSpPr>
        <xdr:cNvPr id="16" name="shp_GANTT_CPMode_BG">
          <a:extLst>
            <a:ext uri="{FF2B5EF4-FFF2-40B4-BE49-F238E27FC236}">
              <a16:creationId xmlns:a16="http://schemas.microsoft.com/office/drawing/2014/main" id="{A73A7DA7-99CD-25F6-817C-0891A20E2C84}"/>
            </a:ext>
          </a:extLst>
        </xdr:cNvPr>
        <xdr:cNvSpPr/>
      </xdr:nvSpPr>
      <xdr:spPr>
        <a:xfrm>
          <a:off x="4000500" y="558800"/>
          <a:ext cx="355600" cy="152400"/>
        </a:xfrm>
        <a:prstGeom prst="roundRect">
          <a:avLst>
            <a:gd name="adj" fmla="val 50000"/>
          </a:avLst>
        </a:prstGeom>
        <a:solidFill>
          <a:srgbClr val="4472C4"/>
        </a:solidFill>
        <a:ln w="12700">
          <a:solidFill>
            <a:srgbClr val="4472C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273050</xdr:colOff>
      <xdr:row>2</xdr:row>
      <xdr:rowOff>82550</xdr:rowOff>
    </xdr:from>
    <xdr:to>
      <xdr:col>3</xdr:col>
      <xdr:colOff>387350</xdr:colOff>
      <xdr:row>2</xdr:row>
      <xdr:rowOff>196850</xdr:rowOff>
    </xdr:to>
    <xdr:sp macro="Toggle_CriticalPathMode_FromGantt" textlink="">
      <xdr:nvSpPr>
        <xdr:cNvPr id="17" name="shp_GANTT_CPMode_Knob">
          <a:extLst>
            <a:ext uri="{FF2B5EF4-FFF2-40B4-BE49-F238E27FC236}">
              <a16:creationId xmlns:a16="http://schemas.microsoft.com/office/drawing/2014/main" id="{3D5EED4A-99BA-13C3-574E-BA68E8FA9277}"/>
            </a:ext>
          </a:extLst>
        </xdr:cNvPr>
        <xdr:cNvSpPr/>
      </xdr:nvSpPr>
      <xdr:spPr>
        <a:xfrm>
          <a:off x="4216400" y="577850"/>
          <a:ext cx="114300" cy="114300"/>
        </a:xfrm>
        <a:prstGeom prst="ellipse">
          <a:avLst/>
        </a:prstGeom>
        <a:solidFill>
          <a:srgbClr val="FFFFFF"/>
        </a:solidFill>
        <a:ln w="9525">
          <a:solidFill>
            <a:srgbClr val="96969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25400</xdr:rowOff>
    </xdr:from>
    <xdr:to>
      <xdr:col>2</xdr:col>
      <xdr:colOff>702945</xdr:colOff>
      <xdr:row>1</xdr:row>
      <xdr:rowOff>246380</xdr:rowOff>
    </xdr:to>
    <xdr:sp macro="ClearPlanningEventHistory" textlink="">
      <xdr:nvSpPr>
        <xdr:cNvPr id="8" name="btn_EventHistory_ClearHistory">
          <a:extLst>
            <a:ext uri="{FF2B5EF4-FFF2-40B4-BE49-F238E27FC236}">
              <a16:creationId xmlns:a16="http://schemas.microsoft.com/office/drawing/2014/main" id="{B44D9AC7-36AD-BBBA-053D-F222103D91E6}"/>
            </a:ext>
          </a:extLst>
        </xdr:cNvPr>
        <xdr:cNvSpPr/>
      </xdr:nvSpPr>
      <xdr:spPr>
        <a:xfrm>
          <a:off x="0" y="301625"/>
          <a:ext cx="1952625" cy="228600"/>
        </a:xfrm>
        <a:prstGeom prst="roundRect">
          <a:avLst>
            <a:gd name="adj" fmla="val 20000"/>
          </a:avLst>
        </a:prstGeom>
        <a:solidFill>
          <a:srgbClr val="F5F5F5"/>
        </a:solidFill>
        <a:ln w="9525">
          <a:solidFill>
            <a:srgbClr val="A0A0A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76200" rIns="76200" rtlCol="0" anchor="ctr"/>
        <a:lstStyle/>
        <a:p>
          <a:pPr algn="ctr"/>
          <a:r>
            <a:rPr lang="fr-FR" sz="800">
              <a:solidFill>
                <a:srgbClr val="373737"/>
              </a:solidFill>
              <a:latin typeface="Segoe UI" panose="020B0502040204020203" pitchFamily="34" charset="0"/>
            </a:rPr>
            <a:t>Nettoyer historique / Clear History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50800</xdr:colOff>
      <xdr:row>0</xdr:row>
      <xdr:rowOff>25400</xdr:rowOff>
    </xdr:from>
    <xdr:to>
      <xdr:col>2</xdr:col>
      <xdr:colOff>772160</xdr:colOff>
      <xdr:row>0</xdr:row>
      <xdr:rowOff>250190</xdr:rowOff>
    </xdr:to>
    <xdr:sp macro="ClearPlanningWarningAcknowledgements" textlink="">
      <xdr:nvSpPr>
        <xdr:cNvPr id="2" name="btn_EventAck_ClearList">
          <a:extLst>
            <a:ext uri="{FF2B5EF4-FFF2-40B4-BE49-F238E27FC236}">
              <a16:creationId xmlns:a16="http://schemas.microsoft.com/office/drawing/2014/main" id="{B6CAB326-5194-79AC-F804-10CA2BF3CA67}"/>
            </a:ext>
          </a:extLst>
        </xdr:cNvPr>
        <xdr:cNvSpPr/>
      </xdr:nvSpPr>
      <xdr:spPr>
        <a:xfrm>
          <a:off x="50800" y="25400"/>
          <a:ext cx="1955800" cy="228600"/>
        </a:xfrm>
        <a:prstGeom prst="roundRect">
          <a:avLst>
            <a:gd name="adj" fmla="val 20000"/>
          </a:avLst>
        </a:prstGeom>
        <a:solidFill>
          <a:srgbClr val="F5F5F5"/>
        </a:solidFill>
        <a:ln w="9525">
          <a:solidFill>
            <a:srgbClr val="A0A0A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76200" rIns="76200" rtlCol="0" anchor="ctr"/>
        <a:lstStyle/>
        <a:p>
          <a:pPr algn="ctr"/>
          <a:r>
            <a:rPr lang="fr-FR" sz="800">
              <a:solidFill>
                <a:srgbClr val="373737"/>
              </a:solidFill>
              <a:latin typeface="Segoe UI" panose="020B0502040204020203" pitchFamily="34" charset="0"/>
            </a:rPr>
            <a:t>Nettoyer cache / Clear list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MAILLET Thibaut" id="{EB6D364E-CD81-4415-A875-1D64613C4D52}" userId="S::EXT.TMAILLET@cmaships.com::7d0c2f87-0a9b-48d4-bf79-036d1576b2b3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A263AE1-7663-4094-A2DA-8A7DFAEA94D5}" name="tbl_WBS" displayName="tbl_WBS" ref="A4:AL9" totalsRowShown="0" headerRowDxfId="224" dataDxfId="222" headerRowBorderDxfId="223" tableBorderDxfId="221" totalsRowBorderDxfId="220">
  <autoFilter ref="A4:AL9" xr:uid="{4A263AE1-7663-4094-A2DA-8A7DFAEA94D5}"/>
  <sortState xmlns:xlrd2="http://schemas.microsoft.com/office/spreadsheetml/2017/richdata2" ref="A5:AE9">
    <sortCondition ref="A4:A9"/>
  </sortState>
  <tableColumns count="38">
    <tableColumn id="1" xr3:uid="{50D8055C-AA62-41FC-A747-8D9945DD3CE7}" name="ID" dataDxfId="73"/>
    <tableColumn id="2" xr3:uid="{FD48F979-778F-46CE-9D1B-3B754B1EC677}" name="WBS" dataDxfId="74"/>
    <tableColumn id="3" xr3:uid="{23E47DA8-E396-41A8-B95A-10E8F864C829}" name="Task Name" dataDxfId="75"/>
    <tableColumn id="4" xr3:uid="{42E160BE-0506-46C6-B436-2A23F04E4F48}" name="Task Description" dataDxfId="219"/>
    <tableColumn id="5" xr3:uid="{0C884966-BD90-473C-8DC7-16933E421177}" name="Discipline" dataDxfId="218"/>
    <tableColumn id="6" xr3:uid="{EB195923-9C36-460A-AC7A-B3394224A2DE}" name="Supplier" dataDxfId="217"/>
    <tableColumn id="7" xr3:uid="{B1E4C9D6-DEED-448F-8594-12BEA5F80F78}" name="Project" dataDxfId="78"/>
    <tableColumn id="37" xr3:uid="{9E0AC817-5F63-4673-A90F-1402DA6B4810}" name="Cal" dataDxfId="76"/>
    <tableColumn id="17" xr3:uid="{0E8D5A9D-C96E-4A18-8C0F-0456E3725382}" name="Task Type" dataDxfId="77"/>
    <tableColumn id="38" xr3:uid="{767AA126-2C83-41A1-ABD8-E0870F22C82A}" name="S" dataDxfId="79"/>
    <tableColumn id="10" xr3:uid="{6BCA4130-F2B6-43FB-8917-E5004A79658D}" name="Comments" dataDxfId="80"/>
    <tableColumn id="9" xr3:uid="{EE59964C-DE3F-4092-B699-AFE637936604}" name="Predecessors WBS" dataDxfId="216"/>
    <tableColumn id="11" xr3:uid="{4ADCB8A6-9DE2-4B65-B745-4BEF899BB232}" name="Weight (%)" dataDxfId="215" dataCellStyle="Monétaire"/>
    <tableColumn id="16" xr3:uid="{0D8E0080-9980-469C-85C2-5DCF544A68D8}" name="% Progress" dataDxfId="72"/>
    <tableColumn id="12" xr3:uid="{1E161412-167C-4DD9-A4DB-F71046D3BF5C}" name="Baseline Start" dataDxfId="68"/>
    <tableColumn id="8" xr3:uid="{4251FE52-2A55-4F23-84E6-908441A9897F}" name="Baseline Duration" dataDxfId="66"/>
    <tableColumn id="13" xr3:uid="{6514F397-CC75-45FC-AE33-D64603623B7F}" name="Baseline Finish" dataDxfId="67">
      <calculatedColumnFormula>IF(OR(tbl_WBS[[#This Row],[Baseline Start]]="",tbl_WBS[[#This Row],[Baseline Duration]]=""),"",tbl_WBS[[#This Row],[Baseline Start]]+tbl_WBS[[#This Row],[Baseline Duration]]-1)</calculatedColumnFormula>
    </tableColumn>
    <tableColumn id="14" xr3:uid="{663327C9-5E1D-42D2-993F-6DEC884D88C6}" name="Actual Start" dataDxfId="71"/>
    <tableColumn id="15" xr3:uid="{06A4F457-C1B0-4FF0-B9C3-457704307C23}" name="Actual Finish" dataDxfId="65"/>
    <tableColumn id="19" xr3:uid="{B1D1676C-D826-4513-B234-2E77D4751E9E}" name="Actual Duration" dataDxfId="63">
      <calculatedColumnFormula>IF(OR(tbl_WBS[[#This Row],[Actual Start]]="",tbl_WBS[[#This Row],[Actual Finish]]=""),"",tbl_WBS[[#This Row],[Actual Finish]]-tbl_WBS[[#This Row],[Actual Start]]+1)</calculatedColumnFormula>
    </tableColumn>
    <tableColumn id="20" xr3:uid="{83A55166-E2CA-427F-8A8E-356FA4910601}" name="Forecast Start" dataDxfId="64"/>
    <tableColumn id="21" xr3:uid="{85DF14BE-E21A-4E39-A192-3BD9B747AD1C}" name="Forecast Finish" dataDxfId="69"/>
    <tableColumn id="22" xr3:uid="{BE77B559-0D2F-445A-9484-4AC03262B688}" name="Calculated Start" dataDxfId="70"/>
    <tableColumn id="23" xr3:uid="{BC9CBD8A-9F68-41DB-8C92-D8080C004102}" name="Calculated Finish" dataDxfId="62"/>
    <tableColumn id="24" xr3:uid="{7754B179-E0B1-4D52-904C-F2C3DD7D5FB5}" name="Calculated Duration" dataDxfId="60">
      <calculatedColumnFormula>IF(OR(tbl_WBS[[#This Row],[Calculated Start]]="",tbl_WBS[[#This Row],[Calculated Finish]]=""),"",tbl_WBS[[#This Row],[Calculated Finish]]-tbl_WBS[[#This Row],[Calculated Start]]+1)</calculatedColumnFormula>
    </tableColumn>
    <tableColumn id="27" xr3:uid="{BD7B9AC2-A0FB-46E7-A1E4-6FCE9770AACD}" name="Start Variance" dataDxfId="61"/>
    <tableColumn id="26" xr3:uid="{085E9D48-D1AC-49A6-8359-E909E84ED29D}" name="Finish Variance" dataDxfId="214"/>
    <tableColumn id="25" xr3:uid="{740C8801-C175-42CF-9C2E-6562269FDAFF}" name="Duration Variance" dataDxfId="213"/>
    <tableColumn id="28" xr3:uid="{36538DD8-0F63-4245-BF37-680C2F4E8CC0}" name="Driving Logic" dataDxfId="212"/>
    <tableColumn id="32" xr3:uid="{2038DF66-6016-4D63-BC6B-8180D6204809}" name="Critical Path" dataDxfId="211"/>
    <tableColumn id="33" xr3:uid="{680B9DDD-4C0F-4481-873F-0B75E7D8F7D4}" name="Critical Path REX" dataDxfId="210"/>
    <tableColumn id="31" xr3:uid="{28144896-C0A1-457E-BEEE-3D633DBEDD19}" name="Longest Path" dataDxfId="209"/>
    <tableColumn id="36" xr3:uid="{C6CE1F9E-00D0-4268-9F9D-C0E8504FBCB2}" name="Longest Path REX" dataDxfId="208"/>
    <tableColumn id="29" xr3:uid="{B7BE1F1A-D2F7-40AF-AF20-FCBE4A6D640E}" name="Total Float" dataDxfId="207"/>
    <tableColumn id="30" xr3:uid="{4AD0B96C-8DF6-4AEE-B663-DEF5444BCA06}" name="Free Float" dataDxfId="206"/>
    <tableColumn id="34" xr3:uid="{8C51BEE3-90AF-4616-9E1C-EE2D86954972}" name="Total Float REX" dataDxfId="205"/>
    <tableColumn id="35" xr3:uid="{C91BCCC3-AF73-408F-AE09-026B8FCBEFE7}" name="Free Float REX" dataDxfId="204"/>
    <tableColumn id="18" xr3:uid="{B7CBFBEC-98EE-4614-A8E7-5711B16A6ABD}" name="Deadline Float" dataDxfId="20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22E27D1-E235-4289-9A6B-DB23581DC320}" name="tbl_SCURVE" displayName="tbl_SCURVE" ref="A1:J2" insertRow="1" totalsRowShown="0">
  <autoFilter ref="A1:J2" xr:uid="{822E27D1-E235-4289-9A6B-DB23581DC320}"/>
  <tableColumns count="10">
    <tableColumn id="1" xr3:uid="{5ACEA33D-73D4-4785-877C-B477B6EE98F3}" name="Date" dataDxfId="202"/>
    <tableColumn id="2" xr3:uid="{5958450B-A354-4F97-8418-A5D5E7AFECE6}" name="Daily Baseline" dataDxfId="201"/>
    <tableColumn id="3" xr3:uid="{6D5B599A-A880-4737-B7EA-84BF90C66475}" name="Cumulative Baseline" dataDxfId="200"/>
    <tableColumn id="9" xr3:uid="{C67D92CE-1076-436B-BAAD-EEFA2F7BA9C0}" name="Daily Actualized" dataDxfId="199"/>
    <tableColumn id="10" xr3:uid="{418218D3-2C00-43A7-81B7-8E4C53116EB4}" name="Cumulative Actualized" dataDxfId="198"/>
    <tableColumn id="4" xr3:uid="{162474B0-8718-46E2-95B5-FFE6CA657423}" name="Daily Remaining Forecast" dataDxfId="197"/>
    <tableColumn id="5" xr3:uid="{3D2DB700-32AD-49F8-94A8-B63EEE7AF230}" name="Cumulative Remaining Forecast" dataDxfId="196"/>
    <tableColumn id="6" xr3:uid="{09EA6B72-F254-41EB-857F-514C5D873C7B}" name="Calculated Curve Solid" dataDxfId="195"/>
    <tableColumn id="7" xr3:uid="{4DD5D6D4-27A9-4D1F-9326-50E213C97BDA}" name="Calculated Curve Dashed" dataDxfId="194"/>
    <tableColumn id="11" xr3:uid="{90C1297F-4D01-4873-817A-52B7E7554B64}" name="Cumulative Actual" dataDxfId="193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307C61B5-8BE4-4206-AC3A-A6471A966AAF}" name="tbl_CONSTRAINTS" displayName="tbl_CONSTRAINTS" ref="A1:Q2" insertRow="1" totalsRowShown="0" headerRowDxfId="192" headerRowBorderDxfId="191">
  <autoFilter ref="A1:Q2" xr:uid="{307C61B5-8BE4-4206-AC3A-A6471A966AAF}"/>
  <tableColumns count="17">
    <tableColumn id="1" xr3:uid="{91B99BA4-C3FA-4EC2-9DA7-E0E77B3687FF}" name="ID" dataDxfId="59"/>
    <tableColumn id="2" xr3:uid="{B9F79CE0-7210-4AF3-A194-E30C21EEB535}" name="WBS" dataDxfId="58"/>
    <tableColumn id="3" xr3:uid="{ECCC1E8E-471F-4838-8008-7B7A0FF7A045}" name="Task Name" dataDxfId="57"/>
    <tableColumn id="4" xr3:uid="{A928AC04-D02A-4E4E-B549-AE0C64CB119E}" name="Task Description" dataDxfId="56"/>
    <tableColumn id="5" xr3:uid="{2EA270AA-E89C-49C8-904A-9DC02F1B1BB6}" name="Task Type" dataDxfId="55"/>
    <tableColumn id="6" xr3:uid="{E3A77228-AEB0-4BFC-9D25-E4B6E8254611}" name="Is Summary" dataDxfId="54"/>
    <tableColumn id="7" xr3:uid="{481EA552-C520-4944-9FFE-3539FCD96120}" name="Start Constraint Type" dataDxfId="49"/>
    <tableColumn id="8" xr3:uid="{E0EABABC-E9AA-43A7-9E7F-52CE8F9D282F}" name="Start Constraint Date" dataDxfId="48"/>
    <tableColumn id="9" xr3:uid="{8B13E67D-1B20-4C3A-ACEB-922231324374}" name="Finish Constraint Type" dataDxfId="47"/>
    <tableColumn id="10" xr3:uid="{69C9B30C-AAE4-4BF4-8FF5-CD12FF2F42B8}" name="Finish Constraint Date" dataDxfId="46"/>
    <tableColumn id="11" xr3:uid="{7579B967-958A-4B73-B2F9-DAC452EF2BE1}" name="Active" dataDxfId="44"/>
    <tableColumn id="12" xr3:uid="{ED20DDC1-DBCE-4CB9-8A47-7201883933A9}" name="Comment" dataDxfId="43"/>
    <tableColumn id="17" xr3:uid="{E1EA318A-3044-4663-93DA-877404FF8EAC}" name="Deadline" dataDxfId="45"/>
    <tableColumn id="13" xr3:uid="{050FF4FA-9CF9-47B5-ADA3-1C5A751E3149}" name="Calculated Start" dataDxfId="53"/>
    <tableColumn id="14" xr3:uid="{2C332935-A59F-4185-9C8A-3818C35E1E01}" name="Calculated Finish" dataDxfId="52"/>
    <tableColumn id="15" xr3:uid="{EA7AC2BF-7F45-4B54-A43B-AEF70D5DAD9D}" name="Calculated Duration" dataDxfId="51"/>
    <tableColumn id="16" xr3:uid="{220C4378-7584-4606-A6C7-475A27396B07}" name="Driving Logic" dataDxfId="5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E8A7B571-2E4F-425D-8F3E-D3B24864456D}" name="tbl_EVENT_HISTORY" displayName="tbl_EVENT_HISTORY" ref="A3:E4" totalsRowShown="0" headerRowDxfId="14" dataDxfId="13">
  <autoFilter ref="A3:E4" xr:uid="{E8A7B571-2E4F-425D-8F3E-D3B24864456D}"/>
  <tableColumns count="5">
    <tableColumn id="1" xr3:uid="{EE3FAC7A-C77B-4CD9-AFA6-BD5AD52BFADD}" name="Date" dataDxfId="19"/>
    <tableColumn id="2" xr3:uid="{D6B58163-4754-42DB-8B76-2E20BFDD6EDC}" name="Hour" dataDxfId="18"/>
    <tableColumn id="3" xr3:uid="{8A81C255-4B23-43CD-B900-AB40E7B335E2}" name="Severity" dataDxfId="17"/>
    <tableColumn id="4" xr3:uid="{CF77DB54-B79D-48FE-AC38-BD7A3E8170F9}" name="Message" dataDxfId="16"/>
    <tableColumn id="5" xr3:uid="{49453E8D-C1DE-43B2-B02F-2B4FBC63E8EE}" name="Acknowledged" dataDxfId="1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30CA190-5C98-431E-A269-9E299C9C0F26}" name="tbl_EVENT_ACK" displayName="tbl_EVENT_ACK" ref="A2:K3" insertRow="1" totalsRowShown="0" headerRowDxfId="1" dataDxfId="0">
  <autoFilter ref="A2:K3" xr:uid="{C30CA190-5C98-431E-A269-9E299C9C0F26}"/>
  <tableColumns count="11">
    <tableColumn id="1" xr3:uid="{FED36AED-D600-48B8-8D68-B79E296D4F45}" name="Hash" dataDxfId="12"/>
    <tableColumn id="2" xr3:uid="{61530C6A-6AF0-418E-8175-EB198C391FC4}" name="Severity" dataDxfId="11"/>
    <tableColumn id="3" xr3:uid="{ACE9E0C2-C295-48A5-B4FD-9424C4C9DB21}" name="Event Type" dataDxfId="10"/>
    <tableColumn id="4" xr3:uid="{4583B707-BD95-4305-AC46-6108E6DF316C}" name="Acknowledged" dataDxfId="9"/>
    <tableColumn id="5" xr3:uid="{192F0E96-3231-43CB-A62B-9B7B60450FEB}" name="Acknowledged At" dataDxfId="8"/>
    <tableColumn id="6" xr3:uid="{97515FD0-8976-4802-AD35-7E5EFF5B305D}" name="Acknowledged By" dataDxfId="7"/>
    <tableColumn id="7" xr3:uid="{FDDBDE08-CC6B-4C0E-8592-BD5298FAD6A6}" name="Comment" dataDxfId="6"/>
    <tableColumn id="8" xr3:uid="{F8A8738F-D42A-4513-8EBB-EB42D36A1D62}" name="WBS" dataDxfId="5"/>
    <tableColumn id="9" xr3:uid="{EE48138C-DACC-4F86-975B-DBC4E5040A25}" name="Task Name" dataDxfId="4"/>
    <tableColumn id="10" xr3:uid="{ACB4CFD4-2F1C-40C0-8405-729F4DFEC9DE}" name="FR Message" dataDxfId="3"/>
    <tableColumn id="11" xr3:uid="{803DEB03-E63C-494C-8642-FED5AF3E8BA1}" name="EN Message" dataDxfId="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E5A5678-2778-4C64-8B76-C5D877664702}" name="tbl_CALC" displayName="tbl_CALC" ref="A1:AM2" insertRow="1" totalsRowShown="0">
  <autoFilter ref="A1:AM2" xr:uid="{5E5A5678-2778-4C64-8B76-C5D877664702}"/>
  <tableColumns count="39">
    <tableColumn id="1" xr3:uid="{CEC3E40E-E3B0-4C74-9FC0-7A6469E266BE}" name="ID" dataDxfId="190"/>
    <tableColumn id="2" xr3:uid="{15C86D4F-449A-475E-93FB-6D43834711AE}" name="WBS" dataDxfId="189"/>
    <tableColumn id="3" xr3:uid="{16144738-FDD1-49E5-B033-3DFD7451943D}" name="ParentID" dataDxfId="188"/>
    <tableColumn id="4" xr3:uid="{D8AC1CD1-104E-4F85-8AF5-BD3B81AA5302}" name="IsSummary" dataDxfId="187"/>
    <tableColumn id="5" xr3:uid="{13352F47-9251-4678-BC2C-4AB76D1F144A}" name="Predecessors WBS" dataDxfId="186"/>
    <tableColumn id="6" xr3:uid="{4BA93CBA-AAC7-4954-80B3-2496F425F5A5}" name="Baseline Start" dataDxfId="185"/>
    <tableColumn id="7" xr3:uid="{F67D84D1-BBC6-4205-975D-7E2A70136CC3}" name="Baseline Duration" dataDxfId="184"/>
    <tableColumn id="8" xr3:uid="{3CD8B17B-2F75-413F-BFD7-7B79CAACDC9C}" name="Baseline Finish" dataDxfId="183"/>
    <tableColumn id="9" xr3:uid="{914197B2-0314-4DC3-97AE-2230E5321AD2}" name="Actual Start" dataDxfId="182"/>
    <tableColumn id="10" xr3:uid="{8C1280C0-B791-454C-91CB-19A801654A0D}" name="Actual Finish" dataDxfId="181"/>
    <tableColumn id="11" xr3:uid="{4DEDBC2A-A39D-49CA-A74F-52A86D5C8048}" name="Actual Duration" dataDxfId="180"/>
    <tableColumn id="12" xr3:uid="{877B96D8-7FA6-431E-B31A-3F44DA4FB8D4}" name="Forecast Start" dataDxfId="179"/>
    <tableColumn id="13" xr3:uid="{BEA9BF9B-4D29-47B9-9CBE-CFEE99C9C124}" name="Forecast Finish" dataDxfId="178"/>
    <tableColumn id="14" xr3:uid="{5F576B90-3591-43BF-9E92-D1D0B35D95FC}" name="Calculated Start" dataDxfId="177"/>
    <tableColumn id="15" xr3:uid="{343DD3BC-D1D9-45B1-958F-33F8AEAAF8F0}" name="Calculated Finish" dataDxfId="176"/>
    <tableColumn id="16" xr3:uid="{D3BB56C6-1B2D-48B0-9F8E-D9B39913D8CB}" name="Calculated Duration" dataDxfId="175"/>
    <tableColumn id="17" xr3:uid="{F2BFE34A-2595-4A65-8FA2-304100EF6C6B}" name="Driving Logic" dataDxfId="174"/>
    <tableColumn id="18" xr3:uid="{1B095A2C-C27B-42AA-ACA0-162140BE7EA7}" name="Error flag" dataDxfId="173"/>
    <tableColumn id="19" xr3:uid="{BEB9B8D7-B412-47E5-8521-6025A2952CD0}" name="ErrorMsg" dataDxfId="172"/>
    <tableColumn id="20" xr3:uid="{03E1061B-5A37-42B9-8CE4-59505E798F3B}" name="Critical Path" dataDxfId="171"/>
    <tableColumn id="21" xr3:uid="{382084FB-D622-4403-8215-00F292DFCE6F}" name="Total Float" dataDxfId="170"/>
    <tableColumn id="22" xr3:uid="{84A01BCB-373B-4CA2-80E5-31304EF57042}" name="Free Float" dataDxfId="169"/>
    <tableColumn id="23" xr3:uid="{E5115D39-3DED-4AB1-B899-C9F6F77CDD47}" name="Critical Path REX" dataDxfId="168"/>
    <tableColumn id="24" xr3:uid="{3A513AA9-141D-45E9-BA2C-03F4217AF415}" name="Total Float REX" dataDxfId="167"/>
    <tableColumn id="25" xr3:uid="{7C16F78E-067F-4413-A6D3-EFA3AAAB8FB7}" name="Free Float REX" dataDxfId="166"/>
    <tableColumn id="26" xr3:uid="{EE0EA934-00F6-4E90-B67E-A5562172CF70}" name="Task Type" dataDxfId="165"/>
    <tableColumn id="27" xr3:uid="{B45565E3-1541-4D65-8EE4-36027A9FAA55}" name="Constraint Active" dataDxfId="164"/>
    <tableColumn id="28" xr3:uid="{C4F42277-1A18-4101-B86B-AE3C3C3C8D4B}" name="Start Constraint Type" dataDxfId="163"/>
    <tableColumn id="29" xr3:uid="{CA6FBB03-3DF2-4572-BF5A-4DC23BB76363}" name="Start Constraint Date" dataDxfId="162"/>
    <tableColumn id="30" xr3:uid="{0FB24F79-B364-4446-9E15-2526124A931B}" name="Finish Constraint Type" dataDxfId="161"/>
    <tableColumn id="31" xr3:uid="{13861692-8C3A-40FA-9366-2265A5FD174D}" name="Finish Constraint Date" dataDxfId="160"/>
    <tableColumn id="32" xr3:uid="{779BC4D6-218A-44C6-AF04-FF6BCE67DBC9}" name="Task Name" dataDxfId="159"/>
    <tableColumn id="33" xr3:uid="{CC359D18-82A5-4204-9F83-B6D94A7DBD4B}" name="Deadline" dataDxfId="158"/>
    <tableColumn id="34" xr3:uid="{288A0BB3-C5CA-44D7-A300-7D2DCE3CC74C}" name="Deadline Float" dataDxfId="157"/>
    <tableColumn id="35" xr3:uid="{FC7F098B-F348-4564-96FE-94F191BCC8D2}" name="Longest Path" dataDxfId="156"/>
    <tableColumn id="36" xr3:uid="{770F8147-FE8A-411F-A65A-F3281D3BE5DE}" name="Cal" dataDxfId="155"/>
    <tableColumn id="37" xr3:uid="{861FE270-6EAF-4626-A405-0F8A38CEB70C}" name="S" dataDxfId="154"/>
    <tableColumn id="38" xr3:uid="{5C759971-CB0A-420F-9CC0-CB1BDF5CA8AA}" name="Longest Path REX" dataDxfId="153"/>
    <tableColumn id="39" xr3:uid="{F638EC06-7102-493F-BF35-B2BB01714D2A}" name="Core Diagnostic Codes" dataDxfId="15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D034C0E-642A-4BCF-99C3-E3B06DBDF1C7}" name="tbl_LOGIC_LINKS" displayName="tbl_LOGIC_LINKS" ref="AQ1:AX2" insertRow="1" totalsRowShown="0">
  <autoFilter ref="AQ1:AX2" xr:uid="{ED034C0E-642A-4BCF-99C3-E3B06DBDF1C7}"/>
  <tableColumns count="8">
    <tableColumn id="1" xr3:uid="{32B05659-A4D5-43D6-8122-F5FF4E596820}" name="Succ ID" dataDxfId="151"/>
    <tableColumn id="2" xr3:uid="{AE810B80-CE41-435B-A66F-D27E751A547E}" name="Succ WBS" dataDxfId="150"/>
    <tableColumn id="3" xr3:uid="{44C93285-8506-46B0-B94C-C007D4052CBE}" name="Pred ID" dataDxfId="149"/>
    <tableColumn id="4" xr3:uid="{10682735-0AEE-46F7-9007-2A7CECB7F646}" name="Pred WBS" dataDxfId="148"/>
    <tableColumn id="5" xr3:uid="{6BB40E6A-3EA4-40FB-8FF0-063A9C12A6B2}" name="Link Type" dataDxfId="147"/>
    <tableColumn id="6" xr3:uid="{83DB4FFD-D5A3-42C3-A2E9-46B29F6FF7B4}" name="Lag" dataDxfId="146"/>
    <tableColumn id="7" xr3:uid="{815EA69A-E7C5-42D6-B885-04D1FFDC0B6A}" name="Raw Token" dataDxfId="145"/>
    <tableColumn id="8" xr3:uid="{F22F48F9-BCD7-424D-A329-B3EA878726DF}" name="Expanded From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64B1807-52EF-4A05-A603-CF5308941E47}" name="tbl_CALC_GANTT_TEST" displayName="tbl_CALC_GANTT_TEST" ref="A1:AD2" insertRow="1" totalsRowShown="0">
  <autoFilter ref="A1:AD2" xr:uid="{864B1807-52EF-4A05-A603-CF5308941E47}"/>
  <tableColumns count="30">
    <tableColumn id="1" xr3:uid="{433253C2-25EE-4764-9125-E43DC16E0853}" name="ID" dataDxfId="144"/>
    <tableColumn id="2" xr3:uid="{0C3BE728-7F19-4EBC-92E2-3361A0301C1A}" name="WBS" dataDxfId="143"/>
    <tableColumn id="3" xr3:uid="{D1204123-D5C9-49C4-B11A-93EB9DBB4BCA}" name="Task Type" dataDxfId="142"/>
    <tableColumn id="4" xr3:uid="{C6F9AD7A-F996-4759-95D4-1F3FAD88DE9B}" name="Cal" dataDxfId="141"/>
    <tableColumn id="5" xr3:uid="{3672F395-6760-4B57-82AF-77B8C0B1CF13}" name="Is Summary" dataDxfId="140"/>
    <tableColumn id="6" xr3:uid="{F711FC28-6192-456C-B16A-9CB4D13830F7}" name="Parent ID" dataDxfId="139"/>
    <tableColumn id="7" xr3:uid="{CD69F6D1-10DA-4FC1-8769-C0E698D1FCFB}" name="Base Start" dataDxfId="138"/>
    <tableColumn id="8" xr3:uid="{DB41B7D4-9B2C-498E-8642-DD8B28AFB618}" name="Base Finish" dataDxfId="137"/>
    <tableColumn id="9" xr3:uid="{97136946-25F1-48E6-9136-67CDFC7AFB17}" name="Base Duration"/>
    <tableColumn id="10" xr3:uid="{B8358DAC-BE68-4B5B-B74B-8893E4AE5CAD}" name="Base Progress" dataDxfId="136"/>
    <tableColumn id="11" xr3:uid="{5B13965B-7B25-44B8-BDDA-11BD00D1123A}" name="Driving Logic" dataDxfId="135"/>
    <tableColumn id="12" xr3:uid="{E346DD9D-F4F5-48D9-9868-0EE348BBBC52}" name="Has Actual" dataDxfId="134"/>
    <tableColumn id="13" xr3:uid="{2C057740-A501-4227-9BA4-1ABE48E740AE}" name="Test Start" dataDxfId="133"/>
    <tableColumn id="14" xr3:uid="{50181F9B-B8FE-47AD-AB5E-4D2062D11868}" name="Test Finish" dataDxfId="132"/>
    <tableColumn id="15" xr3:uid="{98D2EDC5-986E-4348-B081-E13A7CD745A1}" name="Test % Raw" dataDxfId="131"/>
    <tableColumn id="16" xr3:uid="{2FB61A64-839A-47F9-B7C6-9865E82BC854}" name="Test % Normalized" dataDxfId="130"/>
    <tableColumn id="17" xr3:uid="{4DF0AEFE-ED55-4A28-B3B5-E8D752F1252B}" name="Input Start" dataDxfId="129"/>
    <tableColumn id="18" xr3:uid="{FE432CE3-7423-4C21-9D76-CC0EBDCA49BE}" name="Input Finish" dataDxfId="128"/>
    <tableColumn id="19" xr3:uid="{342F3939-589A-46E3-B478-2525CA82895D}" name="Input Duration"/>
    <tableColumn id="20" xr3:uid="{5F85C808-6DF1-40E5-8199-EC167945F4E5}" name="Input Progress" dataDxfId="127"/>
    <tableColumn id="21" xr3:uid="{77E63C28-9362-4D34-9277-196E217EA2FB}" name="Predecessors" dataDxfId="126"/>
    <tableColumn id="22" xr3:uid="{B3604FFA-0685-4FBA-995E-99414F5B50AF}" name="Lag"/>
    <tableColumn id="23" xr3:uid="{049BCE09-4B3D-47A5-9B39-DC034EEA34AC}" name="Any Test Value" dataDxfId="125"/>
    <tableColumn id="24" xr3:uid="{CC535EDA-EF17-4B6B-9B5D-1FA6F46B337B}" name="Calc Test Start" dataDxfId="124"/>
    <tableColumn id="25" xr3:uid="{B2EAE926-0F67-4EB5-806E-6C69F1B526AE}" name="Calc Test Finish" dataDxfId="123"/>
    <tableColumn id="26" xr3:uid="{CF23F695-640E-43F6-9F92-329E19F84CFA}" name="Calc Test Duration"/>
    <tableColumn id="27" xr3:uid="{862936B3-ACCF-4EA2-ACF0-7281F6B1D317}" name="Calc Test Progress" dataDxfId="122"/>
    <tableColumn id="28" xr3:uid="{02E97EEB-9B94-4F78-9861-4A9E64CF9ED1}" name="Warning Flag" dataDxfId="121"/>
    <tableColumn id="29" xr3:uid="{A7B8BAD1-3625-430E-A5AA-8A6C28F8157F}" name="Warning Text" dataDxfId="120"/>
    <tableColumn id="30" xr3:uid="{962B2EB6-100F-464D-8825-281700C8C109}" name="Error Flag" dataDxfId="119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846BE13-E4BC-4E85-B633-EF6412F4F8BE}" name="tbl_CALC_SCURVE" displayName="tbl_CALC_SCURVE" ref="A1:N2" insertRow="1" totalsRowShown="0" headerRowDxfId="118" headerRowBorderDxfId="117" tableBorderDxfId="116" totalsRowBorderDxfId="115">
  <autoFilter ref="A1:N2" xr:uid="{2846BE13-E4BC-4E85-B633-EF6412F4F8BE}"/>
  <tableColumns count="14">
    <tableColumn id="1" xr3:uid="{0538CCE3-8B5C-433C-9263-6AF55188C7B5}" name="ID" dataDxfId="114"/>
    <tableColumn id="2" xr3:uid="{73C35CED-2C19-465F-98A7-20DB8CEE98AF}" name="SCurve Included" dataDxfId="113"/>
    <tableColumn id="3" xr3:uid="{CF396C97-4825-4D1E-BA46-3445560DE567}" name="SCurve Warning" dataDxfId="112"/>
    <tableColumn id="4" xr3:uid="{A065340F-EE18-4C12-A349-90A28FFAA8CF}" name="SCurve Weight Raw" dataDxfId="111"/>
    <tableColumn id="5" xr3:uid="{F383CF1A-7778-4B1A-A4D6-99CCFCF2BD42}" name="SCurve Weight Normalized" dataDxfId="110"/>
    <tableColumn id="6" xr3:uid="{05B0A851-94E2-4CE5-BA0E-B17983461D82}" name="SCurve Baseline Start" dataDxfId="109"/>
    <tableColumn id="7" xr3:uid="{4EEA8863-38D5-4F73-A2D4-101857EBAD68}" name="SCurve Baseline Finish" dataDxfId="108"/>
    <tableColumn id="8" xr3:uid="{2F5B7C77-F93C-4553-8A1E-58451479053E}" name="SCurve Calculated Start" dataDxfId="107"/>
    <tableColumn id="9" xr3:uid="{F5F7EC72-B2A1-47A7-9F50-54832FE2EC4D}" name="SCurve Calculated Finish" dataDxfId="106"/>
    <tableColumn id="10" xr3:uid="{C9DC00BE-6867-4F94-B903-D61F795BF605}" name="SCurve Progress" dataDxfId="105"/>
    <tableColumn id="11" xr3:uid="{417EE336-4793-4136-BF24-7E61B1DF433E}" name="SCurve Baseline Daily" dataDxfId="104"/>
    <tableColumn id="12" xr3:uid="{FF805E28-2DAD-42CD-AF43-E75AED55AE5A}" name="SCurve Calculated Daily" dataDxfId="103"/>
    <tableColumn id="13" xr3:uid="{6CBBB73D-7E18-4D7F-87A3-ACB12D2E2669}" name="SCurve Actualized Weight" dataDxfId="102"/>
    <tableColumn id="14" xr3:uid="{9180899F-97FC-43D4-BB38-FCB68B9124F0}" name="Error flag" dataDxfId="101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79F69D0-0D1F-49BF-9212-4A46078A3FAD}" name="tbl_CALC_STATE" displayName="tbl_CALC_STATE" ref="A1:T2" insertRow="1" totalsRowShown="0">
  <autoFilter ref="A1:T2" xr:uid="{B79F69D0-0D1F-49BF-9212-4A46078A3FAD}"/>
  <tableColumns count="20">
    <tableColumn id="1" xr3:uid="{A2445DDE-CCEF-435C-A68E-73B654BDEAB7}" name="ID" dataDxfId="100"/>
    <tableColumn id="2" xr3:uid="{0A2D461D-44E1-47DD-8FC6-646C6DA33183}" name="ParentID" dataDxfId="99"/>
    <tableColumn id="3" xr3:uid="{FE24C443-5C0D-4804-A7E5-DD0B81265C2E}" name="IsSummary" dataDxfId="98"/>
    <tableColumn id="4" xr3:uid="{C8D66473-ACD9-4C76-8B24-253A99433DF6}" name="Predecessors WBS" dataDxfId="97"/>
    <tableColumn id="5" xr3:uid="{1ADFB2AE-0036-4FEB-9214-A81A69F9CAA8}" name="Baseline Start" dataDxfId="96"/>
    <tableColumn id="6" xr3:uid="{457F2424-856F-4DDE-94F7-3F4EAB2EA884}" name="Baseline Duration" dataDxfId="95"/>
    <tableColumn id="7" xr3:uid="{940F2405-0239-4C5C-BC44-BF9FDE303769}" name="Actual Start" dataDxfId="94"/>
    <tableColumn id="8" xr3:uid="{4733E2F2-2EC8-4897-962B-5D3B22C10A4A}" name="Actual Finish" dataDxfId="93"/>
    <tableColumn id="9" xr3:uid="{EF0913F6-D1D9-412A-98C8-47F23943E6F5}" name="Forecast Start" dataDxfId="92"/>
    <tableColumn id="10" xr3:uid="{B369F27F-A08D-4DBC-BC72-D5730E0DCFA1}" name="Forecast Finish" dataDxfId="91"/>
    <tableColumn id="11" xr3:uid="{23DCF844-59AB-492D-8089-35052E700BC5}" name="Row Signature" dataDxfId="90"/>
    <tableColumn id="12" xr3:uid="{595BDD2C-A63F-4950-8CA1-1190BEC6DEE8}" name="Run Status" dataDxfId="89"/>
    <tableColumn id="13" xr3:uid="{55175A28-6FF9-417B-B4AC-85D270104375}" name="Predecessors" dataDxfId="88"/>
    <tableColumn id="14" xr3:uid="{F8E99CCC-EDEF-45A3-A909-CC40C874BE08}" name="Constraint Active" dataDxfId="87"/>
    <tableColumn id="15" xr3:uid="{E5AF9C17-4732-4D25-8E07-95D439FD82B3}" name="Start Constraint Type" dataDxfId="86"/>
    <tableColumn id="16" xr3:uid="{083691AD-8AF2-4F37-91E8-F5291E280178}" name="Start Constraint Date" dataDxfId="85"/>
    <tableColumn id="17" xr3:uid="{79159880-6402-419F-AF22-22B36B35B492}" name="Finish Constraint Type" dataDxfId="84"/>
    <tableColumn id="18" xr3:uid="{818C2BE8-D85C-47BB-B7BA-58CAC87237B0}" name="Finish Constraint Date" dataDxfId="83"/>
    <tableColumn id="19" xr3:uid="{29B1B2D7-CB3B-4397-BDCB-319D4117ED6C}" name="Deadline" dataDxfId="82"/>
    <tableColumn id="20" xr3:uid="{4A0115F5-201A-47AD-905B-3E9D429E4EEC}" name="Cal" dataDxfId="81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DC061F3-1224-4A0F-8987-66A5D159DC04}" name="tbl_CALC_ALARM" displayName="tbl_CALC_ALARM" ref="A1:S2" totalsRowShown="0">
  <autoFilter ref="A1:S2" xr:uid="{1DC061F3-1224-4A0F-8987-66A5D159DC04}"/>
  <tableColumns count="19">
    <tableColumn id="1" xr3:uid="{34555117-F1DF-4F9E-AD16-5D9A1D1A4DC1}" name="Event ID" dataDxfId="37"/>
    <tableColumn id="2" xr3:uid="{A4313C0E-F3ED-42AC-B714-75A0F2E473F6}" name="Run ID" dataDxfId="24"/>
    <tableColumn id="3" xr3:uid="{22610164-27C3-4111-816F-0565A4F55923}" name="Timestamp" dataDxfId="23"/>
    <tableColumn id="4" xr3:uid="{F2A82EF5-A534-4138-A903-CDE809B4D42D}" name="Date" dataDxfId="22"/>
    <tableColumn id="5" xr3:uid="{3AB85CCA-E52F-4766-9342-F6989EDE4BC3}" name="Time" dataDxfId="20"/>
    <tableColumn id="6" xr3:uid="{C3391E1C-8B7F-4F77-8841-8CE9F17DEAF7}" name="Severity" dataDxfId="21"/>
    <tableColumn id="7" xr3:uid="{539939F1-89AA-447D-A782-555AD3CE0DD9}" name="Event Type" dataDxfId="36"/>
    <tableColumn id="8" xr3:uid="{2B44855D-8648-4C43-90B8-0CC52041B373}" name="Hash" dataDxfId="35"/>
    <tableColumn id="9" xr3:uid="{2D119F06-F71E-40E4-B765-AC5138DE380F}" name="Acknowledged"/>
    <tableColumn id="10" xr3:uid="{24182624-EC96-4A48-AA24-5B125F2DE00A}" name="Sheet" dataDxfId="34"/>
    <tableColumn id="11" xr3:uid="{D4D41667-252B-4C80-9FBB-6CBB08B12B5A}" name="Table" dataDxfId="33"/>
    <tableColumn id="12" xr3:uid="{29EB6E44-F4F9-4FE0-97E1-9AF22C909B78}" name="ID" dataDxfId="32"/>
    <tableColumn id="13" xr3:uid="{92742930-2993-42C2-8B38-F31051CEFD8D}" name="WBS" dataDxfId="31"/>
    <tableColumn id="14" xr3:uid="{B5FA0D98-8E12-417D-801E-2B7FB9824B0F}" name="Task Name" dataDxfId="30"/>
    <tableColumn id="15" xr3:uid="{08C0EFF3-2838-44F9-ACDA-DF5405E8CE80}" name="FR Message" dataDxfId="29"/>
    <tableColumn id="16" xr3:uid="{0C0E67D1-F92F-4716-B945-2C58448DB2BA}" name="EN Message" dataDxfId="28"/>
    <tableColumn id="17" xr3:uid="{DCE42C37-D0DB-4B1C-A110-BB77BBB7B71B}" name="FR Details" dataDxfId="27"/>
    <tableColumn id="18" xr3:uid="{08886CC8-F403-4F85-8FFD-EAC162D69A94}" name="EN Details" dataDxfId="26"/>
    <tableColumn id="19" xr3:uid="{233C3043-CB25-49BB-8B1C-9529308DE2EB}" name="Source Procedure" dataDxfId="25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E4144BCF-78E9-4EC1-9186-7CB6DE0A5196}" name="tbl_DASHBOARD_SNAPSHOTS" displayName="tbl_DASHBOARD_SNAPSHOTS" ref="A1:O2" insertRow="1" totalsRowShown="0">
  <autoFilter ref="A1:O2" xr:uid="{E4144BCF-78E9-4EC1-9186-7CB6DE0A5196}"/>
  <tableColumns count="15">
    <tableColumn id="1" xr3:uid="{4E001092-84CC-4117-8F01-91E253921E00}" name="SnapshotId"/>
    <tableColumn id="2" xr3:uid="{7E4C468F-FF81-4DC3-9236-37FA06EB3BB9}" name="SnapshotDateTime"/>
    <tableColumn id="3" xr3:uid="{6FA6DC20-FEAA-4CEC-ABEB-0C78A27D4855}" name="SnapshotLabel"/>
    <tableColumn id="4" xr3:uid="{C23FB9FE-6D87-4519-81FA-B2A493BAE20D}" name="ActualProgress"/>
    <tableColumn id="5" xr3:uid="{22E27C36-53AF-441E-9225-C2DD6C33B47F}" name="PlannedProgress"/>
    <tableColumn id="6" xr3:uid="{2575268E-C0B8-40D0-BB7C-254F0D73DBC4}" name="ProgressVariance"/>
    <tableColumn id="7" xr3:uid="{FF472D4F-1639-4AAD-80BB-343BF8248E94}" name="ForecastFinish"/>
    <tableColumn id="8" xr3:uid="{A3C96314-0231-4CEC-B739-0E49B9B536EB}" name="BaselineFinish"/>
    <tableColumn id="9" xr3:uid="{D3C26EC9-342E-449B-A273-A1D84BD8BE24}" name="DriftDays"/>
    <tableColumn id="10" xr3:uid="{4359760F-CA0B-4DB1-8E1C-2E49BFB0B34B}" name="ContractStatus"/>
    <tableColumn id="11" xr3:uid="{A2742ED6-9661-40AE-89FE-9636174712A3}" name="DeadlineRiskCount"/>
    <tableColumn id="12" xr3:uid="{35EC8CFA-05C8-4327-A7D4-CAE912CCD176}" name="ForecastIssueCount"/>
    <tableColumn id="13" xr3:uid="{8EBFF8E2-CA57-42DB-B6F3-C94C6A81B3F4}" name="LongestPathCount"/>
    <tableColumn id="14" xr3:uid="{F753D6D7-F002-4C06-B288-AB5AB7490BF2}" name="LongestPathRemaining"/>
    <tableColumn id="15" xr3:uid="{F86CAD03-E9D3-4798-A487-BC9711DA19D6}" name="CriticalPathCoun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3" dT="2026-08-25T15:49:09.21" personId="{EB6D364E-CD81-4415-A875-1D64613C4D52}" id="{071B46D8-3C3F-48C8-AD23-B9591FA9D2CC}">
    <text>Purpose: unique row identifier._x000D_
Expected input: unique integer, no duplicates._x000D_
Example: 1 / 17 / 29_x000D_
_x000D_
Use:_x000D_
- Technical key used across WBS, CALC, GANTT and S-Curve._x000D_
- Must never be duplicated._x000D_
- Can stay stable even if the WBS code changes.</text>
  </threadedComment>
  <threadedComment ref="B3" dT="2026-08-25T15:49:09.21" personId="{EB6D364E-CD81-4415-A875-1D64613C4D52}" id="{3655D8BA-1E49-44E7-8A03-CC6DD5EA2C06}">
    <text>Purpose: hierarchical code of the task in the project structure._x000D_
Expected input: numeric hierarchical format using dots._x000D_
Example: 1.0 / 1.3 / 1.3.2 / 1.3.2.1_x000D_
_x000D_
Rules:_x000D_
- Use numbers and dots only._x000D_
- No spaces, no letters._x000D_
- A parent task has child tasks whose WBS starts with its own code.</text>
  </threadedComment>
  <threadedComment ref="C3" dT="2026-08-25T15:49:09.21" personId="{EB6D364E-CD81-4415-A875-1D64613C4D52}" id="{705616CD-D112-4616-9F92-843D65577C4E}">
    <text>Purpose: short task name._x000D_
Expected input: clear readable label._x000D_
Example: Kick-off / RFQ / Assembly / FAT_x000D_
_x000D_
Tip:_x000D_
- Keep it short._x000D_
- Prefer action-oriented or deliverable-oriented wording.</text>
  </threadedComment>
  <threadedComment ref="D3" dT="2026-08-25T15:49:09.21" personId="{EB6D364E-CD81-4415-A875-1D64613C4D52}" id="{50DE8F2A-1C3B-4FCA-B70C-26748B0987A9}">
    <text>Purpose: detailed task description._x000D_
Expected input: short sentence or useful clarification._x000D_
Example: Project official start meeting / Vendor docs review_x000D_
_x000D_
Use:_x000D_
- Helps understand the task without reading the full schedule.</text>
  </threadedComment>
  <threadedComment ref="E3" dT="2026-08-25T15:49:09.21" personId="{EB6D364E-CD81-4415-A875-1D64613C4D52}" id="{1AE6FB53-161D-4FA8-9AFC-6EC82265C922}">
    <text>Purpose: main technical discipline involved._x000D_
Expected input: discipline name used consistently across the file._x000D_
Example: Process / Mechanical / Structure / QAQC / Logistics_x000D_
_x000D_
Tip:_x000D_
- Keep the wording consistent throughout the schedule.</text>
  </threadedComment>
  <threadedComment ref="F3" dT="2026-08-25T15:49:09.21" personId="{EB6D364E-CD81-4415-A875-1D64613C4D52}" id="{E5CDF73D-250D-45DB-BC06-C17760B28438}">
    <text>Purpose: main party responsible for or involved in the task._x000D_
Expected input: company name, supplier or internal entity._x000D_
Example: Internal / Vendor A / Client / Forwarder</text>
  </threadedComment>
  <threadedComment ref="G3" dT="2026-08-25T15:49:09.21" personId="{EB6D364E-CD81-4415-A875-1D64613C4D52}" id="{D114C828-DA9B-4C92-A2BA-1E1EE4AF9F75}">
    <text>Purpose: optional project or business grouping associated with the task._x000D_
Expected input: project name or useful grouping._x000D_
Example: Project A / Fabrication / Area 2_x000D_
_x000D_
Use:_x000D_
- Helps group tasks for business reporting._x000D_
- May be left blank._x000D_
- Does not affect schedule calculation.</text>
  </threadedComment>
  <threadedComment ref="I3" dT="2026-08-25T15:49:09.21" personId="{EB6D364E-CD81-4415-A875-1D64613C4D52}" id="{2FA80E7B-7B70-48FA-8721-80E2F1238196}">
    <text>Purpose: defines the task behavior within the planning engine._x000D_
_x000D_
Allowed values:_x000D_
Task_x000D_
Milestone_x000D_
Level of Effort_x000D_
_x000D_
Definition:_x000D_
_x000D_
Task_x000D_
standard task with duration_x000D_
can have predecessors_x000D_
driven by Actual / Forecast / Baseline / Dependencies_x000D_
fully participates in the network_x000D_
_x000D_
Milestone_x000D_
zero-duration task (event)_x000D_
duration is zero or minimal depending on convention_x000D_
can have predecessors_x000D_
represents a key event (start / finish / validation)_x000D_
_x000D_
Level of Effort_x000D_
task spanning a range of activities_x000D_
does not drive the schedule_x000D_
is driven by its dependencies_x000D_
typically defined using SS (start) and FF (finish) links_x000D_
duration is derived from the network_x000D_
_x000D_
Rules:_x000D_
one value per task_x000D_
must match allowed values exactly_x000D_
a LOE must not be used as a driver for other tasks_x000D_
a milestone must not carry business duration</text>
  </threadedComment>
  <threadedComment ref="J3" dT="2026-08-25T15:49:09.22" personId="{EB6D364E-CD81-4415-A875-1D64613C4D52}" id="{047DD5EC-52BB-4AE6-AFE4-D46EC1E864B5}">
    <text>Purpose: defines whether the task should appear in the Gantt Summary view._x000D_
Allowed values:_x000D_
Y_x000D_
N_x000D_
Definition:_x000D_
Y_x000D_
task is displayed in the Summary view_x000D_
can be used to show an important standard task_x000D_
forces a row to appear even if it is not a parent or milestone_x000D_
N_x000D_
task is hidden from the Summary view_x000D_
can be used to hide a milestone or non-relevant row_x000D_
does not impact schedule calculation_x000D_
Rules:_x000D_
if blank, the value is filled automatically_x000D_
parents / summaries: Y by default_x000D_
milestones: Y by default_x000D_
standard tasks: N by default_x000D_
Level of Effort: N by default_x000D_
an existing value is never overwritten_x000D_
Y or N only</text>
  </threadedComment>
  <threadedComment ref="K3" dT="2026-08-25T15:49:09.22" personId="{EB6D364E-CD81-4415-A875-1D64613C4D52}" id="{693F95FE-58E4-4FFA-BFC5-2335057AF1B5}">
    <text>Purpose: free text field for context notes._x000D_
Expected input: short comment, risk, assumption or clarification._x000D_
Example: Waiting vendor confirmation / Milestone imposed by client</text>
  </threadedComment>
  <threadedComment ref="L3" dT="2026-08-25T15:49:09.22" personId="{EB6D364E-CD81-4415-A875-1D64613C4D52}" id="{B7F41C2E-DE37-4671-9C0D-1F315BAFF87B}">
    <text>Purpose: task predecessors entered using WBS codes, with optional link type and lag._x000D_
Expected input:_x000D_
one or more predecessors separated by semicolons_x000D_
default link type = FS when omitted_x000D_
Examples:_x000D_
1.2.3_x000D_
1.2.3+4_x000D_
1.2.3-2_x000D_
1.2.3FS+4_x000D_
1.2.3SS-2_x000D_
1.2.3FF_x000D_
1.2.3;1.4.1SS+2;2.3FF-1_x000D_
Rules:_x000D_
no spaces_x000D_
use WBS, not ID_x000D_
allowed link types: FS, SS, FF_x000D_
positive or negative lag allowed_x000D_
the engine then converts this input into technical IDs + logical link table</text>
  </threadedComment>
  <threadedComment ref="M3" dT="2026-08-25T15:49:09.22" personId="{EB6D364E-CD81-4415-A875-1D64613C4D52}" id="{8A7B8B39-DA00-41A5-A083-F438A8736FA6}">
    <text>Purpose: task weight used for workload or weighted progress analysis._x000D_
Expected input: weight value according to the project logic._x000D_
Example: 20000 € / 15 / 4.5_x000D_
_x000D_
Use:_x000D_
- Can represent cost, effort, quantity or any relative weighting._x000D_
- The S-Curve works on leaf tasks only and then normalizes weights.</text>
  </threadedComment>
  <threadedComment ref="N3" dT="2026-08-25T15:49:09.22" personId="{EB6D364E-CD81-4415-A875-1D64613C4D52}" id="{10CA579C-007D-4B6D-9329-1C7E82619011}">
    <text>Purpose: manual task progress._x000D_
Expected input: percentage between 0% and 100%._x000D_
Example: 0% / 8% / 70% / 100%_x000D_
_x000D_
Rules:_x000D_
- Meant for leaf tasks._x000D_
- When empty, Gantt display may treat it as 0%.</text>
  </threadedComment>
  <threadedComment ref="O3" dT="2026-08-25T15:49:09.22" personId="{EB6D364E-CD81-4415-A875-1D64613C4D52}" id="{82D4D284-146E-4BF2-9D1C-5E24AE7D913E}">
    <text>Purpose: reference start date._x000D_
Expected input: baseline start date from the initial plan._x000D_
Example: 05/02/2026_x000D_
_x000D_
Use:_x000D_
- Used as comparison basis for variances._x000D_
- Used by the engine and by REX analyses.</text>
  </threadedComment>
  <threadedComment ref="P3" dT="2026-08-25T15:49:09.22" personId="{EB6D364E-CD81-4415-A875-1D64613C4D52}" id="{70561D81-CBEA-4937-8AB2-F55F6CD1564E}">
    <text>Purpose: baseline duration in inclusive calendar days._x000D_
Expected input: positive integer._x000D_
Example: 1 / 5 / 12_x000D_
_x000D_
Important rule:_x000D_
- A duration of 1 day means start = finish on the same day.</text>
  </threadedComment>
  <threadedComment ref="Q3" dT="2026-08-25T15:49:09.22" personId="{EB6D364E-CD81-4415-A875-1D64613C4D52}" id="{6B0A0CEB-B966-49C8-B6F8-B77EC609320A}">
    <text>Purpose: baseline finish date._x000D_
Calculation / logic:_x000D_
- Automatically calculated from Baseline Start and Baseline Duration._x000D_
- Inclusive logic: Finish = Start + Duration - 1_x000D_
_x000D_
Use:_x000D_
- Used for finish variance and schedule comparisons.</text>
  </threadedComment>
  <threadedComment ref="R3" dT="2026-08-25T15:49:09.22" personId="{EB6D364E-CD81-4415-A875-1D64613C4D52}" id="{3D75C492-AF72-4545-8C1E-DC6350B0C6A1}">
    <text>Purpose: actual observed start date._x000D_
Expected input: real start date if the task has started._x000D_
Example: 21/03/2026_x000D_
_x000D_
Use:_x000D_
- Has priority over Forecast and Baseline in the engine logic.</text>
  </threadedComment>
  <threadedComment ref="S3" dT="2026-08-25T15:49:09.22" personId="{EB6D364E-CD81-4415-A875-1D64613C4D52}" id="{8892E9F1-ECCA-490E-94C1-B64D72B93D7E}">
    <text>Purpose: actual observed finish date._x000D_
Expected input: real finish date if the task is completed._x000D_
Example: 23/03/2026_x000D_
_x000D_
Use:_x000D_
- Has priority for finish calculation when present.</text>
  </threadedComment>
  <threadedComment ref="T3" dT="2026-08-25T15:49:09.22" personId="{EB6D364E-CD81-4415-A875-1D64613C4D52}" id="{4C686BEC-26D8-424E-886A-EFD78AAC16F0}">
    <text>Purpose: actual observed duration._x000D_
Calculation / logic:_x000D_
- Automatically calculated from Actual Start and Actual Finish._x000D_
- Inclusive logic: Duration = Finish - Start + 1_x000D_
_x000D_
Use:_x000D_
- Provides the real duration without manual entry.</text>
  </threadedComment>
  <threadedComment ref="U3" dT="2026-08-25T15:49:09.22" personId="{EB6D364E-CD81-4415-A875-1D64613C4D52}" id="{0A7C9438-DD2B-4986-9F0D-DBDA5AD6995D}">
    <text>Purpose: updated forecast start date._x000D_
Expected input: forecast date when the task is not fully driven by Actual data._x000D_
Example: 04/04/2026_x000D_
_x000D_
Use:_x000D_
- Allows schedule drift management and simulation._x000D_
- If inconsistent with dependencies, the engine blocks.</text>
  </threadedComment>
  <threadedComment ref="V3" dT="2026-08-25T15:49:09.22" personId="{EB6D364E-CD81-4415-A875-1D64613C4D52}" id="{A583ACE9-5B03-4FDE-8BAB-440B3520F601}">
    <text>Purpose: updated forecast finish date._x000D_
Expected input: forecast finish date._x000D_
Example: 30/04/2026_x000D_
_x000D_
Use:_x000D_
- Allows forcing a forecast finish._x000D_
- If only the start is given, the engine keeps the reference duration.</text>
  </threadedComment>
  <threadedComment ref="W3" dT="2026-08-25T15:49:09.22" personId="{EB6D364E-CD81-4415-A875-1D64613C4D52}" id="{7CB81AD6-8F39-43A5-A8A2-9531C74FDD49}">
    <text>Purpose: engine-calculated start date._x000D_
Calculation / logic:_x000D_
- General priority: Actual &gt; Forecast &gt; Baseline &gt; Dependencies only_x000D_
- The engine also applies predecessors and lag._x000D_
_x000D_
Use:_x000D_
- Consolidated reference used by Gantt and analyses.</text>
  </threadedComment>
  <threadedComment ref="X3" dT="2026-08-25T15:49:09.22" personId="{EB6D364E-CD81-4415-A875-1D64613C4D52}" id="{D29AC3E9-223E-4123-8887-850274811EFC}">
    <text>Purpose: engine-calculated finish date._x000D_
Calculation / logic:_x000D_
- Based on Actual Finish if present, otherwise Forecast Finish if present, otherwise reference duration._x000D_
- Always aligned with Calculated Start if the calculation succeeds._x000D_
_x000D_
Use:_x000D_
- Consolidated reference used by Gantt and analyses.</text>
  </threadedComment>
  <threadedComment ref="Y3" dT="2026-08-25T15:49:09.22" personId="{EB6D364E-CD81-4415-A875-1D64613C4D52}" id="{117597E5-6CD2-46CC-B72F-A31E9D1F3587}">
    <text>Purpose: consolidated calculated duration._x000D_
Calculation / logic:_x000D_
- Automatically calculated from Calculated Start and Calculated Finish._x000D_
- Inclusive logic: Duration = Finish - Start + 1_x000D_
_x000D_
Use:_x000D_
- Shows the duration finally retained after calculation.</text>
  </threadedComment>
  <threadedComment ref="Z3" dT="2026-08-25T15:49:09.22" personId="{EB6D364E-CD81-4415-A875-1D64613C4D52}" id="{21250927-1FD2-4040-92EE-0190B595DB37}">
    <text>Purpose: variance between calculated start and baseline start._x000D_
Calculation / logic:_x000D_
- Start Variance = Calculated Start - Baseline Start_x000D_
_x000D_
Reading:_x000D_
- 0 = aligned with baseline_x000D_
- &gt; 0 = later start_x000D_
- &lt; 0 = earlier start</text>
  </threadedComment>
  <threadedComment ref="AA3" dT="2026-08-25T15:49:09.22" personId="{EB6D364E-CD81-4415-A875-1D64613C4D52}" id="{CE0FFEFF-1011-4FF4-98A2-387A0F2920DD}">
    <text>Purpose: variance between calculated finish and baseline finish._x000D_
Calculation / logic:_x000D_
- Finish Variance = Calculated Finish - Baseline Finish_x000D_
_x000D_
Reading:_x000D_
- 0 = aligned with baseline_x000D_
- &gt; 0 = later finish_x000D_
- &lt; 0 = earlier finish</text>
  </threadedComment>
  <threadedComment ref="AB3" dT="2026-08-25T15:49:09.22" personId="{EB6D364E-CD81-4415-A875-1D64613C4D52}" id="{4A0DE678-9DB4-476C-9648-95B49A296BC2}">
    <text>Purpose: variance between calculated duration and baseline duration._x000D_
Calculation / logic:_x000D_
- Duration Variance = Calculated Duration - Baseline Duration_x000D_
_x000D_
Reading:_x000D_
- 0 = unchanged duration_x000D_
- &gt; 0 = longer duration_x000D_
- &lt; 0 = shorter duration</text>
  </threadedComment>
  <threadedComment ref="AC3" dT="2026-08-25T15:49:09.22" personId="{EB6D364E-CD81-4415-A875-1D64613C4D52}" id="{9BD7E86D-F504-4E9D-B344-D616AF1CE0D5}">
    <text>Purpose: main source driving the task calculation._x000D_
Typical values:_x000D_
- ACTUAL_x000D_
- FORECAST_x000D_
- BASELINE_x000D_
- DEPENDENCY_x000D_
- SUMMARY_x000D_
_x000D_
Use:_x000D_
- Quickly explains why the calculated date is what it is.</text>
  </threadedComment>
  <threadedComment ref="AD3" dT="2026-08-25T15:49:09.22" personId="{EB6D364E-CD81-4415-A875-1D64613C4D52}" id="{F185B9C3-689E-4C9B-B00D-36D0CBD9FE75}">
    <text>Purpose: critical path indicator on the current schedule network._x000D_
Calculation / logic:_x000D_
- Based on current total float._x000D_
- A task is critical if its Total Float is less than or equal to 0._x000D_
_x000D_
Use:_x000D_
- Helps identify tasks directly driving the current project finish date.</text>
  </threadedComment>
  <threadedComment ref="AE3" dT="2026-08-25T15:49:09.22" personId="{EB6D364E-CD81-4415-A875-1D64613C4D52}" id="{22BA8172-7A37-49DC-9C6D-AE447FFFA4C7}">
    <text>Purpose: critical path indicator on the Baseline reference state._x000D_
Calculation / logic:_x000D_
- Uses the same graph as Current analytics._x000D_
- Analyzes the placed Baseline dates without compressing gaps that are not expressed as lag._x000D_
- A task is critical if its Total Float REX is less than or equal to 0._x000D_
_x000D_
Use:_x000D_
- Used for retrospective or comparative analysis on the Baseline state.</text>
  </threadedComment>
  <threadedComment ref="AF3" dT="2026-08-25T15:49:09.22" personId="{EB6D364E-CD81-4415-A875-1D64613C4D52}" id="{AB661495-AE33-4D86-AFA9-9483750E847B}">
    <text>Purpose: indicates whether the task belongs to the longest path in the current schedule network._x000D_
Calculation / logic:_x000D_
- The engine marks unfinished tasks as LONGEST when driving links connect them to the current network finish._x000D_
_x000D_
Use:_x000D_
- Identifies the longest active sequence leading to project completion.</text>
  </threadedComment>
  <threadedComment ref="AG3" dT="2026-08-25T15:49:09.22" personId="{EB6D364E-CD81-4415-A875-1D64613C4D52}" id="{08740E05-DBB0-4C86-8C96-3AC0838EA4F1}">
    <text>Purpose: calculated output reserved for the longest path on the Baseline / REX reference state._x000D_
_x000D_
Rules:_x000D_
- Do not enter a value manually._x000D_
- May remain blank when the REX workflow does not produce this indicator.</text>
  </threadedComment>
  <threadedComment ref="AH3" dT="2026-08-25T15:49:09.22" personId="{EB6D364E-CD81-4415-A875-1D64613C4D52}" id="{5E05C7BF-6E53-4DBA-B8AC-75045DBD0000}">
    <text>Purpose: total float on the current schedule._x000D_
Calculation / logic:_x000D_
- Number of days the task can slip without delaying the current project finish date._x000D_
_x000D_
Reading:_x000D_
- 0 = critical_x000D_
- &gt; 0 = available margin_x000D_
- &lt; 0 = negative float, constrained or inconsistent schedule</text>
  </threadedComment>
  <threadedComment ref="AI3" dT="2026-08-25T15:49:09.22" personId="{EB6D364E-CD81-4415-A875-1D64613C4D52}" id="{BB678614-8D10-4B1F-9194-01BC45092608}">
    <text>Purpose: free float on the current schedule._x000D_
_x000D_
Calculation / logic:_x000D_
- Number of days the task can slip without affecting the earliest start of the next task._x000D_
_x000D_
Special case:_x000D_
- A negative float means the task violates network constraints._x000D_
- The current finish is already too late relative to successor requirements (or duration is insufficient)._x000D_
_x000D_
Use:_x000D_
- Measures local margin, more granular than Total Float._x000D_
- Helps detect inconsistencies or infeasible constraints in the schedule.</text>
  </threadedComment>
  <threadedComment ref="AJ3" dT="2026-08-25T15:49:09.22" personId="{EB6D364E-CD81-4415-A875-1D64613C4D52}" id="{7FCB8271-9288-4A39-8426-1B2B2A9DAF8D}">
    <text>Purpose: total float on the Baseline / REX reference state._x000D_
Calculation / logic:_x000D_
- Baseline equivalent of Total Float, calculated with the same graph as Current on the placed Baseline dates._x000D_
_x000D_
Use:_x000D_
- Used for comparisons and lessons learned analysis.</text>
  </threadedComment>
  <threadedComment ref="AK3" dT="2026-08-25T15:49:09.22" personId="{EB6D364E-CD81-4415-A875-1D64613C4D52}" id="{B23F6DD6-30F5-462D-AFB7-005225A4E886}">
    <text>Purpose: free float on the Baseline / REX reference state._x000D_
Calculation / logic:_x000D_
- Baseline equivalent of Free Float, calculated with the same graph as Current on the placed Baseline dates._x000D_
_x000D_
Use:_x000D_
- Used for detailed float analysis on the Baseline state.</text>
  </threadedComment>
  <threadedComment ref="AL3" dT="2026-08-25T15:49:09.22" personId="{EB6D364E-CD81-4415-A875-1D64613C4D52}" id="{567A8E8D-C188-4879-9210-2FF1CD613136}">
    <text>Purpose: margin between the task deadline and its calculated finish date._x000D_
Calculation / logic:_x000D_
- Deadline Float = Deadline - Calculated Finish._x000D_
_x000D_
Reading:_x000D_
- 0 = deadline met exactly._x000D_
- &gt; 0 = available margin before the deadline._x000D_
- &lt; 0 = deadline exceeded.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table" Target="../tables/table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383528-64C4-4FED-975A-A0F705062B1D}">
  <sheetPr codeName="Feuil14">
    <tabColor rgb="FF606F80"/>
  </sheetPr>
  <dimension ref="B1:X30"/>
  <sheetViews>
    <sheetView showGridLines="0" workbookViewId="0">
      <selection activeCell="I22" sqref="I22"/>
    </sheetView>
  </sheetViews>
  <sheetFormatPr baseColWidth="10" defaultColWidth="11.42578125" defaultRowHeight="16.5" x14ac:dyDescent="0.3"/>
  <cols>
    <col min="1" max="1" width="3.28515625" style="77" customWidth="1"/>
    <col min="2" max="12" width="12.7109375" style="77" customWidth="1"/>
    <col min="13" max="23" width="11.42578125" style="77"/>
    <col min="24" max="25" width="0" style="77" hidden="1" customWidth="1"/>
    <col min="26" max="16384" width="11.42578125" style="77"/>
  </cols>
  <sheetData>
    <row r="1" spans="2:24" ht="28.15" customHeight="1" x14ac:dyDescent="0.3">
      <c r="B1" s="107" t="s">
        <v>171</v>
      </c>
      <c r="C1" s="107"/>
      <c r="D1" s="107"/>
      <c r="E1" s="107"/>
      <c r="F1" s="107"/>
      <c r="G1" s="107"/>
      <c r="H1" s="107"/>
      <c r="I1" s="107"/>
      <c r="J1" s="107"/>
      <c r="K1" s="107"/>
      <c r="X1" s="77" t="s">
        <v>251</v>
      </c>
    </row>
    <row r="2" spans="2:24" ht="28.15" customHeight="1" x14ac:dyDescent="0.3">
      <c r="B2" s="107"/>
      <c r="C2" s="107"/>
      <c r="D2" s="107"/>
      <c r="E2" s="107"/>
      <c r="F2" s="107"/>
      <c r="G2" s="107"/>
      <c r="H2" s="107"/>
      <c r="I2" s="107"/>
      <c r="J2" s="107"/>
      <c r="K2" s="107"/>
      <c r="X2" s="77" t="s">
        <v>151</v>
      </c>
    </row>
    <row r="3" spans="2:24" ht="22.15" customHeight="1" x14ac:dyDescent="0.3">
      <c r="X3" s="77" t="b">
        <v>1</v>
      </c>
    </row>
    <row r="4" spans="2:24" ht="22.15" customHeight="1" x14ac:dyDescent="0.3">
      <c r="X4" s="77" t="s">
        <v>151</v>
      </c>
    </row>
    <row r="5" spans="2:24" ht="22.15" customHeight="1" x14ac:dyDescent="0.3">
      <c r="X5" s="77" t="s">
        <v>151</v>
      </c>
    </row>
    <row r="6" spans="2:24" ht="22.15" customHeight="1" x14ac:dyDescent="0.3">
      <c r="X6" s="77" t="s">
        <v>151</v>
      </c>
    </row>
    <row r="7" spans="2:24" ht="22.15" customHeight="1" x14ac:dyDescent="0.3">
      <c r="X7" s="77" t="s">
        <v>151</v>
      </c>
    </row>
    <row r="8" spans="2:24" ht="22.15" customHeight="1" x14ac:dyDescent="0.3">
      <c r="X8" s="77" t="s">
        <v>151</v>
      </c>
    </row>
    <row r="9" spans="2:24" ht="22.15" customHeight="1" x14ac:dyDescent="0.3">
      <c r="X9" s="77" t="b">
        <v>1</v>
      </c>
    </row>
    <row r="10" spans="2:24" ht="22.15" customHeight="1" x14ac:dyDescent="0.3">
      <c r="X10" s="77" t="s">
        <v>151</v>
      </c>
    </row>
    <row r="11" spans="2:24" ht="22.15" customHeight="1" x14ac:dyDescent="0.3">
      <c r="X11" s="77" t="s">
        <v>250</v>
      </c>
    </row>
    <row r="12" spans="2:24" ht="22.15" customHeight="1" x14ac:dyDescent="0.3"/>
    <row r="13" spans="2:24" ht="22.15" customHeight="1" x14ac:dyDescent="0.3"/>
    <row r="14" spans="2:24" ht="22.15" customHeight="1" x14ac:dyDescent="0.3"/>
    <row r="15" spans="2:24" ht="22.15" customHeight="1" x14ac:dyDescent="0.3"/>
    <row r="16" spans="2:24" ht="22.15" customHeight="1" x14ac:dyDescent="0.3"/>
    <row r="17" ht="22.15" customHeight="1" x14ac:dyDescent="0.3"/>
    <row r="18" ht="22.15" customHeight="1" x14ac:dyDescent="0.3"/>
    <row r="19" ht="22.15" customHeight="1" x14ac:dyDescent="0.3"/>
    <row r="20" ht="22.15" customHeight="1" x14ac:dyDescent="0.3"/>
    <row r="21" ht="22.15" customHeight="1" x14ac:dyDescent="0.3"/>
    <row r="22" ht="22.15" customHeight="1" x14ac:dyDescent="0.3"/>
    <row r="23" ht="22.15" customHeight="1" x14ac:dyDescent="0.3"/>
    <row r="24" ht="22.15" customHeight="1" x14ac:dyDescent="0.3"/>
    <row r="25" ht="22.15" customHeight="1" x14ac:dyDescent="0.3"/>
    <row r="26" ht="22.15" customHeight="1" x14ac:dyDescent="0.3"/>
    <row r="27" ht="22.15" customHeight="1" x14ac:dyDescent="0.3"/>
    <row r="28" ht="22.15" customHeight="1" x14ac:dyDescent="0.3"/>
    <row r="29" ht="22.15" customHeight="1" x14ac:dyDescent="0.3"/>
    <row r="30" ht="22.15" customHeight="1" x14ac:dyDescent="0.3"/>
  </sheetData>
  <mergeCells count="1">
    <mergeCell ref="B1:K2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3B821B-66D6-49C3-B77B-A4E1BA8875B9}">
  <sheetPr codeName="Feuil12">
    <tabColor rgb="FF0070C0"/>
    <pageSetUpPr fitToPage="1"/>
  </sheetPr>
  <dimension ref="B1:Q72"/>
  <sheetViews>
    <sheetView showGridLines="0" zoomScaleNormal="100" workbookViewId="0">
      <selection activeCell="C4" sqref="C4:D4"/>
    </sheetView>
  </sheetViews>
  <sheetFormatPr baseColWidth="10" defaultColWidth="11.42578125" defaultRowHeight="14.25" x14ac:dyDescent="0.25"/>
  <cols>
    <col min="1" max="1" width="2.7109375" style="68" customWidth="1"/>
    <col min="2" max="3" width="11.7109375" style="68" customWidth="1"/>
    <col min="4" max="6" width="12.7109375" style="68" customWidth="1"/>
    <col min="7" max="8" width="11.7109375" style="68" customWidth="1"/>
    <col min="9" max="14" width="12.7109375" style="68" customWidth="1"/>
    <col min="15" max="23" width="11.7109375" style="68" customWidth="1"/>
    <col min="24" max="24" width="10.7109375" style="68" customWidth="1"/>
    <col min="25" max="16384" width="11.42578125" style="68"/>
  </cols>
  <sheetData>
    <row r="1" spans="2:17" ht="18" customHeight="1" x14ac:dyDescent="0.25">
      <c r="B1" s="108" t="s">
        <v>166</v>
      </c>
      <c r="C1" s="108"/>
      <c r="D1" s="108"/>
      <c r="E1" s="108"/>
      <c r="F1" s="108"/>
      <c r="G1" s="108"/>
      <c r="H1" s="108"/>
      <c r="I1" s="108"/>
      <c r="J1" s="108"/>
      <c r="K1" s="108"/>
      <c r="L1" s="108"/>
      <c r="M1" s="108"/>
      <c r="N1" s="108"/>
      <c r="O1" s="108"/>
      <c r="P1" s="108"/>
    </row>
    <row r="2" spans="2:17" ht="18" customHeight="1" x14ac:dyDescent="0.25">
      <c r="B2" s="108"/>
      <c r="C2" s="108"/>
      <c r="D2" s="108"/>
      <c r="E2" s="108"/>
      <c r="F2" s="108"/>
      <c r="G2" s="108"/>
      <c r="H2" s="108"/>
      <c r="I2" s="108"/>
      <c r="J2" s="108"/>
      <c r="K2" s="108"/>
      <c r="L2" s="108"/>
      <c r="M2" s="108"/>
      <c r="N2" s="108"/>
      <c r="O2" s="108"/>
      <c r="P2" s="108"/>
    </row>
    <row r="3" spans="2:17" ht="18" customHeight="1" x14ac:dyDescent="0.25">
      <c r="B3" s="109" t="s">
        <v>167</v>
      </c>
      <c r="C3" s="109"/>
      <c r="D3" s="109"/>
      <c r="E3" s="109"/>
      <c r="F3" s="109"/>
      <c r="G3" s="109"/>
      <c r="H3" s="109"/>
      <c r="I3" s="109"/>
      <c r="J3" s="109"/>
      <c r="K3" s="109"/>
      <c r="L3" s="109"/>
      <c r="M3" s="109"/>
      <c r="N3" s="109"/>
      <c r="O3" s="109"/>
      <c r="P3" s="109"/>
    </row>
    <row r="4" spans="2:17" ht="18" customHeight="1" x14ac:dyDescent="0.25">
      <c r="B4" s="69" t="s">
        <v>168</v>
      </c>
      <c r="C4" s="110"/>
      <c r="D4" s="110"/>
      <c r="F4" s="69" t="s">
        <v>169</v>
      </c>
      <c r="G4" s="110"/>
      <c r="H4" s="110"/>
    </row>
    <row r="5" spans="2:17" ht="18" customHeight="1" x14ac:dyDescent="0.25"/>
    <row r="6" spans="2:17" ht="18" customHeight="1" x14ac:dyDescent="0.45">
      <c r="B6" s="111" t="s">
        <v>170</v>
      </c>
      <c r="C6" s="143"/>
      <c r="D6" s="143"/>
      <c r="E6" s="143"/>
      <c r="F6" s="143"/>
      <c r="G6" s="143"/>
      <c r="H6" s="143"/>
      <c r="I6" s="143"/>
      <c r="J6" s="143"/>
      <c r="K6" s="143"/>
      <c r="L6" s="143"/>
      <c r="M6" s="143"/>
      <c r="N6" s="112" t="s">
        <v>253</v>
      </c>
      <c r="O6" s="112"/>
      <c r="P6" s="112"/>
      <c r="Q6" s="112"/>
    </row>
    <row r="7" spans="2:17" ht="18" customHeight="1" x14ac:dyDescent="0.25"/>
    <row r="8" spans="2:17" ht="18" customHeight="1" x14ac:dyDescent="0.25"/>
    <row r="9" spans="2:17" ht="18" customHeight="1" x14ac:dyDescent="0.25"/>
    <row r="10" spans="2:17" ht="18" customHeight="1" x14ac:dyDescent="0.25"/>
    <row r="11" spans="2:17" ht="18" customHeight="1" x14ac:dyDescent="0.25"/>
    <row r="12" spans="2:17" ht="18" customHeight="1" x14ac:dyDescent="0.25"/>
    <row r="13" spans="2:17" ht="18" customHeight="1" x14ac:dyDescent="0.25"/>
    <row r="14" spans="2:17" ht="18" customHeight="1" x14ac:dyDescent="0.25"/>
    <row r="15" spans="2:17" ht="18" customHeight="1" x14ac:dyDescent="0.25"/>
    <row r="16" spans="2:17" ht="18" customHeight="1" x14ac:dyDescent="0.25"/>
    <row r="17" ht="18" customHeight="1" x14ac:dyDescent="0.25"/>
    <row r="18" ht="18" customHeight="1" x14ac:dyDescent="0.25"/>
    <row r="19" ht="18" customHeight="1" x14ac:dyDescent="0.25"/>
    <row r="20" ht="18" customHeight="1" x14ac:dyDescent="0.25"/>
    <row r="21" ht="18" customHeight="1" x14ac:dyDescent="0.25"/>
    <row r="22" ht="18" customHeight="1" x14ac:dyDescent="0.25"/>
    <row r="23" ht="18" customHeight="1" x14ac:dyDescent="0.25"/>
    <row r="24" ht="18" customHeight="1" x14ac:dyDescent="0.25"/>
    <row r="25" ht="18" customHeight="1" x14ac:dyDescent="0.25"/>
    <row r="26" ht="18" customHeight="1" x14ac:dyDescent="0.25"/>
    <row r="27" ht="18" customHeight="1" x14ac:dyDescent="0.25"/>
    <row r="28" ht="18" customHeight="1" x14ac:dyDescent="0.25"/>
    <row r="29" ht="18" customHeight="1" x14ac:dyDescent="0.25"/>
    <row r="30" ht="18" customHeight="1" x14ac:dyDescent="0.25"/>
    <row r="31" ht="18" customHeight="1" x14ac:dyDescent="0.25"/>
    <row r="32" ht="18" customHeight="1" x14ac:dyDescent="0.25"/>
    <row r="33" ht="18" customHeight="1" x14ac:dyDescent="0.25"/>
    <row r="34" ht="18" customHeight="1" x14ac:dyDescent="0.25"/>
    <row r="35" ht="18" customHeight="1" x14ac:dyDescent="0.25"/>
    <row r="36" ht="18" customHeight="1" x14ac:dyDescent="0.25"/>
    <row r="37" ht="18" customHeight="1" x14ac:dyDescent="0.25"/>
    <row r="38" ht="18" customHeight="1" x14ac:dyDescent="0.25"/>
    <row r="39" ht="18" customHeight="1" x14ac:dyDescent="0.25"/>
    <row r="40" ht="18" customHeight="1" x14ac:dyDescent="0.25"/>
    <row r="41" ht="18" customHeight="1" x14ac:dyDescent="0.25"/>
    <row r="42" ht="18" customHeight="1" x14ac:dyDescent="0.25"/>
    <row r="43" ht="18" customHeight="1" x14ac:dyDescent="0.25"/>
    <row r="44" ht="18" customHeight="1" x14ac:dyDescent="0.25"/>
    <row r="45" ht="18" customHeight="1" x14ac:dyDescent="0.25"/>
    <row r="46" ht="18" customHeight="1" x14ac:dyDescent="0.25"/>
    <row r="47" ht="18" customHeight="1" x14ac:dyDescent="0.25"/>
    <row r="48" ht="18" customHeight="1" x14ac:dyDescent="0.25"/>
    <row r="49" ht="18" customHeight="1" x14ac:dyDescent="0.25"/>
    <row r="50" ht="18" customHeight="1" x14ac:dyDescent="0.25"/>
    <row r="51" ht="18" customHeight="1" x14ac:dyDescent="0.25"/>
    <row r="52" ht="18" customHeight="1" x14ac:dyDescent="0.25"/>
    <row r="53" ht="18" customHeight="1" x14ac:dyDescent="0.25"/>
    <row r="54" ht="18" customHeight="1" x14ac:dyDescent="0.25"/>
    <row r="55" ht="18" customHeight="1" x14ac:dyDescent="0.25"/>
    <row r="56" ht="18" customHeight="1" x14ac:dyDescent="0.25"/>
    <row r="57" ht="18" customHeight="1" x14ac:dyDescent="0.25"/>
    <row r="58" ht="18" customHeight="1" x14ac:dyDescent="0.25"/>
    <row r="59" ht="18" customHeight="1" x14ac:dyDescent="0.25"/>
    <row r="60" ht="18" customHeight="1" x14ac:dyDescent="0.25"/>
    <row r="61" ht="18" customHeight="1" x14ac:dyDescent="0.25"/>
    <row r="62" ht="18" customHeight="1" x14ac:dyDescent="0.25"/>
    <row r="63" ht="20.100000000000001" customHeight="1" x14ac:dyDescent="0.25"/>
    <row r="64" ht="20.100000000000001" customHeight="1" x14ac:dyDescent="0.25"/>
    <row r="65" s="68" customFormat="1" ht="20.100000000000001" customHeight="1" x14ac:dyDescent="0.25"/>
    <row r="66" s="68" customFormat="1" ht="20.100000000000001" customHeight="1" x14ac:dyDescent="0.25"/>
    <row r="67" s="68" customFormat="1" ht="20.100000000000001" customHeight="1" x14ac:dyDescent="0.25"/>
    <row r="68" s="68" customFormat="1" ht="20.100000000000001" customHeight="1" x14ac:dyDescent="0.25"/>
    <row r="69" s="68" customFormat="1" ht="20.100000000000001" customHeight="1" x14ac:dyDescent="0.25"/>
    <row r="70" s="68" customFormat="1" ht="20.100000000000001" customHeight="1" x14ac:dyDescent="0.25"/>
    <row r="71" s="68" customFormat="1" ht="20.100000000000001" customHeight="1" x14ac:dyDescent="0.25"/>
    <row r="72" s="68" customFormat="1" ht="20.100000000000001" customHeight="1" x14ac:dyDescent="0.25"/>
  </sheetData>
  <mergeCells count="6">
    <mergeCell ref="B1:P2"/>
    <mergeCell ref="B3:P3"/>
    <mergeCell ref="C4:D4"/>
    <mergeCell ref="G4:H4"/>
    <mergeCell ref="B6:M6"/>
    <mergeCell ref="N6:Q6"/>
  </mergeCells>
  <pageMargins left="0.7" right="0.7" top="0.75" bottom="0.75" header="0.3" footer="0.3"/>
  <pageSetup paperSize="9" scale="48" fitToHeight="0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8821B3-9396-49FA-8066-006B34A4DE33}">
  <sheetPr codeName="Feuil1">
    <tabColor rgb="FF70AD47"/>
  </sheetPr>
  <dimension ref="A1:AL58"/>
  <sheetViews>
    <sheetView tabSelected="1" zoomScaleNormal="100" workbookViewId="0">
      <pane xSplit="2" ySplit="4" topLeftCell="C5" activePane="bottomRight" state="frozen"/>
      <selection pane="topRight" activeCell="C1" sqref="C1"/>
      <selection pane="bottomLeft" activeCell="A4" sqref="A4"/>
      <selection pane="bottomRight" activeCell="Y51" sqref="Y51"/>
    </sheetView>
  </sheetViews>
  <sheetFormatPr baseColWidth="10" defaultRowHeight="15" x14ac:dyDescent="0.25"/>
  <cols>
    <col min="1" max="1" width="7.140625" customWidth="1"/>
    <col min="2" max="2" width="7.42578125" bestFit="1" customWidth="1"/>
    <col min="3" max="3" width="18.7109375" customWidth="1"/>
    <col min="4" max="4" width="25.85546875" bestFit="1" customWidth="1"/>
    <col min="5" max="5" width="14.85546875" bestFit="1" customWidth="1"/>
    <col min="6" max="6" width="11.7109375" bestFit="1" customWidth="1"/>
    <col min="7" max="7" width="12.28515625" bestFit="1" customWidth="1"/>
    <col min="8" max="8" width="7.5703125" customWidth="1"/>
    <col min="9" max="9" width="13.42578125" bestFit="1" customWidth="1"/>
    <col min="10" max="10" width="4.42578125" bestFit="1" customWidth="1"/>
    <col min="11" max="11" width="21.28515625" bestFit="1" customWidth="1"/>
    <col min="12" max="12" width="20.28515625" bestFit="1" customWidth="1"/>
    <col min="13" max="13" width="16.28515625" customWidth="1"/>
    <col min="14" max="14" width="13.140625" bestFit="1" customWidth="1"/>
    <col min="15" max="15" width="15.7109375" bestFit="1" customWidth="1"/>
    <col min="16" max="16" width="19.42578125" bestFit="1" customWidth="1"/>
    <col min="17" max="17" width="16.85546875" bestFit="1" customWidth="1"/>
    <col min="18" max="18" width="13.5703125" bestFit="1" customWidth="1"/>
    <col min="19" max="19" width="14.7109375" bestFit="1" customWidth="1"/>
    <col min="20" max="20" width="17.140625" bestFit="1" customWidth="1"/>
    <col min="21" max="21" width="17.5703125" bestFit="1" customWidth="1"/>
    <col min="22" max="22" width="16.85546875" bestFit="1" customWidth="1"/>
    <col min="23" max="23" width="17.7109375" bestFit="1" customWidth="1"/>
    <col min="24" max="24" width="19" bestFit="1" customWidth="1"/>
    <col min="25" max="25" width="21.42578125" bestFit="1" customWidth="1"/>
    <col min="26" max="26" width="15.7109375" bestFit="1" customWidth="1"/>
    <col min="27" max="27" width="16.85546875" bestFit="1" customWidth="1"/>
    <col min="28" max="28" width="19.42578125" bestFit="1" customWidth="1"/>
    <col min="29" max="29" width="16.85546875" bestFit="1" customWidth="1"/>
    <col min="30" max="30" width="17.140625" bestFit="1" customWidth="1"/>
    <col min="31" max="31" width="19.7109375" bestFit="1" customWidth="1"/>
    <col min="32" max="32" width="19" bestFit="1" customWidth="1"/>
    <col min="33" max="33" width="23.140625" bestFit="1" customWidth="1"/>
    <col min="34" max="34" width="16.28515625" bestFit="1" customWidth="1"/>
    <col min="35" max="35" width="12.140625" bestFit="1" customWidth="1"/>
    <col min="36" max="36" width="16.5703125" bestFit="1" customWidth="1"/>
    <col min="37" max="37" width="16.140625" bestFit="1" customWidth="1"/>
    <col min="38" max="38" width="16.28515625" bestFit="1" customWidth="1"/>
    <col min="39" max="39" width="18.42578125" bestFit="1" customWidth="1"/>
  </cols>
  <sheetData>
    <row r="1" spans="1:38" ht="30.75" customHeight="1" thickBot="1" x14ac:dyDescent="0.3">
      <c r="A1" s="44"/>
      <c r="B1" s="44"/>
      <c r="C1" s="44"/>
      <c r="D1" s="44"/>
      <c r="E1" s="44"/>
      <c r="F1" s="44"/>
      <c r="G1" s="44"/>
      <c r="H1" s="44"/>
      <c r="I1" s="44"/>
      <c r="J1" s="44"/>
      <c r="K1" s="44"/>
      <c r="L1" s="2" t="s">
        <v>152</v>
      </c>
      <c r="M1" s="3" t="s">
        <v>153</v>
      </c>
      <c r="N1" s="4" t="s">
        <v>154</v>
      </c>
      <c r="O1" s="113" t="s">
        <v>160</v>
      </c>
      <c r="P1" s="114"/>
      <c r="Q1" s="114"/>
      <c r="R1" s="114"/>
      <c r="S1" s="44"/>
      <c r="T1" s="44"/>
      <c r="U1" s="44"/>
      <c r="V1" s="44"/>
      <c r="W1" s="44"/>
      <c r="X1" s="44"/>
      <c r="Y1" s="44"/>
      <c r="Z1" s="44"/>
      <c r="AA1" s="44"/>
      <c r="AD1" s="118" t="s">
        <v>100</v>
      </c>
      <c r="AE1" s="118" t="s">
        <v>99</v>
      </c>
      <c r="AF1" s="61" t="s">
        <v>130</v>
      </c>
      <c r="AG1" s="61" t="s">
        <v>99</v>
      </c>
      <c r="AH1" s="62" t="s">
        <v>99</v>
      </c>
      <c r="AI1" s="44"/>
      <c r="AJ1" s="44"/>
      <c r="AK1" s="44"/>
      <c r="AL1" s="44"/>
    </row>
    <row r="2" spans="1:38" ht="15" customHeight="1" thickBot="1" x14ac:dyDescent="0.3">
      <c r="A2" s="44"/>
      <c r="B2" s="44"/>
      <c r="C2" s="44"/>
      <c r="D2" s="44"/>
      <c r="E2" s="44"/>
      <c r="F2" s="44"/>
      <c r="G2" s="44"/>
      <c r="H2" s="44"/>
      <c r="I2" s="44"/>
      <c r="J2" s="44"/>
      <c r="K2" s="44"/>
      <c r="L2" s="81">
        <f>MAX(tbl_WBS[Baseline Finish])</f>
        <v>0</v>
      </c>
      <c r="M2" s="82">
        <f>MAX(tbl_WBS[Calculated Finish])</f>
        <v>0</v>
      </c>
      <c r="N2" s="83">
        <f>IF(OR(NOT(ISNUMBER(L2)),NOT(ISNUMBER(M2))),"",M2-L2)</f>
        <v>0</v>
      </c>
      <c r="O2" s="113"/>
      <c r="P2" s="114"/>
      <c r="Q2" s="114"/>
      <c r="R2" s="114"/>
      <c r="S2" s="44"/>
      <c r="T2" s="44"/>
      <c r="U2" s="44"/>
      <c r="V2" s="44"/>
      <c r="W2" s="44"/>
      <c r="X2" s="44"/>
      <c r="Y2" s="44"/>
      <c r="Z2" s="44"/>
      <c r="AA2" s="44"/>
      <c r="AB2" s="44"/>
      <c r="AC2" s="44"/>
      <c r="AD2" s="44"/>
      <c r="AE2" s="44"/>
      <c r="AF2" s="44"/>
      <c r="AG2" s="44"/>
      <c r="AH2" s="44"/>
      <c r="AI2" s="44"/>
      <c r="AJ2" s="44"/>
      <c r="AK2" s="44"/>
      <c r="AL2" s="44"/>
    </row>
    <row r="3" spans="1:38" s="84" customFormat="1" ht="14.1" customHeight="1" thickTop="1" thickBot="1" x14ac:dyDescent="0.3">
      <c r="A3" s="86" t="s">
        <v>155</v>
      </c>
      <c r="B3" s="86" t="s">
        <v>155</v>
      </c>
      <c r="C3" s="86" t="s">
        <v>155</v>
      </c>
      <c r="D3" s="85" t="s">
        <v>156</v>
      </c>
      <c r="E3" s="85" t="s">
        <v>156</v>
      </c>
      <c r="F3" s="85" t="s">
        <v>156</v>
      </c>
      <c r="G3" s="85" t="s">
        <v>156</v>
      </c>
      <c r="H3" s="85" t="s">
        <v>156</v>
      </c>
      <c r="I3" s="85" t="s">
        <v>156</v>
      </c>
      <c r="J3" s="85" t="s">
        <v>150</v>
      </c>
      <c r="K3" s="85" t="s">
        <v>156</v>
      </c>
      <c r="L3" s="87" t="s">
        <v>157</v>
      </c>
      <c r="M3" s="87" t="s">
        <v>158</v>
      </c>
      <c r="N3" s="86" t="s">
        <v>158</v>
      </c>
      <c r="O3" s="86" t="s">
        <v>157</v>
      </c>
      <c r="P3" s="86" t="s">
        <v>157</v>
      </c>
      <c r="Q3" s="85" t="s">
        <v>159</v>
      </c>
      <c r="R3" s="85" t="s">
        <v>156</v>
      </c>
      <c r="S3" s="85" t="s">
        <v>156</v>
      </c>
      <c r="T3" s="85" t="s">
        <v>159</v>
      </c>
      <c r="U3" s="85" t="s">
        <v>156</v>
      </c>
      <c r="V3" s="85" t="s">
        <v>156</v>
      </c>
      <c r="W3" s="85" t="s">
        <v>159</v>
      </c>
      <c r="X3" s="85" t="s">
        <v>159</v>
      </c>
      <c r="Y3" s="85" t="s">
        <v>159</v>
      </c>
      <c r="Z3" s="85" t="s">
        <v>159</v>
      </c>
      <c r="AA3" s="85" t="s">
        <v>159</v>
      </c>
      <c r="AB3" s="85" t="s">
        <v>159</v>
      </c>
      <c r="AC3" s="85" t="s">
        <v>159</v>
      </c>
      <c r="AD3" s="85" t="s">
        <v>159</v>
      </c>
      <c r="AE3" s="85" t="s">
        <v>159</v>
      </c>
      <c r="AF3" s="85" t="s">
        <v>159</v>
      </c>
      <c r="AG3" s="85" t="s">
        <v>159</v>
      </c>
      <c r="AH3" s="85" t="s">
        <v>159</v>
      </c>
      <c r="AI3" s="85" t="s">
        <v>159</v>
      </c>
      <c r="AJ3" s="85" t="s">
        <v>159</v>
      </c>
      <c r="AK3" s="85" t="s">
        <v>159</v>
      </c>
      <c r="AL3" s="85" t="s">
        <v>159</v>
      </c>
    </row>
    <row r="4" spans="1:38" ht="18.75" customHeight="1" thickTop="1" thickBot="1" x14ac:dyDescent="0.3">
      <c r="A4" s="94" t="s">
        <v>0</v>
      </c>
      <c r="B4" s="95" t="s">
        <v>10</v>
      </c>
      <c r="C4" s="94" t="s">
        <v>1</v>
      </c>
      <c r="D4" s="96" t="s">
        <v>13</v>
      </c>
      <c r="E4" s="96" t="s">
        <v>11</v>
      </c>
      <c r="F4" s="96" t="s">
        <v>12</v>
      </c>
      <c r="G4" s="96" t="s">
        <v>14</v>
      </c>
      <c r="H4" s="96" t="s">
        <v>131</v>
      </c>
      <c r="I4" s="95" t="s">
        <v>97</v>
      </c>
      <c r="J4" s="95" t="s">
        <v>147</v>
      </c>
      <c r="K4" s="97" t="s">
        <v>17</v>
      </c>
      <c r="L4" s="98" t="s">
        <v>28</v>
      </c>
      <c r="M4" s="99" t="s">
        <v>7</v>
      </c>
      <c r="N4" s="99" t="s">
        <v>2</v>
      </c>
      <c r="O4" s="100" t="s">
        <v>3</v>
      </c>
      <c r="P4" s="99" t="s">
        <v>19</v>
      </c>
      <c r="Q4" s="101" t="s">
        <v>4</v>
      </c>
      <c r="R4" s="102" t="s">
        <v>15</v>
      </c>
      <c r="S4" s="100" t="s">
        <v>16</v>
      </c>
      <c r="T4" s="79" t="s">
        <v>20</v>
      </c>
      <c r="U4" s="103" t="s">
        <v>21</v>
      </c>
      <c r="V4" s="104" t="s">
        <v>22</v>
      </c>
      <c r="W4" s="105" t="s">
        <v>8</v>
      </c>
      <c r="X4" s="101" t="s">
        <v>9</v>
      </c>
      <c r="Y4" s="79" t="s">
        <v>23</v>
      </c>
      <c r="Z4" s="80" t="s">
        <v>24</v>
      </c>
      <c r="AA4" s="67" t="s">
        <v>25</v>
      </c>
      <c r="AB4" s="79" t="s">
        <v>26</v>
      </c>
      <c r="AC4" s="80" t="s">
        <v>27</v>
      </c>
      <c r="AD4" s="67" t="s">
        <v>32</v>
      </c>
      <c r="AE4" s="79" t="s">
        <v>33</v>
      </c>
      <c r="AF4" s="80" t="s">
        <v>128</v>
      </c>
      <c r="AG4" s="79" t="s">
        <v>129</v>
      </c>
      <c r="AH4" s="80" t="s">
        <v>30</v>
      </c>
      <c r="AI4" s="67" t="s">
        <v>31</v>
      </c>
      <c r="AJ4" s="67" t="s">
        <v>34</v>
      </c>
      <c r="AK4" s="79" t="s">
        <v>35</v>
      </c>
      <c r="AL4" s="67" t="s">
        <v>127</v>
      </c>
    </row>
    <row r="5" spans="1:38" x14ac:dyDescent="0.25">
      <c r="A5" s="121"/>
      <c r="B5" s="48"/>
      <c r="C5" s="47"/>
      <c r="D5" s="47"/>
      <c r="E5" s="47"/>
      <c r="F5" s="47"/>
      <c r="G5" s="47"/>
      <c r="H5" s="115"/>
      <c r="I5" s="48"/>
      <c r="J5" s="71"/>
      <c r="K5" s="49"/>
      <c r="L5" s="5"/>
      <c r="M5" s="40"/>
      <c r="N5" s="25"/>
      <c r="O5" s="123"/>
      <c r="P5" s="133"/>
      <c r="Q5" s="119" t="str">
        <f>IF(OR(tbl_WBS[[#This Row],[Baseline Start]]="",tbl_WBS[[#This Row],[Baseline Duration]]=""),"",tbl_WBS[[#This Row],[Baseline Start]]+tbl_WBS[[#This Row],[Baseline Duration]]-1)</f>
        <v/>
      </c>
      <c r="R5" s="126"/>
      <c r="S5" s="123"/>
      <c r="T5" s="45" t="str">
        <f>IF(OR(tbl_WBS[[#This Row],[Actual Start]]="",tbl_WBS[[#This Row],[Actual Finish]]=""),"",tbl_WBS[[#This Row],[Actual Finish]]-tbl_WBS[[#This Row],[Actual Start]]+1)</f>
        <v/>
      </c>
      <c r="U5" s="126"/>
      <c r="V5" s="130"/>
      <c r="W5" s="88"/>
      <c r="X5" s="90"/>
      <c r="Y5" s="43" t="str">
        <f>IF(OR(tbl_WBS[[#This Row],[Calculated Start]]="",tbl_WBS[[#This Row],[Calculated Finish]]=""),"",tbl_WBS[[#This Row],[Calculated Finish]]-tbl_WBS[[#This Row],[Calculated Start]]+1)</f>
        <v/>
      </c>
      <c r="Z5" s="41"/>
      <c r="AA5" s="42"/>
      <c r="AB5" s="43"/>
      <c r="AC5" s="27"/>
      <c r="AD5" s="28"/>
      <c r="AE5" s="26"/>
      <c r="AF5" s="63"/>
      <c r="AG5" s="64"/>
      <c r="AH5" s="29"/>
      <c r="AI5" s="28"/>
      <c r="AJ5" s="28"/>
      <c r="AK5" s="26"/>
      <c r="AL5" s="45"/>
    </row>
    <row r="6" spans="1:38" ht="15" customHeight="1" x14ac:dyDescent="0.25">
      <c r="A6" s="122"/>
      <c r="B6" s="46"/>
      <c r="C6" s="31"/>
      <c r="D6" s="31"/>
      <c r="E6" s="31"/>
      <c r="F6" s="31"/>
      <c r="G6" s="31"/>
      <c r="H6" s="116"/>
      <c r="I6" s="46"/>
      <c r="J6" s="72"/>
      <c r="K6" s="21"/>
      <c r="L6" s="12"/>
      <c r="M6" s="40"/>
      <c r="N6" s="20"/>
      <c r="O6" s="124"/>
      <c r="P6" s="134"/>
      <c r="Q6" s="119" t="str">
        <f>IF(OR(tbl_WBS[[#This Row],[Baseline Start]]="",tbl_WBS[[#This Row],[Baseline Duration]]=""),"",tbl_WBS[[#This Row],[Baseline Start]]+tbl_WBS[[#This Row],[Baseline Duration]]-1)</f>
        <v/>
      </c>
      <c r="R6" s="127"/>
      <c r="S6" s="124"/>
      <c r="T6" s="45" t="str">
        <f>IF(OR(tbl_WBS[[#This Row],[Actual Start]]="",tbl_WBS[[#This Row],[Actual Finish]]=""),"",tbl_WBS[[#This Row],[Actual Finish]]-tbl_WBS[[#This Row],[Actual Start]]+1)</f>
        <v/>
      </c>
      <c r="U6" s="127"/>
      <c r="V6" s="131"/>
      <c r="W6" s="89"/>
      <c r="X6" s="91"/>
      <c r="Y6" s="43" t="str">
        <f>IF(OR(tbl_WBS[[#This Row],[Calculated Start]]="",tbl_WBS[[#This Row],[Calculated Finish]]=""),"",tbl_WBS[[#This Row],[Calculated Finish]]-tbl_WBS[[#This Row],[Calculated Start]]+1)</f>
        <v/>
      </c>
      <c r="Z6" s="41"/>
      <c r="AA6" s="42"/>
      <c r="AB6" s="43"/>
      <c r="AC6" s="23"/>
      <c r="AD6" s="19"/>
      <c r="AE6" s="22"/>
      <c r="AF6" s="65"/>
      <c r="AG6" s="66"/>
      <c r="AH6" s="24"/>
      <c r="AI6" s="18"/>
      <c r="AJ6" s="18"/>
      <c r="AK6" s="22"/>
      <c r="AL6" s="50"/>
    </row>
    <row r="7" spans="1:38" x14ac:dyDescent="0.25">
      <c r="A7" s="122"/>
      <c r="B7" s="46"/>
      <c r="C7" s="31"/>
      <c r="D7" s="31"/>
      <c r="E7" s="31"/>
      <c r="F7" s="31"/>
      <c r="G7" s="31"/>
      <c r="H7" s="117"/>
      <c r="I7" s="46"/>
      <c r="J7" s="72"/>
      <c r="K7" s="21"/>
      <c r="M7" s="32"/>
      <c r="N7" s="33"/>
      <c r="O7" s="125"/>
      <c r="P7" s="135"/>
      <c r="Q7" s="120" t="str">
        <f>IF(OR(tbl_WBS[[#This Row],[Baseline Start]]="",tbl_WBS[[#This Row],[Baseline Duration]]=""),"",tbl_WBS[[#This Row],[Baseline Start]]+tbl_WBS[[#This Row],[Baseline Duration]]-1)</f>
        <v/>
      </c>
      <c r="R7" s="128"/>
      <c r="S7" s="128"/>
      <c r="T7" s="50" t="str">
        <f>IF(OR(tbl_WBS[[#This Row],[Actual Start]]="",tbl_WBS[[#This Row],[Actual Finish]]=""),"",tbl_WBS[[#This Row],[Actual Finish]]-tbl_WBS[[#This Row],[Actual Start]]+1)</f>
        <v/>
      </c>
      <c r="U7" s="127"/>
      <c r="V7" s="131"/>
      <c r="W7" s="89"/>
      <c r="X7" s="92"/>
      <c r="Y7" s="51" t="str">
        <f>IF(OR(tbl_WBS[[#This Row],[Calculated Start]]="",tbl_WBS[[#This Row],[Calculated Finish]]=""),"",tbl_WBS[[#This Row],[Calculated Finish]]-tbl_WBS[[#This Row],[Calculated Start]]+1)</f>
        <v/>
      </c>
      <c r="Z7" s="52"/>
      <c r="AA7" s="53"/>
      <c r="AB7" s="51"/>
      <c r="AC7" s="23"/>
      <c r="AD7" s="34"/>
      <c r="AE7" s="22"/>
      <c r="AF7" s="65"/>
      <c r="AG7" s="66"/>
      <c r="AH7" s="24"/>
      <c r="AI7" s="35"/>
      <c r="AJ7" s="35"/>
      <c r="AK7" s="22"/>
      <c r="AL7" s="50"/>
    </row>
    <row r="8" spans="1:38" x14ac:dyDescent="0.25">
      <c r="A8" s="122"/>
      <c r="B8" s="36"/>
      <c r="C8" s="37"/>
      <c r="D8" s="37"/>
      <c r="E8" s="37"/>
      <c r="F8" s="37"/>
      <c r="G8" s="37"/>
      <c r="H8" s="117"/>
      <c r="I8" s="36"/>
      <c r="J8" s="72"/>
      <c r="K8" s="21"/>
      <c r="L8" s="12"/>
      <c r="M8" s="40"/>
      <c r="N8" s="17"/>
      <c r="O8" s="125"/>
      <c r="P8" s="136"/>
      <c r="Q8" s="119" t="str">
        <f>IF(OR(tbl_WBS[[#This Row],[Baseline Start]]="",tbl_WBS[[#This Row],[Baseline Duration]]=""),"",tbl_WBS[[#This Row],[Baseline Start]]+tbl_WBS[[#This Row],[Baseline Duration]]-1)</f>
        <v/>
      </c>
      <c r="R8" s="129"/>
      <c r="S8" s="125"/>
      <c r="T8" s="45" t="str">
        <f>IF(OR(tbl_WBS[[#This Row],[Actual Start]]="",tbl_WBS[[#This Row],[Actual Finish]]=""),"",tbl_WBS[[#This Row],[Actual Finish]]-tbl_WBS[[#This Row],[Actual Start]]+1)</f>
        <v/>
      </c>
      <c r="U8" s="129"/>
      <c r="V8" s="132"/>
      <c r="W8" s="89"/>
      <c r="X8" s="91"/>
      <c r="Y8" s="43" t="str">
        <f>IF(OR(tbl_WBS[[#This Row],[Calculated Start]]="",tbl_WBS[[#This Row],[Calculated Finish]]=""),"",tbl_WBS[[#This Row],[Calculated Finish]]-tbl_WBS[[#This Row],[Calculated Start]]+1)</f>
        <v/>
      </c>
      <c r="Z8" s="41"/>
      <c r="AA8" s="42"/>
      <c r="AB8" s="43"/>
      <c r="AC8" s="23"/>
      <c r="AD8" s="18"/>
      <c r="AE8" s="22"/>
      <c r="AF8" s="65"/>
      <c r="AG8" s="66"/>
      <c r="AH8" s="24"/>
      <c r="AI8" s="18"/>
      <c r="AJ8" s="18"/>
      <c r="AK8" s="22"/>
      <c r="AL8" s="50"/>
    </row>
    <row r="9" spans="1:38" x14ac:dyDescent="0.25">
      <c r="A9" s="122"/>
      <c r="B9" s="36"/>
      <c r="C9" s="37"/>
      <c r="D9" s="37"/>
      <c r="E9" s="37"/>
      <c r="F9" s="37"/>
      <c r="G9" s="37"/>
      <c r="H9" s="117"/>
      <c r="I9" s="36"/>
      <c r="J9" s="72"/>
      <c r="K9" s="21"/>
      <c r="L9" s="12"/>
      <c r="M9" s="40"/>
      <c r="N9" s="17"/>
      <c r="O9" s="125"/>
      <c r="P9" s="136"/>
      <c r="Q9" s="119" t="str">
        <f>IF(OR(tbl_WBS[[#This Row],[Baseline Start]]="",tbl_WBS[[#This Row],[Baseline Duration]]=""),"",tbl_WBS[[#This Row],[Baseline Start]]+tbl_WBS[[#This Row],[Baseline Duration]]-1)</f>
        <v/>
      </c>
      <c r="R9" s="129"/>
      <c r="S9" s="125"/>
      <c r="T9" s="45" t="str">
        <f>IF(OR(tbl_WBS[[#This Row],[Actual Start]]="",tbl_WBS[[#This Row],[Actual Finish]]=""),"",tbl_WBS[[#This Row],[Actual Finish]]-tbl_WBS[[#This Row],[Actual Start]]+1)</f>
        <v/>
      </c>
      <c r="U9" s="129"/>
      <c r="V9" s="132"/>
      <c r="W9" s="89"/>
      <c r="X9" s="91"/>
      <c r="Y9" s="43" t="str">
        <f>IF(OR(tbl_WBS[[#This Row],[Calculated Start]]="",tbl_WBS[[#This Row],[Calculated Finish]]=""),"",tbl_WBS[[#This Row],[Calculated Finish]]-tbl_WBS[[#This Row],[Calculated Start]]+1)</f>
        <v/>
      </c>
      <c r="Z9" s="41"/>
      <c r="AA9" s="42"/>
      <c r="AB9" s="43"/>
      <c r="AC9" s="23"/>
      <c r="AD9" s="18"/>
      <c r="AE9" s="22"/>
      <c r="AF9" s="65"/>
      <c r="AG9" s="66"/>
      <c r="AH9" s="24"/>
      <c r="AI9" s="18"/>
      <c r="AJ9" s="18"/>
      <c r="AK9" s="22"/>
      <c r="AL9" s="50"/>
    </row>
    <row r="36" ht="15" customHeight="1" x14ac:dyDescent="0.25"/>
    <row r="58" ht="15" customHeight="1" x14ac:dyDescent="0.25"/>
  </sheetData>
  <mergeCells count="1">
    <mergeCell ref="O1:R2"/>
  </mergeCells>
  <phoneticPr fontId="5" type="noConversion"/>
  <conditionalFormatting sqref="AI1:AJ1 AG2:AJ3 AG10:AJ1048576 AH4:AL9">
    <cfRule type="cellIs" dxfId="42" priority="1" operator="lessThan">
      <formula>0</formula>
    </cfRule>
  </conditionalFormatting>
  <conditionalFormatting sqref="Y1:AA3 Y10:AA1048576 Z4:AB9">
    <cfRule type="cellIs" dxfId="41" priority="2" operator="lessThan">
      <formula>0</formula>
    </cfRule>
    <cfRule type="expression" dxfId="40" priority="3">
      <formula>AND(ISNUMBER(Y1),Y1&gt;0)</formula>
    </cfRule>
  </conditionalFormatting>
  <dataValidations count="3">
    <dataValidation type="list" allowBlank="1" showInputMessage="1" showErrorMessage="1" errorTitle="Invalid Task Type" error="Allowed values: Task, Milestone, Level of Effort." promptTitle="Task Type" prompt="Choose: Task, Milestone, or Level of Effort." sqref="I5:I9" xr:uid="{9FEFA80D-4B1F-4BA0-AE58-BFB88721A336}">
      <formula1>"Task,Milestone,Level of Effort"</formula1>
    </dataValidation>
    <dataValidation type="list" allowBlank="1" showInputMessage="1" showErrorMessage="1" errorTitle="Invalid S" error="Allowed values: blank, Y, N." promptTitle="S" prompt="Choose Y to show in Summary, N to hide." sqref="J5:J9" xr:uid="{B9B419AD-9E87-44F4-A360-2C54A3E585CF}">
      <formula1>"Y,N"</formula1>
    </dataValidation>
    <dataValidation type="list" allowBlank="1" showInputMessage="1" showErrorMessage="1" errorTitle="Invalid Cal" error="Allowed values: blank, 7j/7, 6j/7, 5j/7." promptTitle="Cal" prompt="Choose: 7j/7, 6j/7, or 5j/7." sqref="H5:H9" xr:uid="{F8412EFA-2FAB-40E5-AB3B-2DBB05556385}">
      <formula1>"7j/7,6j/7,5j/7"</formula1>
    </dataValidation>
  </dataValidations>
  <pageMargins left="0.7" right="0.7" top="0.75" bottom="0.75" header="0.3" footer="0.3"/>
  <drawing r:id="rId1"/>
  <legacy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C1178E-3861-4099-AEEB-19008A3ACC89}">
  <sheetPr codeName="Feuil5">
    <tabColor rgb="FF70AD47"/>
  </sheetPr>
  <dimension ref="A1:FU64"/>
  <sheetViews>
    <sheetView showGridLines="0" zoomScaleNormal="100" workbookViewId="0">
      <pane xSplit="4" ySplit="4" topLeftCell="CL5" activePane="bottomRight" state="frozen"/>
      <selection pane="topRight" activeCell="E1" sqref="E1"/>
      <selection pane="bottomLeft" activeCell="A5" sqref="A5"/>
      <selection pane="bottomRight" activeCell="L44" sqref="L44"/>
    </sheetView>
  </sheetViews>
  <sheetFormatPr baseColWidth="10" defaultRowHeight="15" x14ac:dyDescent="0.25"/>
  <cols>
    <col min="1" max="1" width="12.7109375" customWidth="1"/>
    <col min="2" max="2" width="34.7109375" customWidth="1"/>
    <col min="3" max="6" width="11.7109375" customWidth="1"/>
    <col min="7" max="7" width="9.7109375" customWidth="1"/>
    <col min="8" max="9" width="8.7109375" customWidth="1"/>
    <col min="10" max="10" width="15.5703125" customWidth="1"/>
    <col min="11" max="275" width="4.7109375" customWidth="1"/>
  </cols>
  <sheetData>
    <row r="1" spans="1:177" ht="21" customHeight="1" x14ac:dyDescent="0.25">
      <c r="A1" s="141" t="s">
        <v>161</v>
      </c>
      <c r="B1" s="141"/>
      <c r="C1" s="141"/>
      <c r="D1" s="141"/>
      <c r="E1" s="141"/>
      <c r="F1" s="141"/>
      <c r="G1" s="141"/>
      <c r="H1" s="141"/>
      <c r="I1" s="141"/>
      <c r="J1" s="141"/>
      <c r="K1" s="142"/>
      <c r="L1" s="142"/>
      <c r="M1" s="142"/>
      <c r="N1" s="142"/>
      <c r="O1" s="142"/>
      <c r="P1" s="142"/>
      <c r="Q1" s="142"/>
      <c r="R1" s="142"/>
      <c r="S1" s="142"/>
      <c r="T1" s="142"/>
      <c r="U1" s="142"/>
      <c r="V1" s="142"/>
      <c r="W1" s="142"/>
      <c r="X1" s="142"/>
      <c r="Y1" s="142"/>
      <c r="Z1" s="142"/>
      <c r="AA1" s="142"/>
      <c r="AB1" s="142"/>
      <c r="AC1" s="142"/>
      <c r="AD1" s="142"/>
      <c r="AE1" s="142"/>
      <c r="AF1" s="142"/>
      <c r="AG1" s="142"/>
      <c r="AH1" s="142"/>
      <c r="AI1" s="142"/>
      <c r="AJ1" s="142"/>
      <c r="AK1" s="142"/>
      <c r="AL1" s="142"/>
      <c r="AM1" s="142"/>
      <c r="AN1" s="142"/>
      <c r="AO1" s="142"/>
      <c r="AP1" s="142"/>
      <c r="AQ1" s="142"/>
      <c r="AR1" s="142"/>
      <c r="AS1" s="142"/>
      <c r="AT1" s="142"/>
      <c r="AU1" s="142"/>
      <c r="AV1" s="142"/>
      <c r="AW1" s="142"/>
      <c r="AX1" s="142"/>
      <c r="AY1" s="142"/>
      <c r="AZ1" s="142"/>
      <c r="BA1" s="142"/>
      <c r="BB1" s="142"/>
      <c r="BC1" s="142"/>
      <c r="BD1" s="142"/>
      <c r="BE1" s="142"/>
      <c r="BF1" s="142"/>
      <c r="BG1" s="142"/>
      <c r="BH1" s="142"/>
      <c r="BI1" s="142"/>
      <c r="BJ1" s="142"/>
      <c r="BK1" s="142"/>
      <c r="BL1" s="142"/>
      <c r="BM1" s="142"/>
      <c r="BN1" s="142"/>
      <c r="BO1" s="142"/>
      <c r="BP1" s="142"/>
      <c r="BQ1" s="142"/>
      <c r="BR1" s="142"/>
      <c r="BS1" s="142"/>
      <c r="BT1" s="142"/>
      <c r="BU1" s="142"/>
      <c r="BV1" s="142"/>
      <c r="BW1" s="142"/>
      <c r="BX1" s="142"/>
      <c r="BY1" s="142"/>
      <c r="BZ1" s="142"/>
      <c r="CA1" s="142"/>
      <c r="CB1" s="142"/>
      <c r="CC1" s="142"/>
      <c r="CD1" s="142"/>
      <c r="CE1" s="142"/>
      <c r="CF1" s="142"/>
      <c r="CG1" s="142"/>
      <c r="CH1" s="142"/>
      <c r="CI1" s="142"/>
      <c r="CJ1" s="142"/>
      <c r="CK1" s="142"/>
      <c r="CL1" s="142"/>
      <c r="CM1" s="142"/>
      <c r="CN1" s="142"/>
      <c r="CO1" s="142"/>
      <c r="CP1" s="142"/>
      <c r="CQ1" s="142"/>
      <c r="CR1" s="142"/>
      <c r="CS1" s="142"/>
      <c r="CT1" s="142"/>
      <c r="CU1" s="142"/>
      <c r="CV1" s="142"/>
      <c r="CW1" s="142"/>
      <c r="CX1" s="142"/>
      <c r="CY1" s="142"/>
      <c r="CZ1" s="142"/>
      <c r="DA1" s="142"/>
      <c r="DB1" s="142"/>
      <c r="DC1" s="142"/>
      <c r="DD1" s="142"/>
      <c r="DE1" s="142"/>
      <c r="DF1" s="142"/>
      <c r="DG1" s="142"/>
      <c r="DH1" s="142"/>
      <c r="DI1" s="142"/>
      <c r="DJ1" s="142"/>
      <c r="DK1" s="142"/>
      <c r="DL1" s="142"/>
      <c r="DM1" s="142"/>
      <c r="DN1" s="142"/>
      <c r="DO1" s="142"/>
      <c r="DP1" s="142"/>
      <c r="DQ1" s="142"/>
      <c r="DR1" s="142"/>
      <c r="DS1" s="142"/>
      <c r="DT1" s="142"/>
      <c r="DU1" s="142"/>
      <c r="DV1" s="142"/>
      <c r="DW1" s="142"/>
      <c r="DX1" s="142"/>
      <c r="DY1" s="142"/>
      <c r="DZ1" s="142"/>
      <c r="EA1" s="142"/>
      <c r="EB1" s="142"/>
      <c r="EC1" s="142"/>
      <c r="ED1" s="142"/>
      <c r="EE1" s="142"/>
      <c r="EF1" s="142"/>
      <c r="EG1" s="142"/>
      <c r="EH1" s="142"/>
      <c r="EI1" s="142"/>
      <c r="EJ1" s="142"/>
      <c r="EK1" s="142"/>
      <c r="EL1" s="142"/>
      <c r="EM1" s="142"/>
      <c r="EN1" s="142"/>
      <c r="EO1" s="142"/>
      <c r="EP1" s="142"/>
      <c r="EQ1" s="142"/>
      <c r="ER1" s="142"/>
      <c r="ES1" s="142"/>
      <c r="ET1" s="142"/>
      <c r="EU1" s="142"/>
      <c r="EV1" s="142"/>
      <c r="EW1" s="142"/>
      <c r="EX1" s="142"/>
      <c r="EY1" s="142"/>
      <c r="EZ1" s="142"/>
      <c r="FA1" s="142"/>
      <c r="FB1" s="142"/>
      <c r="FC1" s="142"/>
      <c r="FD1" s="142"/>
      <c r="FE1" s="142"/>
      <c r="FF1" s="142"/>
      <c r="FG1" s="142"/>
      <c r="FH1" s="142"/>
      <c r="FI1" s="142"/>
      <c r="FJ1" s="142"/>
      <c r="FK1" s="142"/>
      <c r="FL1" s="142"/>
      <c r="FM1" s="142"/>
      <c r="FN1" s="142"/>
      <c r="FO1" s="142"/>
      <c r="FP1" s="142"/>
      <c r="FQ1" s="142"/>
      <c r="FR1" s="142"/>
      <c r="FS1" s="142"/>
      <c r="FT1" s="142"/>
      <c r="FU1" s="142"/>
    </row>
    <row r="2" spans="1:177" ht="18" customHeight="1" x14ac:dyDescent="0.25">
      <c r="A2" s="142"/>
      <c r="B2" s="142"/>
      <c r="C2" s="142"/>
      <c r="D2" s="142"/>
      <c r="E2" s="142"/>
      <c r="F2" s="142"/>
      <c r="G2" s="142"/>
      <c r="H2" s="142"/>
      <c r="I2" s="142"/>
      <c r="J2" s="142"/>
      <c r="K2" s="142"/>
      <c r="L2" s="142"/>
      <c r="M2" s="142"/>
      <c r="N2" s="142"/>
      <c r="O2" s="142"/>
      <c r="P2" s="142"/>
      <c r="Q2" s="142"/>
      <c r="R2" s="142"/>
      <c r="S2" s="142"/>
      <c r="T2" s="142"/>
      <c r="U2" s="142"/>
      <c r="V2" s="142"/>
      <c r="W2" s="142"/>
      <c r="X2" s="142"/>
      <c r="Y2" s="142"/>
      <c r="Z2" s="142"/>
      <c r="AA2" s="142"/>
      <c r="AB2" s="142"/>
      <c r="AC2" s="142"/>
      <c r="AD2" s="142"/>
      <c r="AE2" s="142"/>
      <c r="AF2" s="142"/>
      <c r="AG2" s="142"/>
      <c r="AH2" s="142"/>
      <c r="AI2" s="142"/>
      <c r="AJ2" s="142"/>
      <c r="AK2" s="142"/>
      <c r="AL2" s="142"/>
      <c r="AM2" s="142"/>
      <c r="AN2" s="142"/>
      <c r="AO2" s="142"/>
      <c r="AP2" s="142"/>
      <c r="AQ2" s="142"/>
      <c r="AR2" s="142"/>
      <c r="AS2" s="142"/>
      <c r="AT2" s="142"/>
      <c r="AU2" s="142"/>
      <c r="AV2" s="142"/>
      <c r="AW2" s="142"/>
      <c r="AX2" s="142"/>
      <c r="AY2" s="142"/>
      <c r="AZ2" s="142"/>
      <c r="BA2" s="142"/>
      <c r="BB2" s="142"/>
      <c r="BC2" s="142"/>
      <c r="BD2" s="142"/>
      <c r="BE2" s="142"/>
      <c r="BF2" s="142"/>
      <c r="BG2" s="142"/>
      <c r="BH2" s="142"/>
      <c r="BI2" s="142"/>
      <c r="BJ2" s="142"/>
      <c r="BK2" s="142"/>
      <c r="BL2" s="142"/>
      <c r="BM2" s="142"/>
      <c r="BN2" s="142"/>
      <c r="BO2" s="142"/>
      <c r="BP2" s="142"/>
      <c r="BQ2" s="142"/>
      <c r="BR2" s="142"/>
      <c r="BS2" s="142"/>
      <c r="BT2" s="142"/>
      <c r="BU2" s="142"/>
      <c r="BV2" s="142"/>
      <c r="BW2" s="142"/>
      <c r="BX2" s="142"/>
      <c r="BY2" s="142"/>
      <c r="BZ2" s="142"/>
      <c r="CA2" s="142"/>
      <c r="CB2" s="142"/>
      <c r="CC2" s="142"/>
      <c r="CD2" s="142"/>
      <c r="CE2" s="142"/>
      <c r="CF2" s="142"/>
      <c r="CG2" s="142"/>
      <c r="CH2" s="142"/>
      <c r="CI2" s="142"/>
      <c r="CJ2" s="142"/>
      <c r="CK2" s="142"/>
      <c r="CL2" s="142"/>
      <c r="CM2" s="142"/>
      <c r="CN2" s="142"/>
      <c r="CO2" s="142"/>
      <c r="CP2" s="142"/>
      <c r="CQ2" s="142"/>
      <c r="CR2" s="142"/>
      <c r="CS2" s="142"/>
      <c r="CT2" s="142"/>
      <c r="CU2" s="142"/>
      <c r="CV2" s="142"/>
      <c r="CW2" s="142"/>
      <c r="CX2" s="142"/>
      <c r="CY2" s="142"/>
      <c r="CZ2" s="142"/>
      <c r="DA2" s="142"/>
      <c r="DB2" s="142"/>
      <c r="DC2" s="142"/>
      <c r="DD2" s="142"/>
      <c r="DE2" s="142"/>
      <c r="DF2" s="142"/>
      <c r="DG2" s="142"/>
      <c r="DH2" s="142"/>
      <c r="DI2" s="142"/>
      <c r="DJ2" s="142"/>
      <c r="DK2" s="142"/>
      <c r="DL2" s="142"/>
      <c r="DM2" s="142"/>
      <c r="DN2" s="142"/>
      <c r="DO2" s="142"/>
      <c r="DP2" s="142"/>
      <c r="DQ2" s="142"/>
      <c r="DR2" s="142"/>
      <c r="DS2" s="142"/>
      <c r="DT2" s="142"/>
      <c r="DU2" s="142"/>
      <c r="DV2" s="142"/>
      <c r="DW2" s="142"/>
      <c r="DX2" s="142"/>
      <c r="DY2" s="142"/>
      <c r="DZ2" s="142"/>
      <c r="EA2" s="142"/>
      <c r="EB2" s="142"/>
      <c r="EC2" s="142"/>
      <c r="ED2" s="142"/>
      <c r="EE2" s="142"/>
      <c r="EF2" s="142"/>
      <c r="EG2" s="142"/>
      <c r="EH2" s="142"/>
      <c r="EI2" s="142"/>
      <c r="EJ2" s="142"/>
      <c r="EK2" s="142"/>
      <c r="EL2" s="142"/>
      <c r="EM2" s="142"/>
      <c r="EN2" s="142"/>
      <c r="EO2" s="142"/>
      <c r="EP2" s="142"/>
      <c r="EQ2" s="142"/>
      <c r="ER2" s="142"/>
      <c r="ES2" s="142"/>
      <c r="ET2" s="142"/>
      <c r="EU2" s="142"/>
      <c r="EV2" s="142"/>
      <c r="EW2" s="142"/>
      <c r="EX2" s="142"/>
      <c r="EY2" s="142"/>
      <c r="EZ2" s="142"/>
      <c r="FA2" s="142"/>
      <c r="FB2" s="142"/>
      <c r="FC2" s="142"/>
      <c r="FD2" s="142"/>
      <c r="FE2" s="142"/>
      <c r="FF2" s="142"/>
      <c r="FG2" s="142"/>
      <c r="FH2" s="142"/>
      <c r="FI2" s="142"/>
      <c r="FJ2" s="142"/>
      <c r="FK2" s="142"/>
      <c r="FL2" s="142"/>
      <c r="FM2" s="142"/>
      <c r="FN2" s="142"/>
      <c r="FO2" s="142"/>
      <c r="FP2" s="142"/>
      <c r="FQ2" s="142"/>
      <c r="FR2" s="142"/>
      <c r="FS2" s="142"/>
      <c r="FT2" s="142"/>
      <c r="FU2" s="142"/>
    </row>
    <row r="3" spans="1:177" ht="18" customHeight="1" x14ac:dyDescent="0.25">
      <c r="A3" s="142"/>
      <c r="B3" s="142"/>
      <c r="C3" s="142"/>
      <c r="D3" s="142"/>
      <c r="E3" s="142"/>
      <c r="F3" s="142"/>
      <c r="G3" s="142"/>
      <c r="H3" s="142"/>
      <c r="I3" s="142"/>
      <c r="J3" s="142"/>
      <c r="K3" s="142"/>
      <c r="L3" s="142"/>
      <c r="M3" s="142"/>
      <c r="N3" s="142"/>
      <c r="O3" s="142"/>
      <c r="P3" s="142"/>
      <c r="Q3" s="142"/>
      <c r="R3" s="142"/>
      <c r="S3" s="142"/>
      <c r="T3" s="142"/>
      <c r="U3" s="142"/>
      <c r="V3" s="142"/>
      <c r="W3" s="142"/>
      <c r="X3" s="142"/>
      <c r="Y3" s="142"/>
      <c r="Z3" s="142"/>
      <c r="AA3" s="142"/>
      <c r="AB3" s="142"/>
      <c r="AC3" s="142"/>
      <c r="AD3" s="142"/>
      <c r="AE3" s="142"/>
      <c r="AF3" s="142"/>
      <c r="AG3" s="142"/>
      <c r="AH3" s="142"/>
      <c r="AI3" s="142"/>
      <c r="AJ3" s="142"/>
      <c r="AK3" s="142"/>
      <c r="AL3" s="142"/>
      <c r="AM3" s="142"/>
      <c r="AN3" s="142"/>
      <c r="AO3" s="142"/>
      <c r="AP3" s="142"/>
      <c r="AQ3" s="142"/>
      <c r="AR3" s="142"/>
      <c r="AS3" s="142"/>
      <c r="AT3" s="142"/>
      <c r="AU3" s="142"/>
      <c r="AV3" s="142"/>
      <c r="AW3" s="142"/>
      <c r="AX3" s="142"/>
      <c r="AY3" s="142"/>
      <c r="AZ3" s="142"/>
      <c r="BA3" s="142"/>
      <c r="BB3" s="142"/>
      <c r="BC3" s="142"/>
      <c r="BD3" s="142"/>
      <c r="BE3" s="142"/>
      <c r="BF3" s="142"/>
      <c r="BG3" s="142"/>
      <c r="BH3" s="142"/>
      <c r="BI3" s="142"/>
      <c r="BJ3" s="142"/>
      <c r="BK3" s="142"/>
      <c r="BL3" s="142"/>
      <c r="BM3" s="142"/>
      <c r="BN3" s="142"/>
      <c r="BO3" s="142"/>
      <c r="BP3" s="142"/>
      <c r="BQ3" s="142"/>
      <c r="BR3" s="142"/>
      <c r="BS3" s="142"/>
      <c r="BT3" s="142"/>
      <c r="BU3" s="142"/>
      <c r="BV3" s="142"/>
      <c r="BW3" s="142"/>
      <c r="BX3" s="142"/>
      <c r="BY3" s="142"/>
      <c r="BZ3" s="142"/>
      <c r="CA3" s="142"/>
      <c r="CB3" s="142"/>
      <c r="CC3" s="142"/>
      <c r="CD3" s="142"/>
      <c r="CE3" s="142"/>
      <c r="CF3" s="142"/>
      <c r="CG3" s="142"/>
      <c r="CH3" s="142"/>
      <c r="CI3" s="142"/>
      <c r="CJ3" s="142"/>
      <c r="CK3" s="142"/>
      <c r="CL3" s="142"/>
      <c r="CM3" s="142"/>
      <c r="CN3" s="142"/>
      <c r="CO3" s="142"/>
      <c r="CP3" s="142"/>
      <c r="CQ3" s="142"/>
      <c r="CR3" s="142"/>
      <c r="CS3" s="142"/>
      <c r="CT3" s="142"/>
      <c r="CU3" s="142"/>
      <c r="CV3" s="142"/>
      <c r="CW3" s="142"/>
      <c r="CX3" s="142"/>
      <c r="CY3" s="142"/>
      <c r="CZ3" s="142"/>
      <c r="DA3" s="142"/>
      <c r="DB3" s="142"/>
      <c r="DC3" s="142"/>
      <c r="DD3" s="142"/>
      <c r="DE3" s="142"/>
      <c r="DF3" s="142"/>
      <c r="DG3" s="142"/>
      <c r="DH3" s="142"/>
      <c r="DI3" s="142"/>
      <c r="DJ3" s="142"/>
      <c r="DK3" s="142"/>
      <c r="DL3" s="142"/>
      <c r="DM3" s="142"/>
      <c r="DN3" s="142"/>
      <c r="DO3" s="142"/>
      <c r="DP3" s="142"/>
      <c r="DQ3" s="142"/>
      <c r="DR3" s="142"/>
      <c r="DS3" s="142"/>
      <c r="DT3" s="142"/>
      <c r="DU3" s="142"/>
      <c r="DV3" s="142"/>
      <c r="DW3" s="142"/>
      <c r="DX3" s="142"/>
      <c r="DY3" s="142"/>
      <c r="DZ3" s="142"/>
      <c r="EA3" s="142"/>
      <c r="EB3" s="142"/>
      <c r="EC3" s="142"/>
      <c r="ED3" s="142"/>
      <c r="EE3" s="142"/>
      <c r="EF3" s="142"/>
      <c r="EG3" s="142"/>
      <c r="EH3" s="142"/>
      <c r="EI3" s="142"/>
      <c r="EJ3" s="142"/>
      <c r="EK3" s="142"/>
      <c r="EL3" s="142"/>
      <c r="EM3" s="142"/>
      <c r="EN3" s="142"/>
      <c r="EO3" s="142"/>
      <c r="EP3" s="142"/>
      <c r="EQ3" s="142"/>
      <c r="ER3" s="142"/>
      <c r="ES3" s="142"/>
      <c r="ET3" s="142"/>
      <c r="EU3" s="142"/>
      <c r="EV3" s="142"/>
      <c r="EW3" s="142"/>
      <c r="EX3" s="142"/>
      <c r="EY3" s="142"/>
      <c r="EZ3" s="142"/>
      <c r="FA3" s="142"/>
      <c r="FB3" s="142"/>
      <c r="FC3" s="142"/>
      <c r="FD3" s="142"/>
      <c r="FE3" s="142"/>
      <c r="FF3" s="142"/>
      <c r="FG3" s="142"/>
      <c r="FH3" s="142"/>
      <c r="FI3" s="142"/>
      <c r="FJ3" s="142"/>
      <c r="FK3" s="142"/>
      <c r="FL3" s="142"/>
      <c r="FM3" s="142"/>
      <c r="FN3" s="142"/>
      <c r="FO3" s="142"/>
      <c r="FP3" s="142"/>
      <c r="FQ3" s="142"/>
      <c r="FR3" s="142"/>
      <c r="FS3" s="142"/>
      <c r="FT3" s="142"/>
      <c r="FU3" s="142"/>
    </row>
    <row r="4" spans="1:177" ht="18" customHeight="1" x14ac:dyDescent="0.25">
      <c r="A4" s="30" t="s">
        <v>10</v>
      </c>
      <c r="B4" s="30" t="s">
        <v>1</v>
      </c>
      <c r="C4" s="30" t="s">
        <v>162</v>
      </c>
      <c r="D4" s="30" t="s">
        <v>163</v>
      </c>
      <c r="E4" s="30" t="s">
        <v>58</v>
      </c>
      <c r="F4" s="30" t="s">
        <v>59</v>
      </c>
      <c r="G4" s="30" t="s">
        <v>164</v>
      </c>
      <c r="H4" s="30" t="s">
        <v>36</v>
      </c>
      <c r="I4" s="30" t="s">
        <v>60</v>
      </c>
      <c r="J4" s="30" t="s">
        <v>165</v>
      </c>
    </row>
    <row r="5" spans="1:177" ht="18" customHeight="1" x14ac:dyDescent="0.25"/>
    <row r="6" spans="1:177" ht="18" customHeight="1" x14ac:dyDescent="0.25"/>
    <row r="7" spans="1:177" ht="18" customHeight="1" x14ac:dyDescent="0.25"/>
    <row r="8" spans="1:177" ht="18" customHeight="1" x14ac:dyDescent="0.25"/>
    <row r="9" spans="1:177" ht="18" customHeight="1" x14ac:dyDescent="0.25"/>
    <row r="10" spans="1:177" ht="18" customHeight="1" x14ac:dyDescent="0.25"/>
    <row r="11" spans="1:177" ht="18" customHeight="1" x14ac:dyDescent="0.25"/>
    <row r="12" spans="1:177" ht="18" customHeight="1" x14ac:dyDescent="0.25"/>
    <row r="13" spans="1:177" ht="18" customHeight="1" x14ac:dyDescent="0.25"/>
    <row r="14" spans="1:177" ht="18" customHeight="1" x14ac:dyDescent="0.25"/>
    <row r="15" spans="1:177" ht="18" customHeight="1" x14ac:dyDescent="0.25"/>
    <row r="16" spans="1:177" ht="18" customHeight="1" x14ac:dyDescent="0.25"/>
    <row r="17" ht="18" customHeight="1" x14ac:dyDescent="0.25"/>
    <row r="18" ht="18" customHeight="1" x14ac:dyDescent="0.25"/>
    <row r="19" ht="18" customHeight="1" x14ac:dyDescent="0.25"/>
    <row r="20" ht="18" customHeight="1" x14ac:dyDescent="0.25"/>
    <row r="21" ht="18" customHeight="1" x14ac:dyDescent="0.25"/>
    <row r="22" ht="18" customHeight="1" x14ac:dyDescent="0.25"/>
    <row r="23" ht="18" customHeight="1" x14ac:dyDescent="0.25"/>
    <row r="24" ht="18" customHeight="1" x14ac:dyDescent="0.25"/>
    <row r="25" ht="18" customHeight="1" x14ac:dyDescent="0.25"/>
    <row r="26" ht="18" customHeight="1" x14ac:dyDescent="0.25"/>
    <row r="27" ht="18" customHeight="1" x14ac:dyDescent="0.25"/>
    <row r="28" ht="18" customHeight="1" x14ac:dyDescent="0.25"/>
    <row r="29" ht="18" customHeight="1" x14ac:dyDescent="0.25"/>
    <row r="30" ht="18" customHeight="1" x14ac:dyDescent="0.25"/>
    <row r="31" ht="18" customHeight="1" x14ac:dyDescent="0.25"/>
    <row r="32" ht="18" customHeight="1" x14ac:dyDescent="0.25"/>
    <row r="33" ht="18" customHeight="1" x14ac:dyDescent="0.25"/>
    <row r="34" ht="18" customHeight="1" x14ac:dyDescent="0.25"/>
    <row r="35" ht="18" customHeight="1" x14ac:dyDescent="0.25"/>
    <row r="36" ht="18" customHeight="1" x14ac:dyDescent="0.25"/>
    <row r="37" ht="18" customHeight="1" x14ac:dyDescent="0.25"/>
    <row r="38" ht="18" customHeight="1" x14ac:dyDescent="0.25"/>
    <row r="39" ht="18" customHeight="1" x14ac:dyDescent="0.25"/>
    <row r="40" ht="18" customHeight="1" x14ac:dyDescent="0.25"/>
    <row r="41" ht="18" customHeight="1" x14ac:dyDescent="0.25"/>
    <row r="42" ht="18" customHeight="1" x14ac:dyDescent="0.25"/>
    <row r="43" ht="18" customHeight="1" x14ac:dyDescent="0.25"/>
    <row r="44" ht="18" customHeight="1" x14ac:dyDescent="0.25"/>
    <row r="45" ht="18" customHeight="1" x14ac:dyDescent="0.25"/>
    <row r="46" ht="18" customHeight="1" x14ac:dyDescent="0.25"/>
    <row r="47" ht="18" customHeight="1" x14ac:dyDescent="0.25"/>
    <row r="48" ht="18" customHeight="1" x14ac:dyDescent="0.25"/>
    <row r="49" ht="18" customHeight="1" x14ac:dyDescent="0.25"/>
    <row r="50" ht="18" customHeight="1" x14ac:dyDescent="0.25"/>
    <row r="51" ht="18" customHeight="1" x14ac:dyDescent="0.25"/>
    <row r="52" ht="18" customHeight="1" x14ac:dyDescent="0.25"/>
    <row r="53" ht="18" customHeight="1" x14ac:dyDescent="0.25"/>
    <row r="54" ht="18" customHeight="1" x14ac:dyDescent="0.25"/>
    <row r="55" ht="18" customHeight="1" x14ac:dyDescent="0.25"/>
    <row r="56" ht="18" customHeight="1" x14ac:dyDescent="0.25"/>
    <row r="57" ht="18" customHeight="1" x14ac:dyDescent="0.25"/>
    <row r="58" ht="18" customHeight="1" x14ac:dyDescent="0.25"/>
    <row r="59" ht="18" customHeight="1" x14ac:dyDescent="0.25"/>
    <row r="60" ht="18" customHeight="1" x14ac:dyDescent="0.25"/>
    <row r="61" ht="18" customHeight="1" x14ac:dyDescent="0.25"/>
    <row r="62" ht="18" customHeight="1" x14ac:dyDescent="0.25"/>
    <row r="63" ht="18" customHeight="1" x14ac:dyDescent="0.25"/>
    <row r="64" ht="18" customHeight="1" x14ac:dyDescent="0.25"/>
  </sheetData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780001-41ED-4909-9454-4F865695B2C0}">
  <sheetPr codeName="Feuil3">
    <tabColor rgb="FF70AD47"/>
  </sheetPr>
  <dimension ref="A1:J2"/>
  <sheetViews>
    <sheetView topLeftCell="I2" zoomScale="85" zoomScaleNormal="85" workbookViewId="0">
      <selection activeCell="J1" sqref="J1"/>
    </sheetView>
  </sheetViews>
  <sheetFormatPr baseColWidth="10" defaultColWidth="11.5703125" defaultRowHeight="15" x14ac:dyDescent="0.25"/>
  <cols>
    <col min="1" max="1" width="11.140625" bestFit="1" customWidth="1"/>
    <col min="2" max="2" width="19.140625" bestFit="1" customWidth="1"/>
    <col min="3" max="3" width="22" bestFit="1" customWidth="1"/>
    <col min="4" max="4" width="17.5703125" bestFit="1" customWidth="1"/>
    <col min="5" max="5" width="23.7109375" bestFit="1" customWidth="1"/>
    <col min="6" max="6" width="26.28515625" bestFit="1" customWidth="1"/>
    <col min="7" max="7" width="32.28515625" bestFit="1" customWidth="1"/>
    <col min="8" max="8" width="24.140625" bestFit="1" customWidth="1"/>
    <col min="9" max="9" width="26.42578125" bestFit="1" customWidth="1"/>
    <col min="10" max="10" width="19.85546875" bestFit="1" customWidth="1"/>
  </cols>
  <sheetData>
    <row r="1" spans="1:10" x14ac:dyDescent="0.25">
      <c r="A1" s="1" t="s">
        <v>37</v>
      </c>
      <c r="B1" t="s">
        <v>38</v>
      </c>
      <c r="C1" t="s">
        <v>39</v>
      </c>
      <c r="D1" t="s">
        <v>52</v>
      </c>
      <c r="E1" t="s">
        <v>53</v>
      </c>
      <c r="F1" t="s">
        <v>54</v>
      </c>
      <c r="G1" t="s">
        <v>55</v>
      </c>
      <c r="H1" t="s">
        <v>56</v>
      </c>
      <c r="I1" t="s">
        <v>57</v>
      </c>
      <c r="J1" t="s">
        <v>98</v>
      </c>
    </row>
    <row r="2" spans="1:10" x14ac:dyDescent="0.25">
      <c r="A2" s="1"/>
      <c r="B2" s="13"/>
      <c r="C2" s="13"/>
      <c r="D2" s="13"/>
      <c r="E2" s="13"/>
      <c r="F2" s="13"/>
      <c r="G2" s="13"/>
      <c r="H2" s="13"/>
      <c r="I2" s="13"/>
      <c r="J2" s="13"/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CF9827-59D0-4123-A028-6CFD6E587AF1}">
  <sheetPr codeName="Feuil7">
    <tabColor theme="8" tint="0.39997558519241921"/>
  </sheetPr>
  <dimension ref="A1:Q2"/>
  <sheetViews>
    <sheetView topLeftCell="A2" workbookViewId="0">
      <selection activeCell="D10" sqref="D10"/>
    </sheetView>
  </sheetViews>
  <sheetFormatPr baseColWidth="10" defaultRowHeight="15" x14ac:dyDescent="0.25"/>
  <cols>
    <col min="1" max="1" width="5.28515625" bestFit="1" customWidth="1"/>
    <col min="2" max="2" width="7.42578125" bestFit="1" customWidth="1"/>
    <col min="3" max="3" width="13" bestFit="1" customWidth="1"/>
    <col min="4" max="4" width="18.42578125" bestFit="1" customWidth="1"/>
    <col min="5" max="5" width="12" bestFit="1" customWidth="1"/>
    <col min="6" max="6" width="13.7109375" bestFit="1" customWidth="1"/>
    <col min="7" max="8" width="22.42578125" bestFit="1" customWidth="1"/>
    <col min="9" max="10" width="23.7109375" bestFit="1" customWidth="1"/>
    <col min="11" max="11" width="8.85546875" bestFit="1" customWidth="1"/>
    <col min="12" max="12" width="12.28515625" bestFit="1" customWidth="1"/>
    <col min="13" max="13" width="11.42578125" bestFit="1" customWidth="1"/>
    <col min="14" max="14" width="17.7109375" bestFit="1" customWidth="1"/>
    <col min="15" max="15" width="19" bestFit="1" customWidth="1"/>
    <col min="16" max="16" width="21.42578125" bestFit="1" customWidth="1"/>
    <col min="17" max="18" width="14.85546875" bestFit="1" customWidth="1"/>
  </cols>
  <sheetData>
    <row r="1" spans="1:17" s="76" customFormat="1" ht="15.75" thickBot="1" x14ac:dyDescent="0.3">
      <c r="A1" s="75" t="s">
        <v>0</v>
      </c>
      <c r="B1" s="74" t="s">
        <v>10</v>
      </c>
      <c r="C1" s="74" t="s">
        <v>1</v>
      </c>
      <c r="D1" s="74" t="s">
        <v>13</v>
      </c>
      <c r="E1" s="74" t="s">
        <v>97</v>
      </c>
      <c r="F1" s="74" t="s">
        <v>61</v>
      </c>
      <c r="G1" s="73" t="s">
        <v>101</v>
      </c>
      <c r="H1" s="139" t="s">
        <v>102</v>
      </c>
      <c r="I1" s="73" t="s">
        <v>103</v>
      </c>
      <c r="J1" s="139" t="s">
        <v>104</v>
      </c>
      <c r="K1" s="73" t="s">
        <v>105</v>
      </c>
      <c r="L1" s="73" t="s">
        <v>106</v>
      </c>
      <c r="M1" s="139" t="s">
        <v>126</v>
      </c>
      <c r="N1" s="137" t="s">
        <v>8</v>
      </c>
      <c r="O1" s="137" t="s">
        <v>9</v>
      </c>
      <c r="P1" s="75" t="s">
        <v>23</v>
      </c>
      <c r="Q1" s="74" t="s">
        <v>27</v>
      </c>
    </row>
    <row r="2" spans="1:17" x14ac:dyDescent="0.25">
      <c r="A2" s="54"/>
      <c r="B2" s="55"/>
      <c r="C2" s="55"/>
      <c r="D2" s="55"/>
      <c r="E2" s="55"/>
      <c r="F2" s="55"/>
      <c r="G2" s="38"/>
      <c r="H2" s="140"/>
      <c r="I2" s="38"/>
      <c r="J2" s="140"/>
      <c r="K2" s="38"/>
      <c r="L2" s="38"/>
      <c r="M2" s="140"/>
      <c r="N2" s="138"/>
      <c r="O2" s="138"/>
      <c r="P2" s="54"/>
      <c r="Q2" s="55"/>
    </row>
  </sheetData>
  <dataValidations count="3">
    <dataValidation type="list" errorStyle="warning" allowBlank="1" showInputMessage="1" showErrorMessage="1" errorTitle="Unknown Start Constraint Type" error="Use Start No Earlier Than, Start No Later Than, or Must Start On." promptTitle="Start Constraint Type" prompt="Choose blank, Start No Earlier Than, Start No Later Than, or Must Start On." sqref="G2" xr:uid="{EC6B055E-23A8-441E-B5C7-07043B18D693}">
      <formula1>"Start No Earlier Than,Start No Later Than,Must Start On"</formula1>
    </dataValidation>
    <dataValidation type="list" errorStyle="warning" allowBlank="1" showInputMessage="1" showErrorMessage="1" errorTitle="Unknown Finish Constraint Type" error="Use Finish No Earlier Than, Finish No Later Than, or Must Finish On." promptTitle="Finish Constraint Type" prompt="Choose blank, Finish No Earlier Than, Finish No Later Than, or Must Finish On." sqref="I2" xr:uid="{A05AE61C-81DC-4E42-B134-4060EDB8D792}">
      <formula1>"Finish No Earlier Than,Finish No Later Than,Must Finish On"</formula1>
    </dataValidation>
    <dataValidation type="list" errorStyle="warning" allowBlank="1" showInputMessage="1" showErrorMessage="1" errorTitle="Unknown Active value" error="Recommended values: Yes or No." promptTitle="Active" prompt="Choose Yes or No." sqref="K2" xr:uid="{313C47B3-71FA-49EA-8323-4F4725CBCA41}">
      <formula1>"Yes,No"</formula1>
    </dataValidation>
  </dataValidations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F711F-D6D4-4686-8274-AAD27DC8DB79}">
  <sheetPr codeName="Feuil10">
    <tabColor theme="8" tint="0.39997558519241921"/>
  </sheetPr>
  <dimension ref="A1:E4"/>
  <sheetViews>
    <sheetView workbookViewId="0">
      <selection activeCell="H9" sqref="H9"/>
    </sheetView>
  </sheetViews>
  <sheetFormatPr baseColWidth="10" defaultRowHeight="15" x14ac:dyDescent="0.25"/>
  <cols>
    <col min="1" max="1" width="10.42578125" bestFit="1" customWidth="1"/>
    <col min="2" max="2" width="8.140625" bestFit="1" customWidth="1"/>
    <col min="3" max="3" width="10.7109375" bestFit="1" customWidth="1"/>
    <col min="4" max="4" width="72.7109375" customWidth="1"/>
    <col min="5" max="5" width="16.28515625" bestFit="1" customWidth="1"/>
  </cols>
  <sheetData>
    <row r="1" spans="1:5" s="44" customFormat="1" ht="21.95" customHeight="1" x14ac:dyDescent="0.25"/>
    <row r="2" spans="1:5" s="44" customFormat="1" ht="21.95" customHeight="1" x14ac:dyDescent="0.25"/>
    <row r="3" spans="1:5" x14ac:dyDescent="0.25">
      <c r="A3" s="93" t="s">
        <v>37</v>
      </c>
      <c r="B3" s="57" t="s">
        <v>148</v>
      </c>
      <c r="C3" s="58" t="s">
        <v>112</v>
      </c>
      <c r="D3" s="59" t="s">
        <v>123</v>
      </c>
      <c r="E3" s="57" t="s">
        <v>115</v>
      </c>
    </row>
    <row r="4" spans="1:5" ht="30" x14ac:dyDescent="0.25">
      <c r="A4" s="145">
        <v>46303</v>
      </c>
      <c r="B4" s="146">
        <v>0.40421296296296294</v>
      </c>
      <c r="C4" s="147" t="s">
        <v>149</v>
      </c>
      <c r="D4" s="148" t="s">
        <v>259</v>
      </c>
      <c r="E4" s="78" t="b">
        <v>0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0E228-93B9-4969-B31A-7CB0820BB48E}">
  <sheetPr codeName="Feuil11">
    <tabColor theme="8" tint="0.39997558519241921"/>
  </sheetPr>
  <dimension ref="A1:K3"/>
  <sheetViews>
    <sheetView workbookViewId="0">
      <selection activeCell="F3" sqref="F3"/>
    </sheetView>
  </sheetViews>
  <sheetFormatPr baseColWidth="10" defaultRowHeight="15" x14ac:dyDescent="0.25"/>
  <cols>
    <col min="1" max="1" width="7.85546875" bestFit="1" customWidth="1"/>
    <col min="2" max="2" width="10.7109375" bestFit="1" customWidth="1"/>
    <col min="3" max="3" width="13.140625" bestFit="1" customWidth="1"/>
    <col min="4" max="4" width="16.28515625" bestFit="1" customWidth="1"/>
    <col min="5" max="5" width="18.7109375" bestFit="1" customWidth="1"/>
    <col min="6" max="6" width="19" bestFit="1" customWidth="1"/>
    <col min="7" max="7" width="12.28515625" bestFit="1" customWidth="1"/>
    <col min="8" max="8" width="7.42578125" bestFit="1" customWidth="1"/>
    <col min="9" max="9" width="13" bestFit="1" customWidth="1"/>
    <col min="10" max="10" width="13.85546875" bestFit="1" customWidth="1"/>
    <col min="11" max="11" width="14.140625" bestFit="1" customWidth="1"/>
  </cols>
  <sheetData>
    <row r="1" spans="1:11" ht="21.95" customHeight="1" x14ac:dyDescent="0.25"/>
    <row r="2" spans="1:11" x14ac:dyDescent="0.25">
      <c r="A2" s="58" t="s">
        <v>114</v>
      </c>
      <c r="B2" s="58" t="s">
        <v>112</v>
      </c>
      <c r="C2" s="58" t="s">
        <v>113</v>
      </c>
      <c r="D2" s="57" t="s">
        <v>115</v>
      </c>
      <c r="E2" s="60" t="s">
        <v>124</v>
      </c>
      <c r="F2" s="58" t="s">
        <v>125</v>
      </c>
      <c r="G2" s="58" t="s">
        <v>106</v>
      </c>
      <c r="H2" s="58" t="s">
        <v>10</v>
      </c>
      <c r="I2" s="58" t="s">
        <v>1</v>
      </c>
      <c r="J2" s="58" t="s">
        <v>118</v>
      </c>
      <c r="K2" s="58" t="s">
        <v>119</v>
      </c>
    </row>
    <row r="3" spans="1:11" x14ac:dyDescent="0.25">
      <c r="A3" s="58"/>
      <c r="B3" s="58"/>
      <c r="C3" s="58"/>
      <c r="D3" s="57"/>
      <c r="E3" s="60"/>
      <c r="F3" s="58"/>
      <c r="G3" s="58"/>
      <c r="H3" s="58"/>
      <c r="I3" s="58"/>
      <c r="J3" s="59"/>
      <c r="K3" s="59"/>
    </row>
  </sheetData>
  <pageMargins left="0.7" right="0.7" top="0.75" bottom="0.75" header="0.3" footer="0.3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EB68CD-BC26-441D-997C-BEB388AA61FB}">
  <sheetPr codeName="Feuil6">
    <tabColor theme="0" tint="-0.499984740745262"/>
  </sheetPr>
  <dimension ref="A1:AX2"/>
  <sheetViews>
    <sheetView topLeftCell="F1" workbookViewId="0">
      <selection activeCell="Z22" sqref="Z22"/>
    </sheetView>
  </sheetViews>
  <sheetFormatPr baseColWidth="10" defaultRowHeight="15" x14ac:dyDescent="0.25"/>
  <cols>
    <col min="4" max="4" width="13.140625" customWidth="1"/>
    <col min="5" max="5" width="20" customWidth="1"/>
    <col min="6" max="6" width="15.5703125" customWidth="1"/>
    <col min="7" max="7" width="19.140625" customWidth="1"/>
    <col min="8" max="8" width="16.7109375" customWidth="1"/>
    <col min="9" max="9" width="13.42578125" customWidth="1"/>
    <col min="10" max="10" width="14.5703125" customWidth="1"/>
    <col min="11" max="11" width="17" customWidth="1"/>
    <col min="12" max="12" width="15.5703125" customWidth="1"/>
    <col min="13" max="13" width="16.7109375" customWidth="1"/>
    <col min="14" max="14" width="17.5703125" customWidth="1"/>
    <col min="15" max="15" width="18.7109375" customWidth="1"/>
    <col min="16" max="16" width="21.140625" customWidth="1"/>
    <col min="17" max="17" width="14.7109375" customWidth="1"/>
    <col min="20" max="20" width="14.140625" customWidth="1"/>
    <col min="21" max="21" width="12.42578125" customWidth="1"/>
    <col min="22" max="22" width="12" customWidth="1"/>
    <col min="23" max="23" width="18.140625" customWidth="1"/>
    <col min="24" max="24" width="16.42578125" customWidth="1"/>
    <col min="25" max="25" width="16" customWidth="1"/>
    <col min="26" max="26" width="12.42578125" bestFit="1" customWidth="1"/>
    <col min="30" max="30" width="12" customWidth="1"/>
    <col min="32" max="32" width="11.85546875" customWidth="1"/>
    <col min="33" max="33" width="11.5703125" customWidth="1"/>
    <col min="35" max="35" width="12.7109375" customWidth="1"/>
    <col min="36" max="36" width="17" customWidth="1"/>
  </cols>
  <sheetData>
    <row r="1" spans="1:50" x14ac:dyDescent="0.25">
      <c r="A1" s="39" t="s">
        <v>0</v>
      </c>
      <c r="B1" s="38" t="s">
        <v>10</v>
      </c>
      <c r="C1" s="39" t="s">
        <v>91</v>
      </c>
      <c r="D1" s="38" t="s">
        <v>92</v>
      </c>
      <c r="E1" s="38" t="s">
        <v>28</v>
      </c>
      <c r="F1" s="1" t="s">
        <v>3</v>
      </c>
      <c r="G1" s="39" t="s">
        <v>19</v>
      </c>
      <c r="H1" s="1" t="s">
        <v>4</v>
      </c>
      <c r="I1" s="1" t="s">
        <v>15</v>
      </c>
      <c r="J1" s="1" t="s">
        <v>16</v>
      </c>
      <c r="K1" s="39" t="s">
        <v>20</v>
      </c>
      <c r="L1" s="1" t="s">
        <v>21</v>
      </c>
      <c r="M1" s="1" t="s">
        <v>22</v>
      </c>
      <c r="N1" s="1" t="s">
        <v>8</v>
      </c>
      <c r="O1" s="1" t="s">
        <v>9</v>
      </c>
      <c r="P1" s="39" t="s">
        <v>23</v>
      </c>
      <c r="Q1" s="38" t="s">
        <v>27</v>
      </c>
      <c r="R1" s="38" t="s">
        <v>18</v>
      </c>
      <c r="S1" s="38" t="s">
        <v>93</v>
      </c>
      <c r="T1" s="38" t="s">
        <v>32</v>
      </c>
      <c r="U1" s="39" t="s">
        <v>30</v>
      </c>
      <c r="V1" s="39" t="s">
        <v>31</v>
      </c>
      <c r="W1" s="38" t="s">
        <v>33</v>
      </c>
      <c r="X1" s="39" t="s">
        <v>34</v>
      </c>
      <c r="Y1" s="39" t="s">
        <v>35</v>
      </c>
      <c r="Z1" s="39" t="s">
        <v>97</v>
      </c>
      <c r="AA1" s="39" t="s">
        <v>107</v>
      </c>
      <c r="AB1" s="39" t="s">
        <v>101</v>
      </c>
      <c r="AC1" s="39" t="s">
        <v>102</v>
      </c>
      <c r="AD1" s="39" t="s">
        <v>103</v>
      </c>
      <c r="AE1" s="39" t="s">
        <v>104</v>
      </c>
      <c r="AF1" s="39" t="s">
        <v>1</v>
      </c>
      <c r="AG1" s="39" t="s">
        <v>126</v>
      </c>
      <c r="AH1" s="39" t="s">
        <v>127</v>
      </c>
      <c r="AI1" s="39" t="s">
        <v>128</v>
      </c>
      <c r="AJ1" s="39" t="s">
        <v>131</v>
      </c>
      <c r="AK1" s="39" t="s">
        <v>147</v>
      </c>
      <c r="AL1" s="39" t="s">
        <v>129</v>
      </c>
      <c r="AM1" s="39" t="s">
        <v>252</v>
      </c>
      <c r="AQ1" t="s">
        <v>82</v>
      </c>
      <c r="AR1" t="s">
        <v>83</v>
      </c>
      <c r="AS1" t="s">
        <v>84</v>
      </c>
      <c r="AT1" t="s">
        <v>85</v>
      </c>
      <c r="AU1" t="s">
        <v>86</v>
      </c>
      <c r="AV1" t="s">
        <v>6</v>
      </c>
      <c r="AW1" t="s">
        <v>87</v>
      </c>
      <c r="AX1" t="s">
        <v>94</v>
      </c>
    </row>
    <row r="2" spans="1:50" x14ac:dyDescent="0.25">
      <c r="A2" s="39"/>
      <c r="B2" s="38"/>
      <c r="C2" s="39"/>
      <c r="D2" s="38"/>
      <c r="E2" s="38"/>
      <c r="F2" s="1"/>
      <c r="G2" s="39"/>
      <c r="H2" s="1"/>
      <c r="I2" s="1"/>
      <c r="J2" s="1"/>
      <c r="K2" s="39"/>
      <c r="L2" s="1"/>
      <c r="M2" s="1"/>
      <c r="N2" s="1"/>
      <c r="O2" s="1"/>
      <c r="P2" s="39"/>
      <c r="Q2" s="38"/>
      <c r="R2" s="38"/>
      <c r="S2" s="38"/>
      <c r="T2" s="38"/>
      <c r="U2" s="39"/>
      <c r="V2" s="39"/>
      <c r="W2" s="38"/>
      <c r="X2" s="39"/>
      <c r="Y2" s="39"/>
      <c r="Z2" s="38"/>
      <c r="AA2" s="38"/>
      <c r="AB2" s="38"/>
      <c r="AC2" s="1"/>
      <c r="AD2" s="38"/>
      <c r="AE2" s="1"/>
      <c r="AF2" s="38"/>
      <c r="AG2" s="1"/>
      <c r="AH2" s="39"/>
      <c r="AI2" s="38"/>
      <c r="AJ2" s="38"/>
      <c r="AK2" s="38"/>
      <c r="AL2" s="38"/>
      <c r="AM2" s="38"/>
      <c r="AQ2" s="38"/>
      <c r="AR2" s="38"/>
      <c r="AS2" s="38"/>
      <c r="AT2" s="38"/>
      <c r="AU2" s="38"/>
      <c r="AV2" s="39"/>
      <c r="AW2" s="38"/>
    </row>
  </sheetData>
  <pageMargins left="0.7" right="0.7" top="0.75" bottom="0.75" header="0.3" footer="0.3"/>
  <tableParts count="2">
    <tablePart r:id="rId1"/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B9693-7E2B-4535-8E27-51D6E2A55494}">
  <sheetPr codeName="Feuil8">
    <tabColor theme="0" tint="-0.499984740745262"/>
  </sheetPr>
  <dimension ref="A1:AD2"/>
  <sheetViews>
    <sheetView workbookViewId="0">
      <selection activeCell="E22" sqref="E22"/>
    </sheetView>
  </sheetViews>
  <sheetFormatPr baseColWidth="10" defaultRowHeight="15" x14ac:dyDescent="0.25"/>
  <cols>
    <col min="3" max="3" width="13.5703125" customWidth="1"/>
    <col min="4" max="4" width="13.140625" customWidth="1"/>
    <col min="5" max="5" width="13.5703125" customWidth="1"/>
    <col min="6" max="6" width="13.28515625" customWidth="1"/>
    <col min="7" max="10" width="15.7109375" customWidth="1"/>
    <col min="11" max="11" width="14.7109375" customWidth="1"/>
    <col min="12" max="12" width="12.85546875" customWidth="1"/>
    <col min="13" max="13" width="13.140625" customWidth="1"/>
    <col min="14" max="14" width="19.7109375" customWidth="1"/>
    <col min="15" max="15" width="19" customWidth="1"/>
    <col min="16" max="16" width="19.7109375" customWidth="1"/>
    <col min="17" max="22" width="16.140625" customWidth="1"/>
    <col min="23" max="23" width="17.28515625" customWidth="1"/>
    <col min="24" max="27" width="19.7109375" customWidth="1"/>
    <col min="28" max="28" width="14.5703125" customWidth="1"/>
    <col min="29" max="29" width="14.85546875" customWidth="1"/>
    <col min="30" max="30" width="11.5703125" customWidth="1"/>
  </cols>
  <sheetData>
    <row r="1" spans="1:30" x14ac:dyDescent="0.25">
      <c r="A1" t="s">
        <v>0</v>
      </c>
      <c r="B1" t="s">
        <v>10</v>
      </c>
      <c r="C1" t="s">
        <v>97</v>
      </c>
      <c r="D1" t="s">
        <v>131</v>
      </c>
      <c r="E1" t="s">
        <v>61</v>
      </c>
      <c r="F1" t="s">
        <v>62</v>
      </c>
      <c r="G1" t="s">
        <v>63</v>
      </c>
      <c r="H1" t="s">
        <v>64</v>
      </c>
      <c r="I1" t="s">
        <v>65</v>
      </c>
      <c r="J1" t="s">
        <v>66</v>
      </c>
      <c r="K1" t="s">
        <v>27</v>
      </c>
      <c r="L1" t="s">
        <v>67</v>
      </c>
      <c r="M1" t="s">
        <v>58</v>
      </c>
      <c r="N1" t="s">
        <v>59</v>
      </c>
      <c r="O1" t="s">
        <v>68</v>
      </c>
      <c r="P1" t="s">
        <v>69</v>
      </c>
      <c r="Q1" t="s">
        <v>70</v>
      </c>
      <c r="R1" t="s">
        <v>71</v>
      </c>
      <c r="S1" t="s">
        <v>72</v>
      </c>
      <c r="T1" t="s">
        <v>73</v>
      </c>
      <c r="U1" t="s">
        <v>5</v>
      </c>
      <c r="V1" t="s">
        <v>6</v>
      </c>
      <c r="W1" t="s">
        <v>74</v>
      </c>
      <c r="X1" t="s">
        <v>75</v>
      </c>
      <c r="Y1" t="s">
        <v>76</v>
      </c>
      <c r="Z1" t="s">
        <v>77</v>
      </c>
      <c r="AA1" t="s">
        <v>78</v>
      </c>
      <c r="AB1" t="s">
        <v>79</v>
      </c>
      <c r="AC1" t="s">
        <v>80</v>
      </c>
      <c r="AD1" t="s">
        <v>81</v>
      </c>
    </row>
    <row r="2" spans="1:30" x14ac:dyDescent="0.25">
      <c r="A2" s="38"/>
      <c r="B2" s="38"/>
      <c r="C2" s="38"/>
      <c r="D2" s="38"/>
      <c r="E2" s="38"/>
      <c r="F2" s="38"/>
      <c r="G2" s="1"/>
      <c r="H2" s="1"/>
      <c r="J2" s="16"/>
      <c r="K2" s="38"/>
      <c r="L2" s="38"/>
      <c r="M2" s="1"/>
      <c r="N2" s="1"/>
      <c r="O2" s="16"/>
      <c r="P2" s="16"/>
      <c r="Q2" s="1"/>
      <c r="R2" s="1"/>
      <c r="T2" s="16"/>
      <c r="U2" s="38"/>
      <c r="W2" s="38"/>
      <c r="X2" s="1"/>
      <c r="Y2" s="1"/>
      <c r="AA2" s="16"/>
      <c r="AB2" s="38"/>
      <c r="AC2" s="38"/>
      <c r="AD2" s="38"/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C0EADE-9EFD-42DA-8B99-CCFFF0EC470D}">
  <sheetPr codeName="Feuil4">
    <tabColor theme="0" tint="-0.499984740745262"/>
  </sheetPr>
  <dimension ref="A1:N2"/>
  <sheetViews>
    <sheetView topLeftCell="C1" workbookViewId="0">
      <selection activeCell="G34" sqref="G34"/>
    </sheetView>
  </sheetViews>
  <sheetFormatPr baseColWidth="10" defaultRowHeight="15" x14ac:dyDescent="0.25"/>
  <cols>
    <col min="1" max="1" width="5.28515625" bestFit="1" customWidth="1"/>
    <col min="2" max="2" width="18.140625" bestFit="1" customWidth="1"/>
    <col min="3" max="3" width="24.140625" bestFit="1" customWidth="1"/>
    <col min="4" max="4" width="21" bestFit="1" customWidth="1"/>
    <col min="5" max="5" width="27.7109375" bestFit="1" customWidth="1"/>
    <col min="6" max="6" width="22.85546875" bestFit="1" customWidth="1"/>
    <col min="7" max="7" width="24.140625" bestFit="1" customWidth="1"/>
    <col min="8" max="8" width="25" bestFit="1" customWidth="1"/>
    <col min="9" max="9" width="26.140625" bestFit="1" customWidth="1"/>
    <col min="10" max="10" width="18.140625" bestFit="1" customWidth="1"/>
    <col min="11" max="11" width="23.140625" bestFit="1" customWidth="1"/>
    <col min="12" max="12" width="25.28515625" bestFit="1" customWidth="1"/>
    <col min="13" max="13" width="26.7109375" bestFit="1" customWidth="1"/>
  </cols>
  <sheetData>
    <row r="1" spans="1:14" x14ac:dyDescent="0.25">
      <c r="A1" s="5" t="s">
        <v>0</v>
      </c>
      <c r="B1" s="6" t="s">
        <v>40</v>
      </c>
      <c r="C1" s="7" t="s">
        <v>41</v>
      </c>
      <c r="D1" s="7" t="s">
        <v>42</v>
      </c>
      <c r="E1" s="7" t="s">
        <v>43</v>
      </c>
      <c r="F1" s="7" t="s">
        <v>44</v>
      </c>
      <c r="G1" s="7" t="s">
        <v>45</v>
      </c>
      <c r="H1" s="7" t="s">
        <v>46</v>
      </c>
      <c r="I1" s="7" t="s">
        <v>47</v>
      </c>
      <c r="J1" s="7" t="s">
        <v>48</v>
      </c>
      <c r="K1" s="7" t="s">
        <v>49</v>
      </c>
      <c r="L1" s="7" t="s">
        <v>50</v>
      </c>
      <c r="M1" s="7" t="s">
        <v>51</v>
      </c>
      <c r="N1" s="8" t="s">
        <v>18</v>
      </c>
    </row>
    <row r="2" spans="1:14" x14ac:dyDescent="0.25">
      <c r="A2" s="9"/>
      <c r="B2" s="10"/>
      <c r="C2" s="10"/>
      <c r="D2" s="14"/>
      <c r="E2" s="14"/>
      <c r="F2" s="106"/>
      <c r="G2" s="106"/>
      <c r="H2" s="106"/>
      <c r="I2" s="106"/>
      <c r="J2" s="14"/>
      <c r="K2" s="15"/>
      <c r="L2" s="15"/>
      <c r="M2" s="14"/>
      <c r="N2" s="11"/>
    </row>
  </sheetData>
  <conditionalFormatting sqref="B1">
    <cfRule type="cellIs" dxfId="39" priority="2" operator="equal">
      <formula>"ERROR"</formula>
    </cfRule>
  </conditionalFormatting>
  <conditionalFormatting sqref="N1">
    <cfRule type="cellIs" dxfId="38" priority="1" operator="equal">
      <formula>"ERROR"</formula>
    </cfRule>
  </conditionalFormatting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D1E328-92BD-4612-B6E2-C12B9787E743}">
  <sheetPr codeName="Feuil2">
    <tabColor theme="0" tint="-0.499984740745262"/>
  </sheetPr>
  <dimension ref="A1:T2"/>
  <sheetViews>
    <sheetView workbookViewId="0">
      <selection activeCell="H27" sqref="H27"/>
    </sheetView>
  </sheetViews>
  <sheetFormatPr baseColWidth="10" defaultRowHeight="15" x14ac:dyDescent="0.25"/>
  <cols>
    <col min="3" max="3" width="13.140625" customWidth="1"/>
    <col min="4" max="4" width="20.28515625" bestFit="1" customWidth="1"/>
    <col min="5" max="5" width="15.5703125" customWidth="1"/>
    <col min="6" max="6" width="19.140625" customWidth="1"/>
    <col min="7" max="7" width="13.42578125" customWidth="1"/>
    <col min="8" max="8" width="14.5703125" customWidth="1"/>
    <col min="9" max="9" width="15.5703125" customWidth="1"/>
    <col min="10" max="10" width="16.7109375" customWidth="1"/>
    <col min="11" max="11" width="16" customWidth="1"/>
    <col min="12" max="12" width="12.85546875" customWidth="1"/>
  </cols>
  <sheetData>
    <row r="1" spans="1:20" x14ac:dyDescent="0.25">
      <c r="A1" s="39" t="s">
        <v>0</v>
      </c>
      <c r="B1" s="39" t="s">
        <v>91</v>
      </c>
      <c r="C1" s="38" t="s">
        <v>92</v>
      </c>
      <c r="D1" s="38" t="s">
        <v>28</v>
      </c>
      <c r="E1" s="1" t="s">
        <v>3</v>
      </c>
      <c r="F1" s="39" t="s">
        <v>19</v>
      </c>
      <c r="G1" s="1" t="s">
        <v>15</v>
      </c>
      <c r="H1" s="1" t="s">
        <v>16</v>
      </c>
      <c r="I1" s="1" t="s">
        <v>21</v>
      </c>
      <c r="J1" s="1" t="s">
        <v>22</v>
      </c>
      <c r="K1" s="38" t="s">
        <v>95</v>
      </c>
      <c r="L1" s="38" t="s">
        <v>96</v>
      </c>
      <c r="M1" s="38" t="s">
        <v>5</v>
      </c>
      <c r="N1" s="38" t="s">
        <v>107</v>
      </c>
      <c r="O1" s="38" t="s">
        <v>101</v>
      </c>
      <c r="P1" s="1" t="s">
        <v>102</v>
      </c>
      <c r="Q1" s="38" t="s">
        <v>103</v>
      </c>
      <c r="R1" s="1" t="s">
        <v>104</v>
      </c>
      <c r="S1" s="1" t="s">
        <v>126</v>
      </c>
      <c r="T1" s="38" t="s">
        <v>131</v>
      </c>
    </row>
    <row r="2" spans="1:20" x14ac:dyDescent="0.25">
      <c r="A2" s="39"/>
      <c r="B2" s="39"/>
      <c r="C2" s="38"/>
      <c r="D2" s="38"/>
      <c r="E2" s="1"/>
      <c r="F2" s="39"/>
      <c r="G2" s="1"/>
      <c r="H2" s="1"/>
      <c r="I2" s="1"/>
      <c r="J2" s="1"/>
      <c r="K2" s="38"/>
      <c r="L2" s="38"/>
      <c r="M2" s="38"/>
      <c r="N2" s="38"/>
      <c r="O2" s="38"/>
      <c r="P2" s="1"/>
      <c r="Q2" s="38"/>
      <c r="R2" s="1"/>
      <c r="S2" s="1"/>
      <c r="T2" s="38"/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B031A-0FD6-4B9A-8B66-C8F306E857A9}">
  <sheetPr codeName="Feuil9">
    <tabColor theme="0" tint="-0.499984740745262"/>
  </sheetPr>
  <dimension ref="A1:S2"/>
  <sheetViews>
    <sheetView topLeftCell="C1" workbookViewId="0">
      <selection sqref="A1:S11"/>
    </sheetView>
  </sheetViews>
  <sheetFormatPr baseColWidth="10" defaultRowHeight="15" x14ac:dyDescent="0.25"/>
  <cols>
    <col min="1" max="1" width="26.7109375" bestFit="1" customWidth="1"/>
    <col min="2" max="2" width="35.85546875" bestFit="1" customWidth="1"/>
    <col min="3" max="3" width="18.140625" bestFit="1" customWidth="1"/>
    <col min="4" max="4" width="10.42578125" bestFit="1" customWidth="1"/>
    <col min="5" max="5" width="8.140625" bestFit="1" customWidth="1"/>
    <col min="6" max="6" width="10.7109375" bestFit="1" customWidth="1"/>
    <col min="7" max="7" width="25.140625" bestFit="1" customWidth="1"/>
    <col min="8" max="8" width="74.28515625" bestFit="1" customWidth="1"/>
    <col min="9" max="9" width="16.28515625" bestFit="1" customWidth="1"/>
    <col min="10" max="10" width="8.5703125" bestFit="1" customWidth="1"/>
    <col min="11" max="11" width="8.140625" bestFit="1" customWidth="1"/>
    <col min="12" max="12" width="5.28515625" bestFit="1" customWidth="1"/>
    <col min="13" max="13" width="7.42578125" bestFit="1" customWidth="1"/>
    <col min="14" max="14" width="13" bestFit="1" customWidth="1"/>
    <col min="15" max="15" width="87.42578125" bestFit="1" customWidth="1"/>
    <col min="16" max="16" width="75.85546875" bestFit="1" customWidth="1"/>
    <col min="17" max="17" width="12.42578125" bestFit="1" customWidth="1"/>
    <col min="18" max="18" width="12.7109375" bestFit="1" customWidth="1"/>
    <col min="19" max="19" width="19.42578125" bestFit="1" customWidth="1"/>
  </cols>
  <sheetData>
    <row r="1" spans="1:19" x14ac:dyDescent="0.25">
      <c r="A1" s="38" t="s">
        <v>108</v>
      </c>
      <c r="B1" s="38" t="s">
        <v>109</v>
      </c>
      <c r="C1" t="s">
        <v>110</v>
      </c>
      <c r="D1" t="s">
        <v>37</v>
      </c>
      <c r="E1" t="s">
        <v>111</v>
      </c>
      <c r="F1" s="38" t="s">
        <v>112</v>
      </c>
      <c r="G1" s="38" t="s">
        <v>113</v>
      </c>
      <c r="H1" s="38" t="s">
        <v>114</v>
      </c>
      <c r="I1" t="s">
        <v>115</v>
      </c>
      <c r="J1" s="38" t="s">
        <v>116</v>
      </c>
      <c r="K1" s="38" t="s">
        <v>117</v>
      </c>
      <c r="L1" s="38" t="s">
        <v>0</v>
      </c>
      <c r="M1" s="38" t="s">
        <v>10</v>
      </c>
      <c r="N1" s="38" t="s">
        <v>1</v>
      </c>
      <c r="O1" s="38" t="s">
        <v>118</v>
      </c>
      <c r="P1" s="38" t="s">
        <v>119</v>
      </c>
      <c r="Q1" s="38" t="s">
        <v>120</v>
      </c>
      <c r="R1" s="38" t="s">
        <v>121</v>
      </c>
      <c r="S1" s="38" t="s">
        <v>122</v>
      </c>
    </row>
    <row r="2" spans="1:19" x14ac:dyDescent="0.25">
      <c r="A2" s="38" t="s">
        <v>254</v>
      </c>
      <c r="B2" s="38" t="s">
        <v>255</v>
      </c>
      <c r="C2" s="56">
        <v>46303.40421296296</v>
      </c>
      <c r="D2" s="140">
        <v>46303</v>
      </c>
      <c r="E2" s="144">
        <v>0.40421296296296294</v>
      </c>
      <c r="F2" s="38" t="s">
        <v>149</v>
      </c>
      <c r="G2" s="38" t="s">
        <v>256</v>
      </c>
      <c r="H2" s="38" t="s">
        <v>257</v>
      </c>
      <c r="I2" t="b">
        <v>0</v>
      </c>
      <c r="J2" s="38" t="s">
        <v>29</v>
      </c>
      <c r="K2" s="38" t="s">
        <v>29</v>
      </c>
      <c r="L2" s="38" t="s">
        <v>29</v>
      </c>
      <c r="M2" s="38" t="s">
        <v>29</v>
      </c>
      <c r="N2" s="38" t="s">
        <v>29</v>
      </c>
      <c r="O2" s="38" t="s">
        <v>258</v>
      </c>
      <c r="P2" s="38" t="s">
        <v>259</v>
      </c>
      <c r="Q2" s="38"/>
      <c r="R2" s="38"/>
      <c r="S2" s="38" t="s">
        <v>260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40FDC-6262-431E-8843-4D8EE1E18519}">
  <sheetPr codeName="Feuil13">
    <tabColor theme="0" tint="-0.499984740745262"/>
  </sheetPr>
  <dimension ref="A1:O2"/>
  <sheetViews>
    <sheetView workbookViewId="0">
      <selection activeCell="G26" sqref="G26"/>
    </sheetView>
  </sheetViews>
  <sheetFormatPr baseColWidth="10" defaultRowHeight="15" x14ac:dyDescent="0.25"/>
  <cols>
    <col min="1" max="1" width="13.28515625" customWidth="1"/>
    <col min="2" max="2" width="20.28515625" customWidth="1"/>
    <col min="3" max="3" width="16.42578125" customWidth="1"/>
    <col min="4" max="4" width="16.5703125" customWidth="1"/>
    <col min="5" max="5" width="18.28515625" customWidth="1"/>
    <col min="6" max="6" width="18.7109375" customWidth="1"/>
    <col min="7" max="8" width="16.28515625" customWidth="1"/>
    <col min="9" max="9" width="11.7109375" customWidth="1"/>
    <col min="10" max="10" width="16.7109375" customWidth="1"/>
    <col min="11" max="11" width="20.7109375" customWidth="1"/>
    <col min="12" max="12" width="21.28515625" customWidth="1"/>
    <col min="13" max="13" width="19.85546875" customWidth="1"/>
    <col min="14" max="14" width="23.85546875" customWidth="1"/>
    <col min="15" max="15" width="19.28515625" customWidth="1"/>
  </cols>
  <sheetData>
    <row r="1" spans="1:15" x14ac:dyDescent="0.25">
      <c r="A1" t="s">
        <v>132</v>
      </c>
      <c r="B1" t="s">
        <v>133</v>
      </c>
      <c r="C1" t="s">
        <v>134</v>
      </c>
      <c r="D1" t="s">
        <v>135</v>
      </c>
      <c r="E1" t="s">
        <v>136</v>
      </c>
      <c r="F1" t="s">
        <v>137</v>
      </c>
      <c r="G1" t="s">
        <v>138</v>
      </c>
      <c r="H1" t="s">
        <v>139</v>
      </c>
      <c r="I1" t="s">
        <v>140</v>
      </c>
      <c r="J1" t="s">
        <v>141</v>
      </c>
      <c r="K1" t="s">
        <v>142</v>
      </c>
      <c r="L1" t="s">
        <v>143</v>
      </c>
      <c r="M1" t="s">
        <v>144</v>
      </c>
      <c r="N1" t="s">
        <v>145</v>
      </c>
      <c r="O1" t="s">
        <v>146</v>
      </c>
    </row>
    <row r="2" spans="1:15" x14ac:dyDescent="0.25">
      <c r="B2" s="70"/>
      <c r="G2" s="1"/>
      <c r="H2" s="1"/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759C66-98F0-436D-8A7D-A20B06DB6761}">
  <sheetPr codeName="Feuil15"/>
  <dimension ref="A1:M161"/>
  <sheetViews>
    <sheetView workbookViewId="0"/>
  </sheetViews>
  <sheetFormatPr baseColWidth="10" defaultRowHeight="15" x14ac:dyDescent="0.25"/>
  <sheetData>
    <row r="1" spans="1:13" x14ac:dyDescent="0.25">
      <c r="A1" t="s">
        <v>172</v>
      </c>
      <c r="B1" t="s">
        <v>173</v>
      </c>
      <c r="C1" t="s">
        <v>174</v>
      </c>
      <c r="D1" t="s">
        <v>175</v>
      </c>
      <c r="E1" t="s">
        <v>176</v>
      </c>
      <c r="F1" t="s">
        <v>177</v>
      </c>
      <c r="G1" t="s">
        <v>178</v>
      </c>
      <c r="H1" t="s">
        <v>179</v>
      </c>
      <c r="I1" t="s">
        <v>180</v>
      </c>
      <c r="J1" t="s">
        <v>181</v>
      </c>
      <c r="K1" t="s">
        <v>182</v>
      </c>
      <c r="L1" t="s">
        <v>183</v>
      </c>
      <c r="M1" t="s">
        <v>184</v>
      </c>
    </row>
    <row r="2" spans="1:13" x14ac:dyDescent="0.25">
      <c r="A2" t="s">
        <v>185</v>
      </c>
      <c r="B2" t="s">
        <v>248</v>
      </c>
      <c r="C2" t="s">
        <v>249</v>
      </c>
      <c r="D2">
        <v>194150631</v>
      </c>
      <c r="E2" s="70">
        <v>46259.742789351854</v>
      </c>
      <c r="F2" t="s">
        <v>186</v>
      </c>
      <c r="G2">
        <v>59</v>
      </c>
      <c r="H2">
        <v>159</v>
      </c>
      <c r="I2" t="s">
        <v>247</v>
      </c>
    </row>
    <row r="3" spans="1:13" x14ac:dyDescent="0.25">
      <c r="A3" t="s">
        <v>187</v>
      </c>
      <c r="B3" t="s">
        <v>248</v>
      </c>
      <c r="C3" t="s">
        <v>188</v>
      </c>
      <c r="D3">
        <v>11</v>
      </c>
      <c r="E3">
        <v>16</v>
      </c>
      <c r="F3" t="s">
        <v>88</v>
      </c>
      <c r="G3">
        <v>0</v>
      </c>
      <c r="H3">
        <v>1</v>
      </c>
      <c r="I3">
        <v>2872.5</v>
      </c>
      <c r="J3">
        <v>264</v>
      </c>
      <c r="K3">
        <v>2886.75</v>
      </c>
      <c r="L3">
        <v>264</v>
      </c>
      <c r="M3" t="b">
        <v>0</v>
      </c>
    </row>
    <row r="4" spans="1:13" x14ac:dyDescent="0.25">
      <c r="A4" t="s">
        <v>187</v>
      </c>
      <c r="B4" t="s">
        <v>248</v>
      </c>
      <c r="C4" t="s">
        <v>188</v>
      </c>
      <c r="D4">
        <v>11</v>
      </c>
      <c r="E4">
        <v>16</v>
      </c>
      <c r="F4" t="s">
        <v>88</v>
      </c>
      <c r="G4">
        <v>0</v>
      </c>
      <c r="H4">
        <v>2</v>
      </c>
      <c r="I4">
        <v>2886.75</v>
      </c>
      <c r="J4">
        <v>264</v>
      </c>
      <c r="K4">
        <v>2886.75</v>
      </c>
      <c r="L4">
        <v>354</v>
      </c>
      <c r="M4" t="b">
        <v>0</v>
      </c>
    </row>
    <row r="5" spans="1:13" x14ac:dyDescent="0.25">
      <c r="A5" t="s">
        <v>187</v>
      </c>
      <c r="B5" t="s">
        <v>248</v>
      </c>
      <c r="C5" t="s">
        <v>188</v>
      </c>
      <c r="D5">
        <v>11</v>
      </c>
      <c r="E5">
        <v>16</v>
      </c>
      <c r="F5" t="s">
        <v>88</v>
      </c>
      <c r="G5">
        <v>0</v>
      </c>
      <c r="H5">
        <v>3</v>
      </c>
      <c r="I5">
        <v>2886.75</v>
      </c>
      <c r="J5">
        <v>354</v>
      </c>
      <c r="K5">
        <v>2951.125</v>
      </c>
      <c r="L5">
        <v>354</v>
      </c>
      <c r="M5" t="b">
        <v>0</v>
      </c>
    </row>
    <row r="6" spans="1:13" x14ac:dyDescent="0.25">
      <c r="A6" t="s">
        <v>187</v>
      </c>
      <c r="B6" t="s">
        <v>248</v>
      </c>
      <c r="C6" t="s">
        <v>188</v>
      </c>
      <c r="D6">
        <v>11</v>
      </c>
      <c r="E6">
        <v>16</v>
      </c>
      <c r="F6" t="s">
        <v>88</v>
      </c>
      <c r="G6">
        <v>0</v>
      </c>
      <c r="H6">
        <v>4</v>
      </c>
      <c r="I6">
        <v>2951.125</v>
      </c>
      <c r="J6">
        <v>354</v>
      </c>
      <c r="K6">
        <v>2971.5</v>
      </c>
      <c r="L6">
        <v>354</v>
      </c>
      <c r="M6" t="b">
        <v>1</v>
      </c>
    </row>
    <row r="7" spans="1:13" x14ac:dyDescent="0.25">
      <c r="A7" t="s">
        <v>187</v>
      </c>
      <c r="B7" t="s">
        <v>248</v>
      </c>
      <c r="C7" t="s">
        <v>189</v>
      </c>
      <c r="D7">
        <v>11</v>
      </c>
      <c r="E7">
        <v>60</v>
      </c>
      <c r="F7" t="s">
        <v>89</v>
      </c>
      <c r="G7">
        <v>0</v>
      </c>
      <c r="H7">
        <v>1</v>
      </c>
      <c r="I7">
        <v>1857.75</v>
      </c>
      <c r="J7">
        <v>264</v>
      </c>
      <c r="K7">
        <v>1845.375</v>
      </c>
      <c r="L7">
        <v>264</v>
      </c>
      <c r="M7" t="b">
        <v>0</v>
      </c>
    </row>
    <row r="8" spans="1:13" x14ac:dyDescent="0.25">
      <c r="A8" t="s">
        <v>187</v>
      </c>
      <c r="B8" t="s">
        <v>248</v>
      </c>
      <c r="C8" t="s">
        <v>189</v>
      </c>
      <c r="D8">
        <v>11</v>
      </c>
      <c r="E8">
        <v>60</v>
      </c>
      <c r="F8" t="s">
        <v>89</v>
      </c>
      <c r="G8">
        <v>0</v>
      </c>
      <c r="H8">
        <v>2</v>
      </c>
      <c r="I8">
        <v>1845.375</v>
      </c>
      <c r="J8">
        <v>264</v>
      </c>
      <c r="K8">
        <v>1845.375</v>
      </c>
      <c r="L8">
        <v>1146</v>
      </c>
      <c r="M8" t="b">
        <v>0</v>
      </c>
    </row>
    <row r="9" spans="1:13" x14ac:dyDescent="0.25">
      <c r="A9" t="s">
        <v>187</v>
      </c>
      <c r="B9" t="s">
        <v>248</v>
      </c>
      <c r="C9" t="s">
        <v>189</v>
      </c>
      <c r="D9">
        <v>11</v>
      </c>
      <c r="E9">
        <v>60</v>
      </c>
      <c r="F9" t="s">
        <v>89</v>
      </c>
      <c r="G9">
        <v>0</v>
      </c>
      <c r="H9">
        <v>3</v>
      </c>
      <c r="I9">
        <v>1845.375</v>
      </c>
      <c r="J9">
        <v>1146</v>
      </c>
      <c r="K9">
        <v>1857.75</v>
      </c>
      <c r="L9">
        <v>1146</v>
      </c>
      <c r="M9" t="b">
        <v>1</v>
      </c>
    </row>
    <row r="10" spans="1:13" x14ac:dyDescent="0.25">
      <c r="A10" t="s">
        <v>187</v>
      </c>
      <c r="B10" t="s">
        <v>248</v>
      </c>
      <c r="C10" t="s">
        <v>190</v>
      </c>
      <c r="D10">
        <v>12</v>
      </c>
      <c r="E10">
        <v>13</v>
      </c>
      <c r="F10" t="s">
        <v>88</v>
      </c>
      <c r="G10">
        <v>0</v>
      </c>
      <c r="H10">
        <v>1</v>
      </c>
      <c r="I10">
        <v>1932</v>
      </c>
      <c r="J10">
        <v>282</v>
      </c>
      <c r="K10">
        <v>1939.713</v>
      </c>
      <c r="L10">
        <v>282</v>
      </c>
      <c r="M10" t="b">
        <v>0</v>
      </c>
    </row>
    <row r="11" spans="1:13" x14ac:dyDescent="0.25">
      <c r="A11" t="s">
        <v>187</v>
      </c>
      <c r="B11" t="s">
        <v>248</v>
      </c>
      <c r="C11" t="s">
        <v>190</v>
      </c>
      <c r="D11">
        <v>12</v>
      </c>
      <c r="E11">
        <v>13</v>
      </c>
      <c r="F11" t="s">
        <v>88</v>
      </c>
      <c r="G11">
        <v>0</v>
      </c>
      <c r="H11">
        <v>2</v>
      </c>
      <c r="I11">
        <v>1939.713</v>
      </c>
      <c r="J11">
        <v>282</v>
      </c>
      <c r="K11">
        <v>1939.713</v>
      </c>
      <c r="L11">
        <v>295</v>
      </c>
      <c r="M11" t="b">
        <v>1</v>
      </c>
    </row>
    <row r="12" spans="1:13" x14ac:dyDescent="0.25">
      <c r="A12" t="s">
        <v>187</v>
      </c>
      <c r="B12" t="s">
        <v>248</v>
      </c>
      <c r="C12" t="s">
        <v>191</v>
      </c>
      <c r="D12">
        <v>13</v>
      </c>
      <c r="E12">
        <v>14</v>
      </c>
      <c r="F12" t="s">
        <v>88</v>
      </c>
      <c r="G12">
        <v>1</v>
      </c>
      <c r="H12">
        <v>1</v>
      </c>
      <c r="I12">
        <v>2179.5</v>
      </c>
      <c r="J12">
        <v>300</v>
      </c>
      <c r="K12">
        <v>2185.5</v>
      </c>
      <c r="L12">
        <v>300</v>
      </c>
      <c r="M12" t="b">
        <v>0</v>
      </c>
    </row>
    <row r="13" spans="1:13" x14ac:dyDescent="0.25">
      <c r="A13" t="s">
        <v>187</v>
      </c>
      <c r="B13" t="s">
        <v>248</v>
      </c>
      <c r="C13" t="s">
        <v>191</v>
      </c>
      <c r="D13">
        <v>13</v>
      </c>
      <c r="E13">
        <v>14</v>
      </c>
      <c r="F13" t="s">
        <v>88</v>
      </c>
      <c r="G13">
        <v>1</v>
      </c>
      <c r="H13">
        <v>2</v>
      </c>
      <c r="I13">
        <v>2185.5</v>
      </c>
      <c r="J13">
        <v>300</v>
      </c>
      <c r="K13">
        <v>2185.5</v>
      </c>
      <c r="L13">
        <v>318</v>
      </c>
      <c r="M13" t="b">
        <v>0</v>
      </c>
    </row>
    <row r="14" spans="1:13" x14ac:dyDescent="0.25">
      <c r="A14" t="s">
        <v>187</v>
      </c>
      <c r="B14" t="s">
        <v>248</v>
      </c>
      <c r="C14" t="s">
        <v>191</v>
      </c>
      <c r="D14">
        <v>13</v>
      </c>
      <c r="E14">
        <v>14</v>
      </c>
      <c r="F14" t="s">
        <v>88</v>
      </c>
      <c r="G14">
        <v>1</v>
      </c>
      <c r="H14">
        <v>3</v>
      </c>
      <c r="I14">
        <v>2185.5</v>
      </c>
      <c r="J14">
        <v>318</v>
      </c>
      <c r="K14">
        <v>2196.25</v>
      </c>
      <c r="L14">
        <v>318</v>
      </c>
      <c r="M14" t="b">
        <v>0</v>
      </c>
    </row>
    <row r="15" spans="1:13" x14ac:dyDescent="0.25">
      <c r="A15" t="s">
        <v>187</v>
      </c>
      <c r="B15" t="s">
        <v>248</v>
      </c>
      <c r="C15" t="s">
        <v>191</v>
      </c>
      <c r="D15">
        <v>13</v>
      </c>
      <c r="E15">
        <v>14</v>
      </c>
      <c r="F15" t="s">
        <v>88</v>
      </c>
      <c r="G15">
        <v>1</v>
      </c>
      <c r="H15">
        <v>4</v>
      </c>
      <c r="I15">
        <v>2196.25</v>
      </c>
      <c r="J15">
        <v>318</v>
      </c>
      <c r="K15">
        <v>2204.25</v>
      </c>
      <c r="L15">
        <v>318</v>
      </c>
      <c r="M15" t="b">
        <v>1</v>
      </c>
    </row>
    <row r="16" spans="1:13" x14ac:dyDescent="0.25">
      <c r="A16" t="s">
        <v>187</v>
      </c>
      <c r="B16" t="s">
        <v>248</v>
      </c>
      <c r="C16" t="s">
        <v>192</v>
      </c>
      <c r="D16">
        <v>14</v>
      </c>
      <c r="E16">
        <v>15</v>
      </c>
      <c r="F16" t="s">
        <v>88</v>
      </c>
      <c r="G16">
        <v>0</v>
      </c>
      <c r="H16">
        <v>1</v>
      </c>
      <c r="I16">
        <v>2253.75</v>
      </c>
      <c r="J16">
        <v>318</v>
      </c>
      <c r="K16">
        <v>2261.4630000000002</v>
      </c>
      <c r="L16">
        <v>318</v>
      </c>
      <c r="M16" t="b">
        <v>0</v>
      </c>
    </row>
    <row r="17" spans="1:13" x14ac:dyDescent="0.25">
      <c r="A17" t="s">
        <v>187</v>
      </c>
      <c r="B17" t="s">
        <v>248</v>
      </c>
      <c r="C17" t="s">
        <v>192</v>
      </c>
      <c r="D17">
        <v>14</v>
      </c>
      <c r="E17">
        <v>15</v>
      </c>
      <c r="F17" t="s">
        <v>88</v>
      </c>
      <c r="G17">
        <v>0</v>
      </c>
      <c r="H17">
        <v>2</v>
      </c>
      <c r="I17">
        <v>2261.4630000000002</v>
      </c>
      <c r="J17">
        <v>318</v>
      </c>
      <c r="K17">
        <v>2261.4630000000002</v>
      </c>
      <c r="L17">
        <v>331</v>
      </c>
      <c r="M17" t="b">
        <v>1</v>
      </c>
    </row>
    <row r="18" spans="1:13" x14ac:dyDescent="0.25">
      <c r="A18" t="s">
        <v>187</v>
      </c>
      <c r="B18" t="s">
        <v>248</v>
      </c>
      <c r="C18" t="s">
        <v>193</v>
      </c>
      <c r="D18">
        <v>14</v>
      </c>
      <c r="E18">
        <v>17</v>
      </c>
      <c r="F18" t="s">
        <v>88</v>
      </c>
      <c r="G18">
        <v>0</v>
      </c>
      <c r="H18">
        <v>1</v>
      </c>
      <c r="I18">
        <v>2253.75</v>
      </c>
      <c r="J18">
        <v>318</v>
      </c>
      <c r="K18">
        <v>2268</v>
      </c>
      <c r="L18">
        <v>318</v>
      </c>
      <c r="M18" t="b">
        <v>0</v>
      </c>
    </row>
    <row r="19" spans="1:13" x14ac:dyDescent="0.25">
      <c r="A19" t="s">
        <v>187</v>
      </c>
      <c r="B19" t="s">
        <v>248</v>
      </c>
      <c r="C19" t="s">
        <v>193</v>
      </c>
      <c r="D19">
        <v>14</v>
      </c>
      <c r="E19">
        <v>17</v>
      </c>
      <c r="F19" t="s">
        <v>88</v>
      </c>
      <c r="G19">
        <v>0</v>
      </c>
      <c r="H19">
        <v>2</v>
      </c>
      <c r="I19">
        <v>2268</v>
      </c>
      <c r="J19">
        <v>318</v>
      </c>
      <c r="K19">
        <v>2268</v>
      </c>
      <c r="L19">
        <v>372</v>
      </c>
      <c r="M19" t="b">
        <v>0</v>
      </c>
    </row>
    <row r="20" spans="1:13" x14ac:dyDescent="0.25">
      <c r="A20" t="s">
        <v>187</v>
      </c>
      <c r="B20" t="s">
        <v>248</v>
      </c>
      <c r="C20" t="s">
        <v>193</v>
      </c>
      <c r="D20">
        <v>14</v>
      </c>
      <c r="E20">
        <v>17</v>
      </c>
      <c r="F20" t="s">
        <v>88</v>
      </c>
      <c r="G20">
        <v>0</v>
      </c>
      <c r="H20">
        <v>3</v>
      </c>
      <c r="I20">
        <v>2268</v>
      </c>
      <c r="J20">
        <v>372</v>
      </c>
      <c r="K20">
        <v>2951.125</v>
      </c>
      <c r="L20">
        <v>372</v>
      </c>
      <c r="M20" t="b">
        <v>0</v>
      </c>
    </row>
    <row r="21" spans="1:13" x14ac:dyDescent="0.25">
      <c r="A21" t="s">
        <v>187</v>
      </c>
      <c r="B21" t="s">
        <v>248</v>
      </c>
      <c r="C21" t="s">
        <v>193</v>
      </c>
      <c r="D21">
        <v>14</v>
      </c>
      <c r="E21">
        <v>17</v>
      </c>
      <c r="F21" t="s">
        <v>88</v>
      </c>
      <c r="G21">
        <v>0</v>
      </c>
      <c r="H21">
        <v>4</v>
      </c>
      <c r="I21">
        <v>2951.125</v>
      </c>
      <c r="J21">
        <v>372</v>
      </c>
      <c r="K21">
        <v>2971.5</v>
      </c>
      <c r="L21">
        <v>372</v>
      </c>
      <c r="M21" t="b">
        <v>1</v>
      </c>
    </row>
    <row r="22" spans="1:13" x14ac:dyDescent="0.25">
      <c r="A22" t="s">
        <v>187</v>
      </c>
      <c r="B22" t="s">
        <v>248</v>
      </c>
      <c r="C22" t="s">
        <v>194</v>
      </c>
      <c r="D22">
        <v>16</v>
      </c>
      <c r="E22">
        <v>24</v>
      </c>
      <c r="F22" t="s">
        <v>88</v>
      </c>
      <c r="G22">
        <v>0</v>
      </c>
      <c r="H22">
        <v>1</v>
      </c>
      <c r="I22">
        <v>3936.75</v>
      </c>
      <c r="J22">
        <v>354</v>
      </c>
      <c r="K22">
        <v>3944.4630000000002</v>
      </c>
      <c r="L22">
        <v>354</v>
      </c>
      <c r="M22" t="b">
        <v>0</v>
      </c>
    </row>
    <row r="23" spans="1:13" x14ac:dyDescent="0.25">
      <c r="A23" t="s">
        <v>187</v>
      </c>
      <c r="B23" t="s">
        <v>248</v>
      </c>
      <c r="C23" t="s">
        <v>194</v>
      </c>
      <c r="D23">
        <v>16</v>
      </c>
      <c r="E23">
        <v>24</v>
      </c>
      <c r="F23" t="s">
        <v>88</v>
      </c>
      <c r="G23">
        <v>0</v>
      </c>
      <c r="H23">
        <v>2</v>
      </c>
      <c r="I23">
        <v>3944.4630000000002</v>
      </c>
      <c r="J23">
        <v>354</v>
      </c>
      <c r="K23">
        <v>3944.4630000000002</v>
      </c>
      <c r="L23">
        <v>493</v>
      </c>
      <c r="M23" t="b">
        <v>1</v>
      </c>
    </row>
    <row r="24" spans="1:13" x14ac:dyDescent="0.25">
      <c r="A24" t="s">
        <v>187</v>
      </c>
      <c r="B24" t="s">
        <v>248</v>
      </c>
      <c r="C24" t="s">
        <v>195</v>
      </c>
      <c r="D24">
        <v>16</v>
      </c>
      <c r="E24">
        <v>3</v>
      </c>
      <c r="F24" t="s">
        <v>89</v>
      </c>
      <c r="G24">
        <v>0</v>
      </c>
      <c r="H24">
        <v>1</v>
      </c>
      <c r="I24">
        <v>2971.5</v>
      </c>
      <c r="J24">
        <v>354</v>
      </c>
      <c r="K24">
        <v>2959.125</v>
      </c>
      <c r="L24">
        <v>354</v>
      </c>
      <c r="M24" t="b">
        <v>0</v>
      </c>
    </row>
    <row r="25" spans="1:13" x14ac:dyDescent="0.25">
      <c r="A25" t="s">
        <v>187</v>
      </c>
      <c r="B25" t="s">
        <v>248</v>
      </c>
      <c r="C25" t="s">
        <v>195</v>
      </c>
      <c r="D25">
        <v>16</v>
      </c>
      <c r="E25">
        <v>3</v>
      </c>
      <c r="F25" t="s">
        <v>89</v>
      </c>
      <c r="G25">
        <v>0</v>
      </c>
      <c r="H25">
        <v>2</v>
      </c>
      <c r="I25">
        <v>2959.125</v>
      </c>
      <c r="J25">
        <v>354</v>
      </c>
      <c r="K25">
        <v>2959.125</v>
      </c>
      <c r="L25">
        <v>120</v>
      </c>
      <c r="M25" t="b">
        <v>0</v>
      </c>
    </row>
    <row r="26" spans="1:13" x14ac:dyDescent="0.25">
      <c r="A26" t="s">
        <v>187</v>
      </c>
      <c r="B26" t="s">
        <v>248</v>
      </c>
      <c r="C26" t="s">
        <v>195</v>
      </c>
      <c r="D26">
        <v>16</v>
      </c>
      <c r="E26">
        <v>3</v>
      </c>
      <c r="F26" t="s">
        <v>89</v>
      </c>
      <c r="G26">
        <v>0</v>
      </c>
      <c r="H26">
        <v>3</v>
      </c>
      <c r="I26">
        <v>2959.125</v>
      </c>
      <c r="J26">
        <v>120</v>
      </c>
      <c r="K26">
        <v>2971.5</v>
      </c>
      <c r="L26">
        <v>120</v>
      </c>
      <c r="M26" t="b">
        <v>1</v>
      </c>
    </row>
    <row r="27" spans="1:13" x14ac:dyDescent="0.25">
      <c r="A27" t="s">
        <v>187</v>
      </c>
      <c r="B27" t="s">
        <v>248</v>
      </c>
      <c r="C27" t="s">
        <v>196</v>
      </c>
      <c r="D27">
        <v>17</v>
      </c>
      <c r="E27">
        <v>19</v>
      </c>
      <c r="F27" t="s">
        <v>88</v>
      </c>
      <c r="G27">
        <v>-1</v>
      </c>
      <c r="H27">
        <v>1</v>
      </c>
      <c r="I27">
        <v>3045.75</v>
      </c>
      <c r="J27">
        <v>372</v>
      </c>
      <c r="K27">
        <v>3028.7130000000002</v>
      </c>
      <c r="L27">
        <v>372</v>
      </c>
      <c r="M27" t="b">
        <v>0</v>
      </c>
    </row>
    <row r="28" spans="1:13" x14ac:dyDescent="0.25">
      <c r="A28" t="s">
        <v>187</v>
      </c>
      <c r="B28" t="s">
        <v>248</v>
      </c>
      <c r="C28" t="s">
        <v>196</v>
      </c>
      <c r="D28">
        <v>17</v>
      </c>
      <c r="E28">
        <v>19</v>
      </c>
      <c r="F28" t="s">
        <v>88</v>
      </c>
      <c r="G28">
        <v>-1</v>
      </c>
      <c r="H28">
        <v>2</v>
      </c>
      <c r="I28">
        <v>3028.7130000000002</v>
      </c>
      <c r="J28">
        <v>372</v>
      </c>
      <c r="K28">
        <v>3028.7130000000002</v>
      </c>
      <c r="L28">
        <v>403</v>
      </c>
      <c r="M28" t="b">
        <v>1</v>
      </c>
    </row>
    <row r="29" spans="1:13" x14ac:dyDescent="0.25">
      <c r="A29" t="s">
        <v>187</v>
      </c>
      <c r="B29" t="s">
        <v>248</v>
      </c>
      <c r="C29" t="s">
        <v>197</v>
      </c>
      <c r="D29">
        <v>17</v>
      </c>
      <c r="E29">
        <v>21</v>
      </c>
      <c r="F29" t="s">
        <v>88</v>
      </c>
      <c r="G29">
        <v>0</v>
      </c>
      <c r="H29">
        <v>1</v>
      </c>
      <c r="I29">
        <v>3045.75</v>
      </c>
      <c r="J29">
        <v>372</v>
      </c>
      <c r="K29">
        <v>3053.4630000000002</v>
      </c>
      <c r="L29">
        <v>372</v>
      </c>
      <c r="M29" t="b">
        <v>0</v>
      </c>
    </row>
    <row r="30" spans="1:13" x14ac:dyDescent="0.25">
      <c r="A30" t="s">
        <v>187</v>
      </c>
      <c r="B30" t="s">
        <v>248</v>
      </c>
      <c r="C30" t="s">
        <v>197</v>
      </c>
      <c r="D30">
        <v>17</v>
      </c>
      <c r="E30">
        <v>21</v>
      </c>
      <c r="F30" t="s">
        <v>88</v>
      </c>
      <c r="G30">
        <v>0</v>
      </c>
      <c r="H30">
        <v>2</v>
      </c>
      <c r="I30">
        <v>3053.4630000000002</v>
      </c>
      <c r="J30">
        <v>372</v>
      </c>
      <c r="K30">
        <v>3053.4630000000002</v>
      </c>
      <c r="L30">
        <v>439</v>
      </c>
      <c r="M30" t="b">
        <v>1</v>
      </c>
    </row>
    <row r="31" spans="1:13" x14ac:dyDescent="0.25">
      <c r="A31" t="s">
        <v>187</v>
      </c>
      <c r="B31" t="s">
        <v>248</v>
      </c>
      <c r="C31" t="s">
        <v>198</v>
      </c>
      <c r="D31">
        <v>18</v>
      </c>
      <c r="E31">
        <v>22</v>
      </c>
      <c r="F31" t="s">
        <v>88</v>
      </c>
      <c r="G31">
        <v>0</v>
      </c>
      <c r="H31">
        <v>1</v>
      </c>
      <c r="I31">
        <v>3441.75</v>
      </c>
      <c r="J31">
        <v>390</v>
      </c>
      <c r="K31">
        <v>3449.4630000000002</v>
      </c>
      <c r="L31">
        <v>390</v>
      </c>
      <c r="M31" t="b">
        <v>0</v>
      </c>
    </row>
    <row r="32" spans="1:13" x14ac:dyDescent="0.25">
      <c r="A32" t="s">
        <v>187</v>
      </c>
      <c r="B32" t="s">
        <v>248</v>
      </c>
      <c r="C32" t="s">
        <v>198</v>
      </c>
      <c r="D32">
        <v>18</v>
      </c>
      <c r="E32">
        <v>22</v>
      </c>
      <c r="F32" t="s">
        <v>88</v>
      </c>
      <c r="G32">
        <v>0</v>
      </c>
      <c r="H32">
        <v>2</v>
      </c>
      <c r="I32">
        <v>3449.4630000000002</v>
      </c>
      <c r="J32">
        <v>390</v>
      </c>
      <c r="K32">
        <v>3449.4630000000002</v>
      </c>
      <c r="L32">
        <v>457</v>
      </c>
      <c r="M32" t="b">
        <v>1</v>
      </c>
    </row>
    <row r="33" spans="1:13" x14ac:dyDescent="0.25">
      <c r="A33" t="s">
        <v>187</v>
      </c>
      <c r="B33" t="s">
        <v>248</v>
      </c>
      <c r="C33" t="s">
        <v>199</v>
      </c>
      <c r="D33">
        <v>19</v>
      </c>
      <c r="E33">
        <v>2</v>
      </c>
      <c r="F33" t="s">
        <v>88</v>
      </c>
      <c r="G33">
        <v>7</v>
      </c>
      <c r="H33">
        <v>1</v>
      </c>
      <c r="I33">
        <v>3120</v>
      </c>
      <c r="J33">
        <v>408</v>
      </c>
      <c r="K33">
        <v>3126</v>
      </c>
      <c r="L33">
        <v>408</v>
      </c>
      <c r="M33" t="b">
        <v>0</v>
      </c>
    </row>
    <row r="34" spans="1:13" x14ac:dyDescent="0.25">
      <c r="A34" t="s">
        <v>187</v>
      </c>
      <c r="B34" t="s">
        <v>248</v>
      </c>
      <c r="C34" t="s">
        <v>199</v>
      </c>
      <c r="D34">
        <v>19</v>
      </c>
      <c r="E34">
        <v>2</v>
      </c>
      <c r="F34" t="s">
        <v>88</v>
      </c>
      <c r="G34">
        <v>7</v>
      </c>
      <c r="H34">
        <v>2</v>
      </c>
      <c r="I34">
        <v>3126</v>
      </c>
      <c r="J34">
        <v>408</v>
      </c>
      <c r="K34">
        <v>3126</v>
      </c>
      <c r="L34">
        <v>102</v>
      </c>
      <c r="M34" t="b">
        <v>0</v>
      </c>
    </row>
    <row r="35" spans="1:13" x14ac:dyDescent="0.25">
      <c r="A35" t="s">
        <v>187</v>
      </c>
      <c r="B35" t="s">
        <v>248</v>
      </c>
      <c r="C35" t="s">
        <v>199</v>
      </c>
      <c r="D35">
        <v>19</v>
      </c>
      <c r="E35">
        <v>2</v>
      </c>
      <c r="F35" t="s">
        <v>88</v>
      </c>
      <c r="G35">
        <v>7</v>
      </c>
      <c r="H35">
        <v>3</v>
      </c>
      <c r="I35">
        <v>3126</v>
      </c>
      <c r="J35">
        <v>102</v>
      </c>
      <c r="K35">
        <v>3291.625</v>
      </c>
      <c r="L35">
        <v>102</v>
      </c>
      <c r="M35" t="b">
        <v>0</v>
      </c>
    </row>
    <row r="36" spans="1:13" x14ac:dyDescent="0.25">
      <c r="A36" t="s">
        <v>187</v>
      </c>
      <c r="B36" t="s">
        <v>248</v>
      </c>
      <c r="C36" t="s">
        <v>199</v>
      </c>
      <c r="D36">
        <v>19</v>
      </c>
      <c r="E36">
        <v>2</v>
      </c>
      <c r="F36" t="s">
        <v>88</v>
      </c>
      <c r="G36">
        <v>7</v>
      </c>
      <c r="H36">
        <v>4</v>
      </c>
      <c r="I36">
        <v>3291.625</v>
      </c>
      <c r="J36">
        <v>102</v>
      </c>
      <c r="K36">
        <v>3299.625</v>
      </c>
      <c r="L36">
        <v>102</v>
      </c>
      <c r="M36" t="b">
        <v>1</v>
      </c>
    </row>
    <row r="37" spans="1:13" x14ac:dyDescent="0.25">
      <c r="A37" t="s">
        <v>187</v>
      </c>
      <c r="B37" t="s">
        <v>248</v>
      </c>
      <c r="C37" t="s">
        <v>200</v>
      </c>
      <c r="D37">
        <v>1</v>
      </c>
      <c r="E37">
        <v>4</v>
      </c>
      <c r="F37" t="s">
        <v>88</v>
      </c>
      <c r="G37">
        <v>0</v>
      </c>
      <c r="H37">
        <v>1</v>
      </c>
      <c r="I37">
        <v>737.625</v>
      </c>
      <c r="J37">
        <v>84</v>
      </c>
      <c r="K37">
        <v>743.625</v>
      </c>
      <c r="L37">
        <v>84</v>
      </c>
      <c r="M37" t="b">
        <v>0</v>
      </c>
    </row>
    <row r="38" spans="1:13" x14ac:dyDescent="0.25">
      <c r="A38" t="s">
        <v>187</v>
      </c>
      <c r="B38" t="s">
        <v>248</v>
      </c>
      <c r="C38" t="s">
        <v>200</v>
      </c>
      <c r="D38">
        <v>1</v>
      </c>
      <c r="E38">
        <v>4</v>
      </c>
      <c r="F38" t="s">
        <v>88</v>
      </c>
      <c r="G38">
        <v>0</v>
      </c>
      <c r="H38">
        <v>2</v>
      </c>
      <c r="I38">
        <v>743.625</v>
      </c>
      <c r="J38">
        <v>84</v>
      </c>
      <c r="K38">
        <v>743.625</v>
      </c>
      <c r="L38">
        <v>138</v>
      </c>
      <c r="M38" t="b">
        <v>0</v>
      </c>
    </row>
    <row r="39" spans="1:13" x14ac:dyDescent="0.25">
      <c r="A39" t="s">
        <v>187</v>
      </c>
      <c r="B39" t="s">
        <v>248</v>
      </c>
      <c r="C39" t="s">
        <v>200</v>
      </c>
      <c r="D39">
        <v>1</v>
      </c>
      <c r="E39">
        <v>4</v>
      </c>
      <c r="F39" t="s">
        <v>88</v>
      </c>
      <c r="G39">
        <v>0</v>
      </c>
      <c r="H39">
        <v>3</v>
      </c>
      <c r="I39">
        <v>743.625</v>
      </c>
      <c r="J39">
        <v>138</v>
      </c>
      <c r="K39">
        <v>760.75</v>
      </c>
      <c r="L39">
        <v>138</v>
      </c>
      <c r="M39" t="b">
        <v>0</v>
      </c>
    </row>
    <row r="40" spans="1:13" x14ac:dyDescent="0.25">
      <c r="A40" t="s">
        <v>187</v>
      </c>
      <c r="B40" t="s">
        <v>248</v>
      </c>
      <c r="C40" t="s">
        <v>200</v>
      </c>
      <c r="D40">
        <v>1</v>
      </c>
      <c r="E40">
        <v>4</v>
      </c>
      <c r="F40" t="s">
        <v>88</v>
      </c>
      <c r="G40">
        <v>0</v>
      </c>
      <c r="H40">
        <v>4</v>
      </c>
      <c r="I40">
        <v>760.75</v>
      </c>
      <c r="J40">
        <v>138</v>
      </c>
      <c r="K40">
        <v>768.75</v>
      </c>
      <c r="L40">
        <v>138</v>
      </c>
      <c r="M40" t="b">
        <v>1</v>
      </c>
    </row>
    <row r="41" spans="1:13" x14ac:dyDescent="0.25">
      <c r="A41" t="s">
        <v>187</v>
      </c>
      <c r="B41" t="s">
        <v>248</v>
      </c>
      <c r="C41" t="s">
        <v>201</v>
      </c>
      <c r="D41">
        <v>1</v>
      </c>
      <c r="E41">
        <v>5</v>
      </c>
      <c r="F41" t="s">
        <v>88</v>
      </c>
      <c r="G41">
        <v>0</v>
      </c>
      <c r="H41">
        <v>1</v>
      </c>
      <c r="I41">
        <v>737.625</v>
      </c>
      <c r="J41">
        <v>84</v>
      </c>
      <c r="K41">
        <v>743.625</v>
      </c>
      <c r="L41">
        <v>84</v>
      </c>
      <c r="M41" t="b">
        <v>0</v>
      </c>
    </row>
    <row r="42" spans="1:13" x14ac:dyDescent="0.25">
      <c r="A42" t="s">
        <v>187</v>
      </c>
      <c r="B42" t="s">
        <v>248</v>
      </c>
      <c r="C42" t="s">
        <v>201</v>
      </c>
      <c r="D42">
        <v>1</v>
      </c>
      <c r="E42">
        <v>5</v>
      </c>
      <c r="F42" t="s">
        <v>88</v>
      </c>
      <c r="G42">
        <v>0</v>
      </c>
      <c r="H42">
        <v>2</v>
      </c>
      <c r="I42">
        <v>743.625</v>
      </c>
      <c r="J42">
        <v>84</v>
      </c>
      <c r="K42">
        <v>743.625</v>
      </c>
      <c r="L42">
        <v>156</v>
      </c>
      <c r="M42" t="b">
        <v>0</v>
      </c>
    </row>
    <row r="43" spans="1:13" x14ac:dyDescent="0.25">
      <c r="A43" t="s">
        <v>187</v>
      </c>
      <c r="B43" t="s">
        <v>248</v>
      </c>
      <c r="C43" t="s">
        <v>201</v>
      </c>
      <c r="D43">
        <v>1</v>
      </c>
      <c r="E43">
        <v>5</v>
      </c>
      <c r="F43" t="s">
        <v>88</v>
      </c>
      <c r="G43">
        <v>0</v>
      </c>
      <c r="H43">
        <v>3</v>
      </c>
      <c r="I43">
        <v>743.625</v>
      </c>
      <c r="J43">
        <v>156</v>
      </c>
      <c r="K43">
        <v>760.75</v>
      </c>
      <c r="L43">
        <v>156</v>
      </c>
      <c r="M43" t="b">
        <v>0</v>
      </c>
    </row>
    <row r="44" spans="1:13" x14ac:dyDescent="0.25">
      <c r="A44" t="s">
        <v>187</v>
      </c>
      <c r="B44" t="s">
        <v>248</v>
      </c>
      <c r="C44" t="s">
        <v>201</v>
      </c>
      <c r="D44">
        <v>1</v>
      </c>
      <c r="E44">
        <v>5</v>
      </c>
      <c r="F44" t="s">
        <v>88</v>
      </c>
      <c r="G44">
        <v>0</v>
      </c>
      <c r="H44">
        <v>4</v>
      </c>
      <c r="I44">
        <v>760.75</v>
      </c>
      <c r="J44">
        <v>156</v>
      </c>
      <c r="K44">
        <v>768.75</v>
      </c>
      <c r="L44">
        <v>156</v>
      </c>
      <c r="M44" t="b">
        <v>1</v>
      </c>
    </row>
    <row r="45" spans="1:13" x14ac:dyDescent="0.25">
      <c r="A45" t="s">
        <v>187</v>
      </c>
      <c r="B45" t="s">
        <v>248</v>
      </c>
      <c r="C45" t="s">
        <v>202</v>
      </c>
      <c r="D45">
        <v>21</v>
      </c>
      <c r="E45">
        <v>22</v>
      </c>
      <c r="F45" t="s">
        <v>88</v>
      </c>
      <c r="G45">
        <v>0</v>
      </c>
      <c r="H45">
        <v>1</v>
      </c>
      <c r="I45">
        <v>3342.75</v>
      </c>
      <c r="J45">
        <v>444</v>
      </c>
      <c r="K45">
        <v>3357</v>
      </c>
      <c r="L45">
        <v>444</v>
      </c>
      <c r="M45" t="b">
        <v>0</v>
      </c>
    </row>
    <row r="46" spans="1:13" x14ac:dyDescent="0.25">
      <c r="A46" t="s">
        <v>187</v>
      </c>
      <c r="B46" t="s">
        <v>248</v>
      </c>
      <c r="C46" t="s">
        <v>202</v>
      </c>
      <c r="D46">
        <v>21</v>
      </c>
      <c r="E46">
        <v>22</v>
      </c>
      <c r="F46" t="s">
        <v>88</v>
      </c>
      <c r="G46">
        <v>0</v>
      </c>
      <c r="H46">
        <v>2</v>
      </c>
      <c r="I46">
        <v>3357</v>
      </c>
      <c r="J46">
        <v>444</v>
      </c>
      <c r="K46">
        <v>3357</v>
      </c>
      <c r="L46">
        <v>462</v>
      </c>
      <c r="M46" t="b">
        <v>0</v>
      </c>
    </row>
    <row r="47" spans="1:13" x14ac:dyDescent="0.25">
      <c r="A47" t="s">
        <v>187</v>
      </c>
      <c r="B47" t="s">
        <v>248</v>
      </c>
      <c r="C47" t="s">
        <v>202</v>
      </c>
      <c r="D47">
        <v>21</v>
      </c>
      <c r="E47">
        <v>22</v>
      </c>
      <c r="F47" t="s">
        <v>88</v>
      </c>
      <c r="G47">
        <v>0</v>
      </c>
      <c r="H47">
        <v>3</v>
      </c>
      <c r="I47">
        <v>3357</v>
      </c>
      <c r="J47">
        <v>462</v>
      </c>
      <c r="K47">
        <v>3421.375</v>
      </c>
      <c r="L47">
        <v>462</v>
      </c>
      <c r="M47" t="b">
        <v>0</v>
      </c>
    </row>
    <row r="48" spans="1:13" x14ac:dyDescent="0.25">
      <c r="A48" t="s">
        <v>187</v>
      </c>
      <c r="B48" t="s">
        <v>248</v>
      </c>
      <c r="C48" t="s">
        <v>202</v>
      </c>
      <c r="D48">
        <v>21</v>
      </c>
      <c r="E48">
        <v>22</v>
      </c>
      <c r="F48" t="s">
        <v>88</v>
      </c>
      <c r="G48">
        <v>0</v>
      </c>
      <c r="H48">
        <v>4</v>
      </c>
      <c r="I48">
        <v>3421.375</v>
      </c>
      <c r="J48">
        <v>462</v>
      </c>
      <c r="K48">
        <v>3441.75</v>
      </c>
      <c r="L48">
        <v>462</v>
      </c>
      <c r="M48" t="b">
        <v>1</v>
      </c>
    </row>
    <row r="49" spans="1:13" x14ac:dyDescent="0.25">
      <c r="A49" t="s">
        <v>187</v>
      </c>
      <c r="B49" t="s">
        <v>248</v>
      </c>
      <c r="C49" t="s">
        <v>203</v>
      </c>
      <c r="D49">
        <v>22</v>
      </c>
      <c r="E49">
        <v>23</v>
      </c>
      <c r="F49" t="s">
        <v>88</v>
      </c>
      <c r="G49">
        <v>0</v>
      </c>
      <c r="H49">
        <v>1</v>
      </c>
      <c r="I49">
        <v>3813</v>
      </c>
      <c r="J49">
        <v>462</v>
      </c>
      <c r="K49">
        <v>3820.7130000000002</v>
      </c>
      <c r="L49">
        <v>462</v>
      </c>
      <c r="M49" t="b">
        <v>0</v>
      </c>
    </row>
    <row r="50" spans="1:13" x14ac:dyDescent="0.25">
      <c r="A50" t="s">
        <v>187</v>
      </c>
      <c r="B50" t="s">
        <v>248</v>
      </c>
      <c r="C50" t="s">
        <v>203</v>
      </c>
      <c r="D50">
        <v>22</v>
      </c>
      <c r="E50">
        <v>23</v>
      </c>
      <c r="F50" t="s">
        <v>88</v>
      </c>
      <c r="G50">
        <v>0</v>
      </c>
      <c r="H50">
        <v>2</v>
      </c>
      <c r="I50">
        <v>3820.7130000000002</v>
      </c>
      <c r="J50">
        <v>462</v>
      </c>
      <c r="K50">
        <v>3820.7130000000002</v>
      </c>
      <c r="L50">
        <v>475</v>
      </c>
      <c r="M50" t="b">
        <v>1</v>
      </c>
    </row>
    <row r="51" spans="1:13" x14ac:dyDescent="0.25">
      <c r="A51" t="s">
        <v>187</v>
      </c>
      <c r="B51" t="s">
        <v>248</v>
      </c>
      <c r="C51" t="s">
        <v>204</v>
      </c>
      <c r="D51">
        <v>23</v>
      </c>
      <c r="E51">
        <v>25</v>
      </c>
      <c r="F51" t="s">
        <v>88</v>
      </c>
      <c r="G51">
        <v>0</v>
      </c>
      <c r="H51">
        <v>1</v>
      </c>
      <c r="I51">
        <v>3936.75</v>
      </c>
      <c r="J51">
        <v>480</v>
      </c>
      <c r="K51">
        <v>3944.4630000000002</v>
      </c>
      <c r="L51">
        <v>480</v>
      </c>
      <c r="M51" t="b">
        <v>0</v>
      </c>
    </row>
    <row r="52" spans="1:13" x14ac:dyDescent="0.25">
      <c r="A52" t="s">
        <v>187</v>
      </c>
      <c r="B52" t="s">
        <v>248</v>
      </c>
      <c r="C52" t="s">
        <v>204</v>
      </c>
      <c r="D52">
        <v>23</v>
      </c>
      <c r="E52">
        <v>25</v>
      </c>
      <c r="F52" t="s">
        <v>88</v>
      </c>
      <c r="G52">
        <v>0</v>
      </c>
      <c r="H52">
        <v>2</v>
      </c>
      <c r="I52">
        <v>3944.4630000000002</v>
      </c>
      <c r="J52">
        <v>480</v>
      </c>
      <c r="K52">
        <v>3944.4630000000002</v>
      </c>
      <c r="L52">
        <v>511</v>
      </c>
      <c r="M52" t="b">
        <v>1</v>
      </c>
    </row>
    <row r="53" spans="1:13" x14ac:dyDescent="0.25">
      <c r="A53" t="s">
        <v>187</v>
      </c>
      <c r="B53" t="s">
        <v>248</v>
      </c>
      <c r="C53" t="s">
        <v>205</v>
      </c>
      <c r="D53">
        <v>24</v>
      </c>
      <c r="E53">
        <v>28</v>
      </c>
      <c r="F53" t="s">
        <v>88</v>
      </c>
      <c r="G53">
        <v>0</v>
      </c>
      <c r="H53">
        <v>1</v>
      </c>
      <c r="I53">
        <v>4283.25</v>
      </c>
      <c r="J53">
        <v>498</v>
      </c>
      <c r="K53">
        <v>4290.9629999999997</v>
      </c>
      <c r="L53">
        <v>498</v>
      </c>
      <c r="M53" t="b">
        <v>0</v>
      </c>
    </row>
    <row r="54" spans="1:13" x14ac:dyDescent="0.25">
      <c r="A54" t="s">
        <v>187</v>
      </c>
      <c r="B54" t="s">
        <v>248</v>
      </c>
      <c r="C54" t="s">
        <v>205</v>
      </c>
      <c r="D54">
        <v>24</v>
      </c>
      <c r="E54">
        <v>28</v>
      </c>
      <c r="F54" t="s">
        <v>88</v>
      </c>
      <c r="G54">
        <v>0</v>
      </c>
      <c r="H54">
        <v>2</v>
      </c>
      <c r="I54">
        <v>4290.9629999999997</v>
      </c>
      <c r="J54">
        <v>498</v>
      </c>
      <c r="K54">
        <v>4290.9629999999997</v>
      </c>
      <c r="L54">
        <v>565</v>
      </c>
      <c r="M54" t="b">
        <v>1</v>
      </c>
    </row>
    <row r="55" spans="1:13" x14ac:dyDescent="0.25">
      <c r="A55" t="s">
        <v>187</v>
      </c>
      <c r="B55" t="s">
        <v>248</v>
      </c>
      <c r="C55" t="s">
        <v>206</v>
      </c>
      <c r="D55">
        <v>24</v>
      </c>
      <c r="E55">
        <v>60</v>
      </c>
      <c r="F55" t="s">
        <v>90</v>
      </c>
      <c r="G55">
        <v>0</v>
      </c>
      <c r="H55">
        <v>1</v>
      </c>
      <c r="I55">
        <v>4283.25</v>
      </c>
      <c r="J55">
        <v>498</v>
      </c>
      <c r="K55">
        <v>4270.875</v>
      </c>
      <c r="L55">
        <v>498</v>
      </c>
      <c r="M55" t="b">
        <v>0</v>
      </c>
    </row>
    <row r="56" spans="1:13" x14ac:dyDescent="0.25">
      <c r="A56" t="s">
        <v>187</v>
      </c>
      <c r="B56" t="s">
        <v>248</v>
      </c>
      <c r="C56" t="s">
        <v>206</v>
      </c>
      <c r="D56">
        <v>24</v>
      </c>
      <c r="E56">
        <v>60</v>
      </c>
      <c r="F56" t="s">
        <v>90</v>
      </c>
      <c r="G56">
        <v>0</v>
      </c>
      <c r="H56">
        <v>2</v>
      </c>
      <c r="I56">
        <v>4270.875</v>
      </c>
      <c r="J56">
        <v>498</v>
      </c>
      <c r="K56">
        <v>4270.875</v>
      </c>
      <c r="L56">
        <v>1146</v>
      </c>
      <c r="M56" t="b">
        <v>0</v>
      </c>
    </row>
    <row r="57" spans="1:13" x14ac:dyDescent="0.25">
      <c r="A57" t="s">
        <v>187</v>
      </c>
      <c r="B57" t="s">
        <v>248</v>
      </c>
      <c r="C57" t="s">
        <v>206</v>
      </c>
      <c r="D57">
        <v>24</v>
      </c>
      <c r="E57">
        <v>60</v>
      </c>
      <c r="F57" t="s">
        <v>90</v>
      </c>
      <c r="G57">
        <v>0</v>
      </c>
      <c r="H57">
        <v>3</v>
      </c>
      <c r="I57">
        <v>4270.875</v>
      </c>
      <c r="J57">
        <v>1146</v>
      </c>
      <c r="K57">
        <v>4283.25</v>
      </c>
      <c r="L57">
        <v>1146</v>
      </c>
      <c r="M57" t="b">
        <v>1</v>
      </c>
    </row>
    <row r="58" spans="1:13" x14ac:dyDescent="0.25">
      <c r="A58" t="s">
        <v>187</v>
      </c>
      <c r="B58" t="s">
        <v>248</v>
      </c>
      <c r="C58" t="s">
        <v>207</v>
      </c>
      <c r="D58">
        <v>25</v>
      </c>
      <c r="E58">
        <v>26</v>
      </c>
      <c r="F58" t="s">
        <v>88</v>
      </c>
      <c r="G58">
        <v>0</v>
      </c>
      <c r="H58">
        <v>1</v>
      </c>
      <c r="I58">
        <v>4060.5</v>
      </c>
      <c r="J58">
        <v>516</v>
      </c>
      <c r="K58">
        <v>4066.5</v>
      </c>
      <c r="L58">
        <v>516</v>
      </c>
      <c r="M58" t="b">
        <v>0</v>
      </c>
    </row>
    <row r="59" spans="1:13" x14ac:dyDescent="0.25">
      <c r="A59" t="s">
        <v>187</v>
      </c>
      <c r="B59" t="s">
        <v>248</v>
      </c>
      <c r="C59" t="s">
        <v>207</v>
      </c>
      <c r="D59">
        <v>25</v>
      </c>
      <c r="E59">
        <v>26</v>
      </c>
      <c r="F59" t="s">
        <v>88</v>
      </c>
      <c r="G59">
        <v>0</v>
      </c>
      <c r="H59">
        <v>2</v>
      </c>
      <c r="I59">
        <v>4066.5</v>
      </c>
      <c r="J59">
        <v>516</v>
      </c>
      <c r="K59">
        <v>4066.5</v>
      </c>
      <c r="L59">
        <v>534</v>
      </c>
      <c r="M59" t="b">
        <v>0</v>
      </c>
    </row>
    <row r="60" spans="1:13" x14ac:dyDescent="0.25">
      <c r="A60" t="s">
        <v>187</v>
      </c>
      <c r="B60" t="s">
        <v>248</v>
      </c>
      <c r="C60" t="s">
        <v>207</v>
      </c>
      <c r="D60">
        <v>25</v>
      </c>
      <c r="E60">
        <v>26</v>
      </c>
      <c r="F60" t="s">
        <v>88</v>
      </c>
      <c r="G60">
        <v>0</v>
      </c>
      <c r="H60">
        <v>3</v>
      </c>
      <c r="I60">
        <v>4066.5</v>
      </c>
      <c r="J60">
        <v>534</v>
      </c>
      <c r="K60">
        <v>4077.25</v>
      </c>
      <c r="L60">
        <v>534</v>
      </c>
      <c r="M60" t="b">
        <v>0</v>
      </c>
    </row>
    <row r="61" spans="1:13" x14ac:dyDescent="0.25">
      <c r="A61" t="s">
        <v>187</v>
      </c>
      <c r="B61" t="s">
        <v>248</v>
      </c>
      <c r="C61" t="s">
        <v>207</v>
      </c>
      <c r="D61">
        <v>25</v>
      </c>
      <c r="E61">
        <v>26</v>
      </c>
      <c r="F61" t="s">
        <v>88</v>
      </c>
      <c r="G61">
        <v>0</v>
      </c>
      <c r="H61">
        <v>4</v>
      </c>
      <c r="I61">
        <v>4077.25</v>
      </c>
      <c r="J61">
        <v>534</v>
      </c>
      <c r="K61">
        <v>4085.25</v>
      </c>
      <c r="L61">
        <v>534</v>
      </c>
      <c r="M61" t="b">
        <v>1</v>
      </c>
    </row>
    <row r="62" spans="1:13" x14ac:dyDescent="0.25">
      <c r="A62" t="s">
        <v>187</v>
      </c>
      <c r="B62" t="s">
        <v>248</v>
      </c>
      <c r="C62" t="s">
        <v>208</v>
      </c>
      <c r="D62">
        <v>26</v>
      </c>
      <c r="E62">
        <v>27</v>
      </c>
      <c r="F62" t="s">
        <v>88</v>
      </c>
      <c r="G62">
        <v>0</v>
      </c>
      <c r="H62">
        <v>1</v>
      </c>
      <c r="I62">
        <v>4159.5</v>
      </c>
      <c r="J62">
        <v>534</v>
      </c>
      <c r="K62">
        <v>4167.2129999999997</v>
      </c>
      <c r="L62">
        <v>534</v>
      </c>
      <c r="M62" t="b">
        <v>0</v>
      </c>
    </row>
    <row r="63" spans="1:13" x14ac:dyDescent="0.25">
      <c r="A63" t="s">
        <v>187</v>
      </c>
      <c r="B63" t="s">
        <v>248</v>
      </c>
      <c r="C63" t="s">
        <v>208</v>
      </c>
      <c r="D63">
        <v>26</v>
      </c>
      <c r="E63">
        <v>27</v>
      </c>
      <c r="F63" t="s">
        <v>88</v>
      </c>
      <c r="G63">
        <v>0</v>
      </c>
      <c r="H63">
        <v>2</v>
      </c>
      <c r="I63">
        <v>4167.2129999999997</v>
      </c>
      <c r="J63">
        <v>534</v>
      </c>
      <c r="K63">
        <v>4167.2129999999997</v>
      </c>
      <c r="L63">
        <v>547</v>
      </c>
      <c r="M63" t="b">
        <v>1</v>
      </c>
    </row>
    <row r="64" spans="1:13" x14ac:dyDescent="0.25">
      <c r="A64" t="s">
        <v>187</v>
      </c>
      <c r="B64" t="s">
        <v>248</v>
      </c>
      <c r="C64" t="s">
        <v>209</v>
      </c>
      <c r="D64">
        <v>27</v>
      </c>
      <c r="E64">
        <v>29</v>
      </c>
      <c r="F64" t="s">
        <v>88</v>
      </c>
      <c r="G64">
        <v>0</v>
      </c>
      <c r="H64">
        <v>1</v>
      </c>
      <c r="I64">
        <v>4283.25</v>
      </c>
      <c r="J64">
        <v>552</v>
      </c>
      <c r="K64">
        <v>4290.9629999999997</v>
      </c>
      <c r="L64">
        <v>552</v>
      </c>
      <c r="M64" t="b">
        <v>0</v>
      </c>
    </row>
    <row r="65" spans="1:13" x14ac:dyDescent="0.25">
      <c r="A65" t="s">
        <v>187</v>
      </c>
      <c r="B65" t="s">
        <v>248</v>
      </c>
      <c r="C65" t="s">
        <v>209</v>
      </c>
      <c r="D65">
        <v>27</v>
      </c>
      <c r="E65">
        <v>29</v>
      </c>
      <c r="F65" t="s">
        <v>88</v>
      </c>
      <c r="G65">
        <v>0</v>
      </c>
      <c r="H65">
        <v>2</v>
      </c>
      <c r="I65">
        <v>4290.9629999999997</v>
      </c>
      <c r="J65">
        <v>552</v>
      </c>
      <c r="K65">
        <v>4290.9629999999997</v>
      </c>
      <c r="L65">
        <v>583</v>
      </c>
      <c r="M65" t="b">
        <v>1</v>
      </c>
    </row>
    <row r="66" spans="1:13" x14ac:dyDescent="0.25">
      <c r="A66" t="s">
        <v>187</v>
      </c>
      <c r="B66" t="s">
        <v>248</v>
      </c>
      <c r="C66" t="s">
        <v>210</v>
      </c>
      <c r="D66">
        <v>27</v>
      </c>
      <c r="E66">
        <v>3</v>
      </c>
      <c r="F66" t="s">
        <v>90</v>
      </c>
      <c r="G66">
        <v>0</v>
      </c>
      <c r="H66">
        <v>1</v>
      </c>
      <c r="I66">
        <v>4283.25</v>
      </c>
      <c r="J66">
        <v>552</v>
      </c>
      <c r="K66">
        <v>4270.875</v>
      </c>
      <c r="L66">
        <v>552</v>
      </c>
      <c r="M66" t="b">
        <v>0</v>
      </c>
    </row>
    <row r="67" spans="1:13" x14ac:dyDescent="0.25">
      <c r="A67" t="s">
        <v>187</v>
      </c>
      <c r="B67" t="s">
        <v>248</v>
      </c>
      <c r="C67" t="s">
        <v>210</v>
      </c>
      <c r="D67">
        <v>27</v>
      </c>
      <c r="E67">
        <v>3</v>
      </c>
      <c r="F67" t="s">
        <v>90</v>
      </c>
      <c r="G67">
        <v>0</v>
      </c>
      <c r="H67">
        <v>2</v>
      </c>
      <c r="I67">
        <v>4270.875</v>
      </c>
      <c r="J67">
        <v>552</v>
      </c>
      <c r="K67">
        <v>4270.875</v>
      </c>
      <c r="L67">
        <v>120</v>
      </c>
      <c r="M67" t="b">
        <v>0</v>
      </c>
    </row>
    <row r="68" spans="1:13" x14ac:dyDescent="0.25">
      <c r="A68" t="s">
        <v>187</v>
      </c>
      <c r="B68" t="s">
        <v>248</v>
      </c>
      <c r="C68" t="s">
        <v>210</v>
      </c>
      <c r="D68">
        <v>27</v>
      </c>
      <c r="E68">
        <v>3</v>
      </c>
      <c r="F68" t="s">
        <v>90</v>
      </c>
      <c r="G68">
        <v>0</v>
      </c>
      <c r="H68">
        <v>3</v>
      </c>
      <c r="I68">
        <v>4270.875</v>
      </c>
      <c r="J68">
        <v>120</v>
      </c>
      <c r="K68">
        <v>4283.25</v>
      </c>
      <c r="L68">
        <v>120</v>
      </c>
      <c r="M68" t="b">
        <v>1</v>
      </c>
    </row>
    <row r="69" spans="1:13" x14ac:dyDescent="0.25">
      <c r="A69" t="s">
        <v>187</v>
      </c>
      <c r="B69" t="s">
        <v>248</v>
      </c>
      <c r="C69" t="s">
        <v>211</v>
      </c>
      <c r="D69">
        <v>29</v>
      </c>
      <c r="E69">
        <v>30</v>
      </c>
      <c r="F69" t="s">
        <v>88</v>
      </c>
      <c r="G69">
        <v>0</v>
      </c>
      <c r="H69">
        <v>1</v>
      </c>
      <c r="I69">
        <v>4530.75</v>
      </c>
      <c r="J69">
        <v>588</v>
      </c>
      <c r="K69">
        <v>4538.4629999999997</v>
      </c>
      <c r="L69">
        <v>588</v>
      </c>
      <c r="M69" t="b">
        <v>0</v>
      </c>
    </row>
    <row r="70" spans="1:13" x14ac:dyDescent="0.25">
      <c r="A70" t="s">
        <v>187</v>
      </c>
      <c r="B70" t="s">
        <v>248</v>
      </c>
      <c r="C70" t="s">
        <v>211</v>
      </c>
      <c r="D70">
        <v>29</v>
      </c>
      <c r="E70">
        <v>30</v>
      </c>
      <c r="F70" t="s">
        <v>88</v>
      </c>
      <c r="G70">
        <v>0</v>
      </c>
      <c r="H70">
        <v>2</v>
      </c>
      <c r="I70">
        <v>4538.4629999999997</v>
      </c>
      <c r="J70">
        <v>588</v>
      </c>
      <c r="K70">
        <v>4538.4629999999997</v>
      </c>
      <c r="L70">
        <v>601</v>
      </c>
      <c r="M70" t="b">
        <v>1</v>
      </c>
    </row>
    <row r="71" spans="1:13" x14ac:dyDescent="0.25">
      <c r="A71" t="s">
        <v>187</v>
      </c>
      <c r="B71" t="s">
        <v>248</v>
      </c>
      <c r="C71" t="s">
        <v>212</v>
      </c>
      <c r="D71">
        <v>2</v>
      </c>
      <c r="E71">
        <v>20</v>
      </c>
      <c r="F71" t="s">
        <v>88</v>
      </c>
      <c r="G71">
        <v>0</v>
      </c>
      <c r="H71">
        <v>1</v>
      </c>
      <c r="I71">
        <v>3311.625</v>
      </c>
      <c r="J71">
        <v>102</v>
      </c>
      <c r="K71">
        <v>3325.7130000000002</v>
      </c>
      <c r="L71">
        <v>102</v>
      </c>
      <c r="M71" t="b">
        <v>0</v>
      </c>
    </row>
    <row r="72" spans="1:13" x14ac:dyDescent="0.25">
      <c r="A72" t="s">
        <v>187</v>
      </c>
      <c r="B72" t="s">
        <v>248</v>
      </c>
      <c r="C72" t="s">
        <v>212</v>
      </c>
      <c r="D72">
        <v>2</v>
      </c>
      <c r="E72">
        <v>20</v>
      </c>
      <c r="F72" t="s">
        <v>88</v>
      </c>
      <c r="G72">
        <v>0</v>
      </c>
      <c r="H72">
        <v>2</v>
      </c>
      <c r="I72">
        <v>3325.7130000000002</v>
      </c>
      <c r="J72">
        <v>102</v>
      </c>
      <c r="K72">
        <v>3325.7130000000002</v>
      </c>
      <c r="L72">
        <v>421</v>
      </c>
      <c r="M72" t="b">
        <v>1</v>
      </c>
    </row>
    <row r="73" spans="1:13" x14ac:dyDescent="0.25">
      <c r="A73" t="s">
        <v>187</v>
      </c>
      <c r="B73" t="s">
        <v>248</v>
      </c>
      <c r="C73" t="s">
        <v>213</v>
      </c>
      <c r="D73">
        <v>32</v>
      </c>
      <c r="E73">
        <v>49</v>
      </c>
      <c r="F73" t="s">
        <v>88</v>
      </c>
      <c r="G73">
        <v>0</v>
      </c>
      <c r="H73">
        <v>1</v>
      </c>
      <c r="I73">
        <v>5737.125</v>
      </c>
      <c r="J73">
        <v>642</v>
      </c>
      <c r="K73">
        <v>5751.2129999999997</v>
      </c>
      <c r="L73">
        <v>642</v>
      </c>
      <c r="M73" t="b">
        <v>0</v>
      </c>
    </row>
    <row r="74" spans="1:13" x14ac:dyDescent="0.25">
      <c r="A74" t="s">
        <v>187</v>
      </c>
      <c r="B74" t="s">
        <v>248</v>
      </c>
      <c r="C74" t="s">
        <v>213</v>
      </c>
      <c r="D74">
        <v>32</v>
      </c>
      <c r="E74">
        <v>49</v>
      </c>
      <c r="F74" t="s">
        <v>88</v>
      </c>
      <c r="G74">
        <v>0</v>
      </c>
      <c r="H74">
        <v>2</v>
      </c>
      <c r="I74">
        <v>5751.2129999999997</v>
      </c>
      <c r="J74">
        <v>642</v>
      </c>
      <c r="K74">
        <v>5751.2129999999997</v>
      </c>
      <c r="L74">
        <v>943</v>
      </c>
      <c r="M74" t="b">
        <v>1</v>
      </c>
    </row>
    <row r="75" spans="1:13" x14ac:dyDescent="0.25">
      <c r="A75" t="s">
        <v>187</v>
      </c>
      <c r="B75" t="s">
        <v>248</v>
      </c>
      <c r="C75" t="s">
        <v>214</v>
      </c>
      <c r="D75">
        <v>33</v>
      </c>
      <c r="E75">
        <v>40</v>
      </c>
      <c r="F75" t="s">
        <v>88</v>
      </c>
      <c r="G75">
        <v>0</v>
      </c>
      <c r="H75">
        <v>1</v>
      </c>
      <c r="I75">
        <v>4654.5</v>
      </c>
      <c r="J75">
        <v>660</v>
      </c>
      <c r="K75">
        <v>4662.2129999999997</v>
      </c>
      <c r="L75">
        <v>660</v>
      </c>
      <c r="M75" t="b">
        <v>0</v>
      </c>
    </row>
    <row r="76" spans="1:13" x14ac:dyDescent="0.25">
      <c r="A76" t="s">
        <v>187</v>
      </c>
      <c r="B76" t="s">
        <v>248</v>
      </c>
      <c r="C76" t="s">
        <v>214</v>
      </c>
      <c r="D76">
        <v>33</v>
      </c>
      <c r="E76">
        <v>40</v>
      </c>
      <c r="F76" t="s">
        <v>88</v>
      </c>
      <c r="G76">
        <v>0</v>
      </c>
      <c r="H76">
        <v>2</v>
      </c>
      <c r="I76">
        <v>4662.2129999999997</v>
      </c>
      <c r="J76">
        <v>660</v>
      </c>
      <c r="K76">
        <v>4662.2129999999997</v>
      </c>
      <c r="L76">
        <v>781</v>
      </c>
      <c r="M76" t="b">
        <v>1</v>
      </c>
    </row>
    <row r="77" spans="1:13" x14ac:dyDescent="0.25">
      <c r="A77" t="s">
        <v>187</v>
      </c>
      <c r="B77" t="s">
        <v>248</v>
      </c>
      <c r="C77" t="s">
        <v>215</v>
      </c>
      <c r="D77">
        <v>35</v>
      </c>
      <c r="E77">
        <v>37</v>
      </c>
      <c r="F77" t="s">
        <v>89</v>
      </c>
      <c r="G77">
        <v>2</v>
      </c>
      <c r="H77">
        <v>1</v>
      </c>
      <c r="I77">
        <v>4407</v>
      </c>
      <c r="J77">
        <v>696</v>
      </c>
      <c r="K77">
        <v>4394.625</v>
      </c>
      <c r="L77">
        <v>696</v>
      </c>
      <c r="M77" t="b">
        <v>0</v>
      </c>
    </row>
    <row r="78" spans="1:13" x14ac:dyDescent="0.25">
      <c r="A78" t="s">
        <v>187</v>
      </c>
      <c r="B78" t="s">
        <v>248</v>
      </c>
      <c r="C78" t="s">
        <v>215</v>
      </c>
      <c r="D78">
        <v>35</v>
      </c>
      <c r="E78">
        <v>37</v>
      </c>
      <c r="F78" t="s">
        <v>89</v>
      </c>
      <c r="G78">
        <v>2</v>
      </c>
      <c r="H78">
        <v>2</v>
      </c>
      <c r="I78">
        <v>4394.625</v>
      </c>
      <c r="J78">
        <v>696</v>
      </c>
      <c r="K78">
        <v>4394.625</v>
      </c>
      <c r="L78">
        <v>732</v>
      </c>
      <c r="M78" t="b">
        <v>0</v>
      </c>
    </row>
    <row r="79" spans="1:13" x14ac:dyDescent="0.25">
      <c r="A79" t="s">
        <v>187</v>
      </c>
      <c r="B79" t="s">
        <v>248</v>
      </c>
      <c r="C79" t="s">
        <v>215</v>
      </c>
      <c r="D79">
        <v>35</v>
      </c>
      <c r="E79">
        <v>37</v>
      </c>
      <c r="F79" t="s">
        <v>89</v>
      </c>
      <c r="G79">
        <v>2</v>
      </c>
      <c r="H79">
        <v>3</v>
      </c>
      <c r="I79">
        <v>4394.625</v>
      </c>
      <c r="J79">
        <v>732</v>
      </c>
      <c r="K79">
        <v>4481.25</v>
      </c>
      <c r="L79">
        <v>732</v>
      </c>
      <c r="M79" t="b">
        <v>1</v>
      </c>
    </row>
    <row r="80" spans="1:13" x14ac:dyDescent="0.25">
      <c r="A80" t="s">
        <v>187</v>
      </c>
      <c r="B80" t="s">
        <v>248</v>
      </c>
      <c r="C80" t="s">
        <v>216</v>
      </c>
      <c r="D80">
        <v>35</v>
      </c>
      <c r="E80">
        <v>38</v>
      </c>
      <c r="F80" t="s">
        <v>89</v>
      </c>
      <c r="G80">
        <v>0</v>
      </c>
      <c r="H80">
        <v>1</v>
      </c>
      <c r="I80">
        <v>4407</v>
      </c>
      <c r="J80">
        <v>696</v>
      </c>
      <c r="K80">
        <v>4394.625</v>
      </c>
      <c r="L80">
        <v>696</v>
      </c>
      <c r="M80" t="b">
        <v>0</v>
      </c>
    </row>
    <row r="81" spans="1:13" x14ac:dyDescent="0.25">
      <c r="A81" t="s">
        <v>187</v>
      </c>
      <c r="B81" t="s">
        <v>248</v>
      </c>
      <c r="C81" t="s">
        <v>216</v>
      </c>
      <c r="D81">
        <v>35</v>
      </c>
      <c r="E81">
        <v>38</v>
      </c>
      <c r="F81" t="s">
        <v>89</v>
      </c>
      <c r="G81">
        <v>0</v>
      </c>
      <c r="H81">
        <v>2</v>
      </c>
      <c r="I81">
        <v>4394.625</v>
      </c>
      <c r="J81">
        <v>696</v>
      </c>
      <c r="K81">
        <v>4394.625</v>
      </c>
      <c r="L81">
        <v>750</v>
      </c>
      <c r="M81" t="b">
        <v>0</v>
      </c>
    </row>
    <row r="82" spans="1:13" x14ac:dyDescent="0.25">
      <c r="A82" t="s">
        <v>187</v>
      </c>
      <c r="B82" t="s">
        <v>248</v>
      </c>
      <c r="C82" t="s">
        <v>216</v>
      </c>
      <c r="D82">
        <v>35</v>
      </c>
      <c r="E82">
        <v>38</v>
      </c>
      <c r="F82" t="s">
        <v>89</v>
      </c>
      <c r="G82">
        <v>0</v>
      </c>
      <c r="H82">
        <v>3</v>
      </c>
      <c r="I82">
        <v>4394.625</v>
      </c>
      <c r="J82">
        <v>750</v>
      </c>
      <c r="K82">
        <v>4407</v>
      </c>
      <c r="L82">
        <v>750</v>
      </c>
      <c r="M82" t="b">
        <v>1</v>
      </c>
    </row>
    <row r="83" spans="1:13" x14ac:dyDescent="0.25">
      <c r="A83" t="s">
        <v>187</v>
      </c>
      <c r="B83" t="s">
        <v>248</v>
      </c>
      <c r="C83" t="s">
        <v>217</v>
      </c>
      <c r="D83">
        <v>35</v>
      </c>
      <c r="E83">
        <v>39</v>
      </c>
      <c r="F83" t="s">
        <v>89</v>
      </c>
      <c r="G83">
        <v>-2</v>
      </c>
      <c r="H83">
        <v>1</v>
      </c>
      <c r="I83">
        <v>4407</v>
      </c>
      <c r="J83">
        <v>696</v>
      </c>
      <c r="K83">
        <v>4345.125</v>
      </c>
      <c r="L83">
        <v>696</v>
      </c>
      <c r="M83" t="b">
        <v>0</v>
      </c>
    </row>
    <row r="84" spans="1:13" x14ac:dyDescent="0.25">
      <c r="A84" t="s">
        <v>187</v>
      </c>
      <c r="B84" t="s">
        <v>248</v>
      </c>
      <c r="C84" t="s">
        <v>217</v>
      </c>
      <c r="D84">
        <v>35</v>
      </c>
      <c r="E84">
        <v>39</v>
      </c>
      <c r="F84" t="s">
        <v>89</v>
      </c>
      <c r="G84">
        <v>-2</v>
      </c>
      <c r="H84">
        <v>2</v>
      </c>
      <c r="I84">
        <v>4345.125</v>
      </c>
      <c r="J84">
        <v>696</v>
      </c>
      <c r="K84">
        <v>4345.125</v>
      </c>
      <c r="L84">
        <v>768</v>
      </c>
      <c r="M84" t="b">
        <v>0</v>
      </c>
    </row>
    <row r="85" spans="1:13" x14ac:dyDescent="0.25">
      <c r="A85" t="s">
        <v>187</v>
      </c>
      <c r="B85" t="s">
        <v>248</v>
      </c>
      <c r="C85" t="s">
        <v>217</v>
      </c>
      <c r="D85">
        <v>35</v>
      </c>
      <c r="E85">
        <v>39</v>
      </c>
      <c r="F85" t="s">
        <v>89</v>
      </c>
      <c r="G85">
        <v>-2</v>
      </c>
      <c r="H85">
        <v>3</v>
      </c>
      <c r="I85">
        <v>4345.125</v>
      </c>
      <c r="J85">
        <v>768</v>
      </c>
      <c r="K85">
        <v>4357.5</v>
      </c>
      <c r="L85">
        <v>768</v>
      </c>
      <c r="M85" t="b">
        <v>1</v>
      </c>
    </row>
    <row r="86" spans="1:13" x14ac:dyDescent="0.25">
      <c r="A86" t="s">
        <v>187</v>
      </c>
      <c r="B86" t="s">
        <v>248</v>
      </c>
      <c r="C86" t="s">
        <v>218</v>
      </c>
      <c r="D86">
        <v>36</v>
      </c>
      <c r="E86">
        <v>34</v>
      </c>
      <c r="F86" t="s">
        <v>90</v>
      </c>
      <c r="G86">
        <v>-2</v>
      </c>
      <c r="H86">
        <v>1</v>
      </c>
      <c r="I86">
        <v>4605</v>
      </c>
      <c r="J86">
        <v>714</v>
      </c>
      <c r="K86">
        <v>4567.875</v>
      </c>
      <c r="L86">
        <v>714</v>
      </c>
      <c r="M86" t="b">
        <v>0</v>
      </c>
    </row>
    <row r="87" spans="1:13" x14ac:dyDescent="0.25">
      <c r="A87" t="s">
        <v>187</v>
      </c>
      <c r="B87" t="s">
        <v>248</v>
      </c>
      <c r="C87" t="s">
        <v>218</v>
      </c>
      <c r="D87">
        <v>36</v>
      </c>
      <c r="E87">
        <v>34</v>
      </c>
      <c r="F87" t="s">
        <v>90</v>
      </c>
      <c r="G87">
        <v>-2</v>
      </c>
      <c r="H87">
        <v>2</v>
      </c>
      <c r="I87">
        <v>4567.875</v>
      </c>
      <c r="J87">
        <v>714</v>
      </c>
      <c r="K87">
        <v>4567.875</v>
      </c>
      <c r="L87">
        <v>678</v>
      </c>
      <c r="M87" t="b">
        <v>0</v>
      </c>
    </row>
    <row r="88" spans="1:13" x14ac:dyDescent="0.25">
      <c r="A88" t="s">
        <v>187</v>
      </c>
      <c r="B88" t="s">
        <v>248</v>
      </c>
      <c r="C88" t="s">
        <v>218</v>
      </c>
      <c r="D88">
        <v>36</v>
      </c>
      <c r="E88">
        <v>34</v>
      </c>
      <c r="F88" t="s">
        <v>90</v>
      </c>
      <c r="G88">
        <v>-2</v>
      </c>
      <c r="H88">
        <v>3</v>
      </c>
      <c r="I88">
        <v>4567.875</v>
      </c>
      <c r="J88">
        <v>678</v>
      </c>
      <c r="K88">
        <v>4580.25</v>
      </c>
      <c r="L88">
        <v>678</v>
      </c>
      <c r="M88" t="b">
        <v>1</v>
      </c>
    </row>
    <row r="89" spans="1:13" x14ac:dyDescent="0.25">
      <c r="A89" t="s">
        <v>187</v>
      </c>
      <c r="B89" t="s">
        <v>248</v>
      </c>
      <c r="C89" t="s">
        <v>219</v>
      </c>
      <c r="D89">
        <v>36</v>
      </c>
      <c r="E89">
        <v>37</v>
      </c>
      <c r="F89" t="s">
        <v>90</v>
      </c>
      <c r="G89">
        <v>2</v>
      </c>
      <c r="H89">
        <v>1</v>
      </c>
      <c r="I89">
        <v>4605</v>
      </c>
      <c r="J89">
        <v>714</v>
      </c>
      <c r="K89">
        <v>4592.625</v>
      </c>
      <c r="L89">
        <v>714</v>
      </c>
      <c r="M89" t="b">
        <v>0</v>
      </c>
    </row>
    <row r="90" spans="1:13" x14ac:dyDescent="0.25">
      <c r="A90" t="s">
        <v>187</v>
      </c>
      <c r="B90" t="s">
        <v>248</v>
      </c>
      <c r="C90" t="s">
        <v>219</v>
      </c>
      <c r="D90">
        <v>36</v>
      </c>
      <c r="E90">
        <v>37</v>
      </c>
      <c r="F90" t="s">
        <v>90</v>
      </c>
      <c r="G90">
        <v>2</v>
      </c>
      <c r="H90">
        <v>2</v>
      </c>
      <c r="I90">
        <v>4592.625</v>
      </c>
      <c r="J90">
        <v>714</v>
      </c>
      <c r="K90">
        <v>4592.625</v>
      </c>
      <c r="L90">
        <v>732</v>
      </c>
      <c r="M90" t="b">
        <v>0</v>
      </c>
    </row>
    <row r="91" spans="1:13" x14ac:dyDescent="0.25">
      <c r="A91" t="s">
        <v>187</v>
      </c>
      <c r="B91" t="s">
        <v>248</v>
      </c>
      <c r="C91" t="s">
        <v>219</v>
      </c>
      <c r="D91">
        <v>36</v>
      </c>
      <c r="E91">
        <v>37</v>
      </c>
      <c r="F91" t="s">
        <v>90</v>
      </c>
      <c r="G91">
        <v>2</v>
      </c>
      <c r="H91">
        <v>3</v>
      </c>
      <c r="I91">
        <v>4592.625</v>
      </c>
      <c r="J91">
        <v>732</v>
      </c>
      <c r="K91">
        <v>4654.5</v>
      </c>
      <c r="L91">
        <v>732</v>
      </c>
      <c r="M91" t="b">
        <v>1</v>
      </c>
    </row>
    <row r="92" spans="1:13" x14ac:dyDescent="0.25">
      <c r="A92" t="s">
        <v>187</v>
      </c>
      <c r="B92" t="s">
        <v>248</v>
      </c>
      <c r="C92" t="s">
        <v>220</v>
      </c>
      <c r="D92">
        <v>38</v>
      </c>
      <c r="E92">
        <v>41</v>
      </c>
      <c r="F92" t="s">
        <v>88</v>
      </c>
      <c r="G92">
        <v>0</v>
      </c>
      <c r="H92">
        <v>1</v>
      </c>
      <c r="I92">
        <v>4481.25</v>
      </c>
      <c r="J92">
        <v>750</v>
      </c>
      <c r="K92">
        <v>4495.5</v>
      </c>
      <c r="L92">
        <v>750</v>
      </c>
      <c r="M92" t="b">
        <v>0</v>
      </c>
    </row>
    <row r="93" spans="1:13" x14ac:dyDescent="0.25">
      <c r="A93" t="s">
        <v>187</v>
      </c>
      <c r="B93" t="s">
        <v>248</v>
      </c>
      <c r="C93" t="s">
        <v>220</v>
      </c>
      <c r="D93">
        <v>38</v>
      </c>
      <c r="E93">
        <v>41</v>
      </c>
      <c r="F93" t="s">
        <v>88</v>
      </c>
      <c r="G93">
        <v>0</v>
      </c>
      <c r="H93">
        <v>2</v>
      </c>
      <c r="I93">
        <v>4495.5</v>
      </c>
      <c r="J93">
        <v>750</v>
      </c>
      <c r="K93">
        <v>4495.5</v>
      </c>
      <c r="L93">
        <v>804</v>
      </c>
      <c r="M93" t="b">
        <v>0</v>
      </c>
    </row>
    <row r="94" spans="1:13" x14ac:dyDescent="0.25">
      <c r="A94" t="s">
        <v>187</v>
      </c>
      <c r="B94" t="s">
        <v>248</v>
      </c>
      <c r="C94" t="s">
        <v>220</v>
      </c>
      <c r="D94">
        <v>38</v>
      </c>
      <c r="E94">
        <v>41</v>
      </c>
      <c r="F94" t="s">
        <v>88</v>
      </c>
      <c r="G94">
        <v>0</v>
      </c>
      <c r="H94">
        <v>3</v>
      </c>
      <c r="I94">
        <v>4495.5</v>
      </c>
      <c r="J94">
        <v>804</v>
      </c>
      <c r="K94">
        <v>4634.125</v>
      </c>
      <c r="L94">
        <v>804</v>
      </c>
      <c r="M94" t="b">
        <v>0</v>
      </c>
    </row>
    <row r="95" spans="1:13" x14ac:dyDescent="0.25">
      <c r="A95" t="s">
        <v>187</v>
      </c>
      <c r="B95" t="s">
        <v>248</v>
      </c>
      <c r="C95" t="s">
        <v>220</v>
      </c>
      <c r="D95">
        <v>38</v>
      </c>
      <c r="E95">
        <v>41</v>
      </c>
      <c r="F95" t="s">
        <v>88</v>
      </c>
      <c r="G95">
        <v>0</v>
      </c>
      <c r="H95">
        <v>4</v>
      </c>
      <c r="I95">
        <v>4634.125</v>
      </c>
      <c r="J95">
        <v>804</v>
      </c>
      <c r="K95">
        <v>4654.5</v>
      </c>
      <c r="L95">
        <v>804</v>
      </c>
      <c r="M95" t="b">
        <v>1</v>
      </c>
    </row>
    <row r="96" spans="1:13" x14ac:dyDescent="0.25">
      <c r="A96" t="s">
        <v>187</v>
      </c>
      <c r="B96" t="s">
        <v>248</v>
      </c>
      <c r="C96" t="s">
        <v>221</v>
      </c>
      <c r="D96">
        <v>40</v>
      </c>
      <c r="E96">
        <v>45</v>
      </c>
      <c r="F96" t="s">
        <v>88</v>
      </c>
      <c r="G96">
        <v>0</v>
      </c>
      <c r="H96">
        <v>1</v>
      </c>
      <c r="I96">
        <v>5372.25</v>
      </c>
      <c r="J96">
        <v>786</v>
      </c>
      <c r="K96">
        <v>5379.9629999999997</v>
      </c>
      <c r="L96">
        <v>786</v>
      </c>
      <c r="M96" t="b">
        <v>0</v>
      </c>
    </row>
    <row r="97" spans="1:13" x14ac:dyDescent="0.25">
      <c r="A97" t="s">
        <v>187</v>
      </c>
      <c r="B97" t="s">
        <v>248</v>
      </c>
      <c r="C97" t="s">
        <v>221</v>
      </c>
      <c r="D97">
        <v>40</v>
      </c>
      <c r="E97">
        <v>45</v>
      </c>
      <c r="F97" t="s">
        <v>88</v>
      </c>
      <c r="G97">
        <v>0</v>
      </c>
      <c r="H97">
        <v>2</v>
      </c>
      <c r="I97">
        <v>5379.9629999999997</v>
      </c>
      <c r="J97">
        <v>786</v>
      </c>
      <c r="K97">
        <v>5379.9629999999997</v>
      </c>
      <c r="L97">
        <v>871</v>
      </c>
      <c r="M97" t="b">
        <v>1</v>
      </c>
    </row>
    <row r="98" spans="1:13" x14ac:dyDescent="0.25">
      <c r="A98" t="s">
        <v>187</v>
      </c>
      <c r="B98" t="s">
        <v>248</v>
      </c>
      <c r="C98" t="s">
        <v>222</v>
      </c>
      <c r="D98">
        <v>41</v>
      </c>
      <c r="E98">
        <v>42</v>
      </c>
      <c r="F98" t="s">
        <v>88</v>
      </c>
      <c r="G98">
        <v>0</v>
      </c>
      <c r="H98">
        <v>1</v>
      </c>
      <c r="I98">
        <v>4728.75</v>
      </c>
      <c r="J98">
        <v>804</v>
      </c>
      <c r="K98">
        <v>4736.4629999999997</v>
      </c>
      <c r="L98">
        <v>804</v>
      </c>
      <c r="M98" t="b">
        <v>0</v>
      </c>
    </row>
    <row r="99" spans="1:13" x14ac:dyDescent="0.25">
      <c r="A99" t="s">
        <v>187</v>
      </c>
      <c r="B99" t="s">
        <v>248</v>
      </c>
      <c r="C99" t="s">
        <v>222</v>
      </c>
      <c r="D99">
        <v>41</v>
      </c>
      <c r="E99">
        <v>42</v>
      </c>
      <c r="F99" t="s">
        <v>88</v>
      </c>
      <c r="G99">
        <v>0</v>
      </c>
      <c r="H99">
        <v>2</v>
      </c>
      <c r="I99">
        <v>4736.4629999999997</v>
      </c>
      <c r="J99">
        <v>804</v>
      </c>
      <c r="K99">
        <v>4736.4629999999997</v>
      </c>
      <c r="L99">
        <v>817</v>
      </c>
      <c r="M99" t="b">
        <v>1</v>
      </c>
    </row>
    <row r="100" spans="1:13" x14ac:dyDescent="0.25">
      <c r="A100" t="s">
        <v>187</v>
      </c>
      <c r="B100" t="s">
        <v>248</v>
      </c>
      <c r="C100" t="s">
        <v>223</v>
      </c>
      <c r="D100">
        <v>42</v>
      </c>
      <c r="E100">
        <v>43</v>
      </c>
      <c r="F100" t="s">
        <v>88</v>
      </c>
      <c r="G100">
        <v>2</v>
      </c>
      <c r="H100">
        <v>1</v>
      </c>
      <c r="I100">
        <v>4902</v>
      </c>
      <c r="J100">
        <v>822</v>
      </c>
      <c r="K100">
        <v>4908</v>
      </c>
      <c r="L100">
        <v>822</v>
      </c>
      <c r="M100" t="b">
        <v>0</v>
      </c>
    </row>
    <row r="101" spans="1:13" x14ac:dyDescent="0.25">
      <c r="A101" t="s">
        <v>187</v>
      </c>
      <c r="B101" t="s">
        <v>248</v>
      </c>
      <c r="C101" t="s">
        <v>223</v>
      </c>
      <c r="D101">
        <v>42</v>
      </c>
      <c r="E101">
        <v>43</v>
      </c>
      <c r="F101" t="s">
        <v>88</v>
      </c>
      <c r="G101">
        <v>2</v>
      </c>
      <c r="H101">
        <v>2</v>
      </c>
      <c r="I101">
        <v>4908</v>
      </c>
      <c r="J101">
        <v>822</v>
      </c>
      <c r="K101">
        <v>4908</v>
      </c>
      <c r="L101">
        <v>840</v>
      </c>
      <c r="M101" t="b">
        <v>0</v>
      </c>
    </row>
    <row r="102" spans="1:13" x14ac:dyDescent="0.25">
      <c r="A102" t="s">
        <v>187</v>
      </c>
      <c r="B102" t="s">
        <v>248</v>
      </c>
      <c r="C102" t="s">
        <v>223</v>
      </c>
      <c r="D102">
        <v>42</v>
      </c>
      <c r="E102">
        <v>43</v>
      </c>
      <c r="F102" t="s">
        <v>88</v>
      </c>
      <c r="G102">
        <v>2</v>
      </c>
      <c r="H102">
        <v>3</v>
      </c>
      <c r="I102">
        <v>4908</v>
      </c>
      <c r="J102">
        <v>840</v>
      </c>
      <c r="K102">
        <v>4943.5</v>
      </c>
      <c r="L102">
        <v>840</v>
      </c>
      <c r="M102" t="b">
        <v>0</v>
      </c>
    </row>
    <row r="103" spans="1:13" x14ac:dyDescent="0.25">
      <c r="A103" t="s">
        <v>187</v>
      </c>
      <c r="B103" t="s">
        <v>248</v>
      </c>
      <c r="C103" t="s">
        <v>223</v>
      </c>
      <c r="D103">
        <v>42</v>
      </c>
      <c r="E103">
        <v>43</v>
      </c>
      <c r="F103" t="s">
        <v>88</v>
      </c>
      <c r="G103">
        <v>2</v>
      </c>
      <c r="H103">
        <v>4</v>
      </c>
      <c r="I103">
        <v>4943.5</v>
      </c>
      <c r="J103">
        <v>840</v>
      </c>
      <c r="K103">
        <v>4951.5</v>
      </c>
      <c r="L103">
        <v>840</v>
      </c>
      <c r="M103" t="b">
        <v>1</v>
      </c>
    </row>
    <row r="104" spans="1:13" x14ac:dyDescent="0.25">
      <c r="A104" t="s">
        <v>187</v>
      </c>
      <c r="B104" t="s">
        <v>248</v>
      </c>
      <c r="C104" t="s">
        <v>224</v>
      </c>
      <c r="D104">
        <v>43</v>
      </c>
      <c r="E104">
        <v>44</v>
      </c>
      <c r="F104" t="s">
        <v>88</v>
      </c>
      <c r="G104">
        <v>0</v>
      </c>
      <c r="H104">
        <v>1</v>
      </c>
      <c r="I104">
        <v>5001</v>
      </c>
      <c r="J104">
        <v>840</v>
      </c>
      <c r="K104">
        <v>5008.7129999999997</v>
      </c>
      <c r="L104">
        <v>840</v>
      </c>
      <c r="M104" t="b">
        <v>0</v>
      </c>
    </row>
    <row r="105" spans="1:13" x14ac:dyDescent="0.25">
      <c r="A105" t="s">
        <v>187</v>
      </c>
      <c r="B105" t="s">
        <v>248</v>
      </c>
      <c r="C105" t="s">
        <v>224</v>
      </c>
      <c r="D105">
        <v>43</v>
      </c>
      <c r="E105">
        <v>44</v>
      </c>
      <c r="F105" t="s">
        <v>88</v>
      </c>
      <c r="G105">
        <v>0</v>
      </c>
      <c r="H105">
        <v>2</v>
      </c>
      <c r="I105">
        <v>5008.7129999999997</v>
      </c>
      <c r="J105">
        <v>840</v>
      </c>
      <c r="K105">
        <v>5008.7129999999997</v>
      </c>
      <c r="L105">
        <v>853</v>
      </c>
      <c r="M105" t="b">
        <v>1</v>
      </c>
    </row>
    <row r="106" spans="1:13" x14ac:dyDescent="0.25">
      <c r="A106" t="s">
        <v>187</v>
      </c>
      <c r="B106" t="s">
        <v>248</v>
      </c>
      <c r="C106" t="s">
        <v>225</v>
      </c>
      <c r="D106">
        <v>43</v>
      </c>
      <c r="E106">
        <v>46</v>
      </c>
      <c r="F106" t="s">
        <v>88</v>
      </c>
      <c r="G106">
        <v>0</v>
      </c>
      <c r="H106">
        <v>1</v>
      </c>
      <c r="I106">
        <v>5001</v>
      </c>
      <c r="J106">
        <v>840</v>
      </c>
      <c r="K106">
        <v>5015.25</v>
      </c>
      <c r="L106">
        <v>840</v>
      </c>
      <c r="M106" t="b">
        <v>0</v>
      </c>
    </row>
    <row r="107" spans="1:13" x14ac:dyDescent="0.25">
      <c r="A107" t="s">
        <v>187</v>
      </c>
      <c r="B107" t="s">
        <v>248</v>
      </c>
      <c r="C107" t="s">
        <v>225</v>
      </c>
      <c r="D107">
        <v>43</v>
      </c>
      <c r="E107">
        <v>46</v>
      </c>
      <c r="F107" t="s">
        <v>88</v>
      </c>
      <c r="G107">
        <v>0</v>
      </c>
      <c r="H107">
        <v>2</v>
      </c>
      <c r="I107">
        <v>5015.25</v>
      </c>
      <c r="J107">
        <v>840</v>
      </c>
      <c r="K107">
        <v>5015.25</v>
      </c>
      <c r="L107">
        <v>894</v>
      </c>
      <c r="M107" t="b">
        <v>0</v>
      </c>
    </row>
    <row r="108" spans="1:13" x14ac:dyDescent="0.25">
      <c r="A108" t="s">
        <v>187</v>
      </c>
      <c r="B108" t="s">
        <v>248</v>
      </c>
      <c r="C108" t="s">
        <v>225</v>
      </c>
      <c r="D108">
        <v>43</v>
      </c>
      <c r="E108">
        <v>46</v>
      </c>
      <c r="F108" t="s">
        <v>88</v>
      </c>
      <c r="G108">
        <v>0</v>
      </c>
      <c r="H108">
        <v>3</v>
      </c>
      <c r="I108">
        <v>5015.25</v>
      </c>
      <c r="J108">
        <v>894</v>
      </c>
      <c r="K108">
        <v>5351.875</v>
      </c>
      <c r="L108">
        <v>894</v>
      </c>
      <c r="M108" t="b">
        <v>0</v>
      </c>
    </row>
    <row r="109" spans="1:13" x14ac:dyDescent="0.25">
      <c r="A109" t="s">
        <v>187</v>
      </c>
      <c r="B109" t="s">
        <v>248</v>
      </c>
      <c r="C109" t="s">
        <v>225</v>
      </c>
      <c r="D109">
        <v>43</v>
      </c>
      <c r="E109">
        <v>46</v>
      </c>
      <c r="F109" t="s">
        <v>88</v>
      </c>
      <c r="G109">
        <v>0</v>
      </c>
      <c r="H109">
        <v>4</v>
      </c>
      <c r="I109">
        <v>5351.875</v>
      </c>
      <c r="J109">
        <v>894</v>
      </c>
      <c r="K109">
        <v>5372.25</v>
      </c>
      <c r="L109">
        <v>894</v>
      </c>
      <c r="M109" t="b">
        <v>1</v>
      </c>
    </row>
    <row r="110" spans="1:13" x14ac:dyDescent="0.25">
      <c r="A110" t="s">
        <v>187</v>
      </c>
      <c r="B110" t="s">
        <v>248</v>
      </c>
      <c r="C110" t="s">
        <v>226</v>
      </c>
      <c r="D110">
        <v>45</v>
      </c>
      <c r="E110">
        <v>53</v>
      </c>
      <c r="F110" t="s">
        <v>88</v>
      </c>
      <c r="G110">
        <v>0</v>
      </c>
      <c r="H110">
        <v>1</v>
      </c>
      <c r="I110">
        <v>6362.25</v>
      </c>
      <c r="J110">
        <v>876</v>
      </c>
      <c r="K110">
        <v>6369.9629999999997</v>
      </c>
      <c r="L110">
        <v>876</v>
      </c>
      <c r="M110" t="b">
        <v>0</v>
      </c>
    </row>
    <row r="111" spans="1:13" x14ac:dyDescent="0.25">
      <c r="A111" t="s">
        <v>187</v>
      </c>
      <c r="B111" t="s">
        <v>248</v>
      </c>
      <c r="C111" t="s">
        <v>226</v>
      </c>
      <c r="D111">
        <v>45</v>
      </c>
      <c r="E111">
        <v>53</v>
      </c>
      <c r="F111" t="s">
        <v>88</v>
      </c>
      <c r="G111">
        <v>0</v>
      </c>
      <c r="H111">
        <v>2</v>
      </c>
      <c r="I111">
        <v>6369.9629999999997</v>
      </c>
      <c r="J111">
        <v>876</v>
      </c>
      <c r="K111">
        <v>6369.9629999999997</v>
      </c>
      <c r="L111">
        <v>1015</v>
      </c>
      <c r="M111" t="b">
        <v>1</v>
      </c>
    </row>
    <row r="112" spans="1:13" x14ac:dyDescent="0.25">
      <c r="A112" t="s">
        <v>187</v>
      </c>
      <c r="B112" t="s">
        <v>248</v>
      </c>
      <c r="C112" t="s">
        <v>227</v>
      </c>
      <c r="D112">
        <v>46</v>
      </c>
      <c r="E112">
        <v>48</v>
      </c>
      <c r="F112" t="s">
        <v>88</v>
      </c>
      <c r="G112">
        <v>0</v>
      </c>
      <c r="H112">
        <v>1</v>
      </c>
      <c r="I112">
        <v>5446.5</v>
      </c>
      <c r="J112">
        <v>894</v>
      </c>
      <c r="K112">
        <v>5454.2129999999997</v>
      </c>
      <c r="L112">
        <v>894</v>
      </c>
      <c r="M112" t="b">
        <v>0</v>
      </c>
    </row>
    <row r="113" spans="1:13" x14ac:dyDescent="0.25">
      <c r="A113" t="s">
        <v>187</v>
      </c>
      <c r="B113" t="s">
        <v>248</v>
      </c>
      <c r="C113" t="s">
        <v>227</v>
      </c>
      <c r="D113">
        <v>46</v>
      </c>
      <c r="E113">
        <v>48</v>
      </c>
      <c r="F113" t="s">
        <v>88</v>
      </c>
      <c r="G113">
        <v>0</v>
      </c>
      <c r="H113">
        <v>2</v>
      </c>
      <c r="I113">
        <v>5454.2129999999997</v>
      </c>
      <c r="J113">
        <v>894</v>
      </c>
      <c r="K113">
        <v>5454.2129999999997</v>
      </c>
      <c r="L113">
        <v>925</v>
      </c>
      <c r="M113" t="b">
        <v>1</v>
      </c>
    </row>
    <row r="114" spans="1:13" x14ac:dyDescent="0.25">
      <c r="A114" t="s">
        <v>187</v>
      </c>
      <c r="B114" t="s">
        <v>248</v>
      </c>
      <c r="C114" t="s">
        <v>228</v>
      </c>
      <c r="D114">
        <v>46</v>
      </c>
      <c r="E114">
        <v>50</v>
      </c>
      <c r="F114" t="s">
        <v>88</v>
      </c>
      <c r="G114">
        <v>0</v>
      </c>
      <c r="H114">
        <v>1</v>
      </c>
      <c r="I114">
        <v>5446.5</v>
      </c>
      <c r="J114">
        <v>894</v>
      </c>
      <c r="K114">
        <v>5454.2129999999997</v>
      </c>
      <c r="L114">
        <v>894</v>
      </c>
      <c r="M114" t="b">
        <v>0</v>
      </c>
    </row>
    <row r="115" spans="1:13" x14ac:dyDescent="0.25">
      <c r="A115" t="s">
        <v>187</v>
      </c>
      <c r="B115" t="s">
        <v>248</v>
      </c>
      <c r="C115" t="s">
        <v>228</v>
      </c>
      <c r="D115">
        <v>46</v>
      </c>
      <c r="E115">
        <v>50</v>
      </c>
      <c r="F115" t="s">
        <v>88</v>
      </c>
      <c r="G115">
        <v>0</v>
      </c>
      <c r="H115">
        <v>2</v>
      </c>
      <c r="I115">
        <v>5454.2129999999997</v>
      </c>
      <c r="J115">
        <v>894</v>
      </c>
      <c r="K115">
        <v>5454.2129999999997</v>
      </c>
      <c r="L115">
        <v>961</v>
      </c>
      <c r="M115" t="b">
        <v>1</v>
      </c>
    </row>
    <row r="116" spans="1:13" x14ac:dyDescent="0.25">
      <c r="A116" t="s">
        <v>187</v>
      </c>
      <c r="B116" t="s">
        <v>248</v>
      </c>
      <c r="C116" t="s">
        <v>229</v>
      </c>
      <c r="D116">
        <v>47</v>
      </c>
      <c r="E116">
        <v>51</v>
      </c>
      <c r="F116" t="s">
        <v>88</v>
      </c>
      <c r="G116">
        <v>0</v>
      </c>
      <c r="H116">
        <v>1</v>
      </c>
      <c r="I116">
        <v>5867.25</v>
      </c>
      <c r="J116">
        <v>912</v>
      </c>
      <c r="K116">
        <v>5874.9629999999997</v>
      </c>
      <c r="L116">
        <v>912</v>
      </c>
      <c r="M116" t="b">
        <v>0</v>
      </c>
    </row>
    <row r="117" spans="1:13" x14ac:dyDescent="0.25">
      <c r="A117" t="s">
        <v>187</v>
      </c>
      <c r="B117" t="s">
        <v>248</v>
      </c>
      <c r="C117" t="s">
        <v>229</v>
      </c>
      <c r="D117">
        <v>47</v>
      </c>
      <c r="E117">
        <v>51</v>
      </c>
      <c r="F117" t="s">
        <v>88</v>
      </c>
      <c r="G117">
        <v>0</v>
      </c>
      <c r="H117">
        <v>2</v>
      </c>
      <c r="I117">
        <v>5874.9629999999997</v>
      </c>
      <c r="J117">
        <v>912</v>
      </c>
      <c r="K117">
        <v>5874.9629999999997</v>
      </c>
      <c r="L117">
        <v>979</v>
      </c>
      <c r="M117" t="b">
        <v>1</v>
      </c>
    </row>
    <row r="118" spans="1:13" x14ac:dyDescent="0.25">
      <c r="A118" t="s">
        <v>187</v>
      </c>
      <c r="B118" t="s">
        <v>248</v>
      </c>
      <c r="C118" t="s">
        <v>230</v>
      </c>
      <c r="D118">
        <v>48</v>
      </c>
      <c r="E118">
        <v>32</v>
      </c>
      <c r="F118" t="s">
        <v>88</v>
      </c>
      <c r="G118">
        <v>7</v>
      </c>
      <c r="H118">
        <v>1</v>
      </c>
      <c r="I118">
        <v>5545.5</v>
      </c>
      <c r="J118">
        <v>930</v>
      </c>
      <c r="K118">
        <v>5551.5</v>
      </c>
      <c r="L118">
        <v>930</v>
      </c>
      <c r="M118" t="b">
        <v>0</v>
      </c>
    </row>
    <row r="119" spans="1:13" x14ac:dyDescent="0.25">
      <c r="A119" t="s">
        <v>187</v>
      </c>
      <c r="B119" t="s">
        <v>248</v>
      </c>
      <c r="C119" t="s">
        <v>230</v>
      </c>
      <c r="D119">
        <v>48</v>
      </c>
      <c r="E119">
        <v>32</v>
      </c>
      <c r="F119" t="s">
        <v>88</v>
      </c>
      <c r="G119">
        <v>7</v>
      </c>
      <c r="H119">
        <v>2</v>
      </c>
      <c r="I119">
        <v>5551.5</v>
      </c>
      <c r="J119">
        <v>930</v>
      </c>
      <c r="K119">
        <v>5551.5</v>
      </c>
      <c r="L119">
        <v>642</v>
      </c>
      <c r="M119" t="b">
        <v>0</v>
      </c>
    </row>
    <row r="120" spans="1:13" x14ac:dyDescent="0.25">
      <c r="A120" t="s">
        <v>187</v>
      </c>
      <c r="B120" t="s">
        <v>248</v>
      </c>
      <c r="C120" t="s">
        <v>230</v>
      </c>
      <c r="D120">
        <v>48</v>
      </c>
      <c r="E120">
        <v>32</v>
      </c>
      <c r="F120" t="s">
        <v>88</v>
      </c>
      <c r="G120">
        <v>7</v>
      </c>
      <c r="H120">
        <v>3</v>
      </c>
      <c r="I120">
        <v>5551.5</v>
      </c>
      <c r="J120">
        <v>642</v>
      </c>
      <c r="K120">
        <v>5717.125</v>
      </c>
      <c r="L120">
        <v>642</v>
      </c>
      <c r="M120" t="b">
        <v>0</v>
      </c>
    </row>
    <row r="121" spans="1:13" x14ac:dyDescent="0.25">
      <c r="A121" t="s">
        <v>187</v>
      </c>
      <c r="B121" t="s">
        <v>248</v>
      </c>
      <c r="C121" t="s">
        <v>230</v>
      </c>
      <c r="D121">
        <v>48</v>
      </c>
      <c r="E121">
        <v>32</v>
      </c>
      <c r="F121" t="s">
        <v>88</v>
      </c>
      <c r="G121">
        <v>7</v>
      </c>
      <c r="H121">
        <v>4</v>
      </c>
      <c r="I121">
        <v>5717.125</v>
      </c>
      <c r="J121">
        <v>642</v>
      </c>
      <c r="K121">
        <v>5725.125</v>
      </c>
      <c r="L121">
        <v>642</v>
      </c>
      <c r="M121" t="b">
        <v>1</v>
      </c>
    </row>
    <row r="122" spans="1:13" x14ac:dyDescent="0.25">
      <c r="A122" t="s">
        <v>187</v>
      </c>
      <c r="B122" t="s">
        <v>248</v>
      </c>
      <c r="C122" t="s">
        <v>231</v>
      </c>
      <c r="D122">
        <v>4</v>
      </c>
      <c r="E122">
        <v>11</v>
      </c>
      <c r="F122" t="s">
        <v>88</v>
      </c>
      <c r="G122">
        <v>0</v>
      </c>
      <c r="H122">
        <v>1</v>
      </c>
      <c r="I122">
        <v>1857.75</v>
      </c>
      <c r="J122">
        <v>138</v>
      </c>
      <c r="K122">
        <v>1865.463</v>
      </c>
      <c r="L122">
        <v>138</v>
      </c>
      <c r="M122" t="b">
        <v>0</v>
      </c>
    </row>
    <row r="123" spans="1:13" x14ac:dyDescent="0.25">
      <c r="A123" t="s">
        <v>187</v>
      </c>
      <c r="B123" t="s">
        <v>248</v>
      </c>
      <c r="C123" t="s">
        <v>231</v>
      </c>
      <c r="D123">
        <v>4</v>
      </c>
      <c r="E123">
        <v>11</v>
      </c>
      <c r="F123" t="s">
        <v>88</v>
      </c>
      <c r="G123">
        <v>0</v>
      </c>
      <c r="H123">
        <v>2</v>
      </c>
      <c r="I123">
        <v>1865.463</v>
      </c>
      <c r="J123">
        <v>138</v>
      </c>
      <c r="K123">
        <v>1865.463</v>
      </c>
      <c r="L123">
        <v>259</v>
      </c>
      <c r="M123" t="b">
        <v>1</v>
      </c>
    </row>
    <row r="124" spans="1:13" x14ac:dyDescent="0.25">
      <c r="A124" t="s">
        <v>187</v>
      </c>
      <c r="B124" t="s">
        <v>248</v>
      </c>
      <c r="C124" t="s">
        <v>232</v>
      </c>
      <c r="D124">
        <v>50</v>
      </c>
      <c r="E124">
        <v>51</v>
      </c>
      <c r="F124" t="s">
        <v>88</v>
      </c>
      <c r="G124">
        <v>0</v>
      </c>
      <c r="H124">
        <v>1</v>
      </c>
      <c r="I124">
        <v>5743.5</v>
      </c>
      <c r="J124">
        <v>966</v>
      </c>
      <c r="K124">
        <v>5757.75</v>
      </c>
      <c r="L124">
        <v>966</v>
      </c>
      <c r="M124" t="b">
        <v>0</v>
      </c>
    </row>
    <row r="125" spans="1:13" x14ac:dyDescent="0.25">
      <c r="A125" t="s">
        <v>187</v>
      </c>
      <c r="B125" t="s">
        <v>248</v>
      </c>
      <c r="C125" t="s">
        <v>232</v>
      </c>
      <c r="D125">
        <v>50</v>
      </c>
      <c r="E125">
        <v>51</v>
      </c>
      <c r="F125" t="s">
        <v>88</v>
      </c>
      <c r="G125">
        <v>0</v>
      </c>
      <c r="H125">
        <v>2</v>
      </c>
      <c r="I125">
        <v>5757.75</v>
      </c>
      <c r="J125">
        <v>966</v>
      </c>
      <c r="K125">
        <v>5757.75</v>
      </c>
      <c r="L125">
        <v>984</v>
      </c>
      <c r="M125" t="b">
        <v>0</v>
      </c>
    </row>
    <row r="126" spans="1:13" x14ac:dyDescent="0.25">
      <c r="A126" t="s">
        <v>187</v>
      </c>
      <c r="B126" t="s">
        <v>248</v>
      </c>
      <c r="C126" t="s">
        <v>232</v>
      </c>
      <c r="D126">
        <v>50</v>
      </c>
      <c r="E126">
        <v>51</v>
      </c>
      <c r="F126" t="s">
        <v>88</v>
      </c>
      <c r="G126">
        <v>0</v>
      </c>
      <c r="H126">
        <v>3</v>
      </c>
      <c r="I126">
        <v>5757.75</v>
      </c>
      <c r="J126">
        <v>984</v>
      </c>
      <c r="K126">
        <v>5846.875</v>
      </c>
      <c r="L126">
        <v>984</v>
      </c>
      <c r="M126" t="b">
        <v>0</v>
      </c>
    </row>
    <row r="127" spans="1:13" x14ac:dyDescent="0.25">
      <c r="A127" t="s">
        <v>187</v>
      </c>
      <c r="B127" t="s">
        <v>248</v>
      </c>
      <c r="C127" t="s">
        <v>232</v>
      </c>
      <c r="D127">
        <v>50</v>
      </c>
      <c r="E127">
        <v>51</v>
      </c>
      <c r="F127" t="s">
        <v>88</v>
      </c>
      <c r="G127">
        <v>0</v>
      </c>
      <c r="H127">
        <v>4</v>
      </c>
      <c r="I127">
        <v>5846.875</v>
      </c>
      <c r="J127">
        <v>984</v>
      </c>
      <c r="K127">
        <v>5867.25</v>
      </c>
      <c r="L127">
        <v>984</v>
      </c>
      <c r="M127" t="b">
        <v>1</v>
      </c>
    </row>
    <row r="128" spans="1:13" x14ac:dyDescent="0.25">
      <c r="A128" t="s">
        <v>187</v>
      </c>
      <c r="B128" t="s">
        <v>248</v>
      </c>
      <c r="C128" t="s">
        <v>233</v>
      </c>
      <c r="D128">
        <v>51</v>
      </c>
      <c r="E128">
        <v>52</v>
      </c>
      <c r="F128" t="s">
        <v>88</v>
      </c>
      <c r="G128">
        <v>0</v>
      </c>
      <c r="H128">
        <v>1</v>
      </c>
      <c r="I128">
        <v>6238.5</v>
      </c>
      <c r="J128">
        <v>984</v>
      </c>
      <c r="K128">
        <v>6246.2129999999997</v>
      </c>
      <c r="L128">
        <v>984</v>
      </c>
      <c r="M128" t="b">
        <v>0</v>
      </c>
    </row>
    <row r="129" spans="1:13" x14ac:dyDescent="0.25">
      <c r="A129" t="s">
        <v>187</v>
      </c>
      <c r="B129" t="s">
        <v>248</v>
      </c>
      <c r="C129" t="s">
        <v>233</v>
      </c>
      <c r="D129">
        <v>51</v>
      </c>
      <c r="E129">
        <v>52</v>
      </c>
      <c r="F129" t="s">
        <v>88</v>
      </c>
      <c r="G129">
        <v>0</v>
      </c>
      <c r="H129">
        <v>2</v>
      </c>
      <c r="I129">
        <v>6246.2129999999997</v>
      </c>
      <c r="J129">
        <v>984</v>
      </c>
      <c r="K129">
        <v>6246.2129999999997</v>
      </c>
      <c r="L129">
        <v>997</v>
      </c>
      <c r="M129" t="b">
        <v>1</v>
      </c>
    </row>
    <row r="130" spans="1:13" x14ac:dyDescent="0.25">
      <c r="A130" t="s">
        <v>187</v>
      </c>
      <c r="B130" t="s">
        <v>248</v>
      </c>
      <c r="C130" t="s">
        <v>234</v>
      </c>
      <c r="D130">
        <v>52</v>
      </c>
      <c r="E130">
        <v>54</v>
      </c>
      <c r="F130" t="s">
        <v>88</v>
      </c>
      <c r="G130">
        <v>0</v>
      </c>
      <c r="H130">
        <v>1</v>
      </c>
      <c r="I130">
        <v>6362.25</v>
      </c>
      <c r="J130">
        <v>1002</v>
      </c>
      <c r="K130">
        <v>6369.9629999999997</v>
      </c>
      <c r="L130">
        <v>1002</v>
      </c>
      <c r="M130" t="b">
        <v>0</v>
      </c>
    </row>
    <row r="131" spans="1:13" x14ac:dyDescent="0.25">
      <c r="A131" t="s">
        <v>187</v>
      </c>
      <c r="B131" t="s">
        <v>248</v>
      </c>
      <c r="C131" t="s">
        <v>234</v>
      </c>
      <c r="D131">
        <v>52</v>
      </c>
      <c r="E131">
        <v>54</v>
      </c>
      <c r="F131" t="s">
        <v>88</v>
      </c>
      <c r="G131">
        <v>0</v>
      </c>
      <c r="H131">
        <v>2</v>
      </c>
      <c r="I131">
        <v>6369.9629999999997</v>
      </c>
      <c r="J131">
        <v>1002</v>
      </c>
      <c r="K131">
        <v>6369.9629999999997</v>
      </c>
      <c r="L131">
        <v>1033</v>
      </c>
      <c r="M131" t="b">
        <v>1</v>
      </c>
    </row>
    <row r="132" spans="1:13" x14ac:dyDescent="0.25">
      <c r="A132" t="s">
        <v>187</v>
      </c>
      <c r="B132" t="s">
        <v>248</v>
      </c>
      <c r="C132" t="s">
        <v>235</v>
      </c>
      <c r="D132">
        <v>53</v>
      </c>
      <c r="E132">
        <v>57</v>
      </c>
      <c r="F132" t="s">
        <v>88</v>
      </c>
      <c r="G132">
        <v>0</v>
      </c>
      <c r="H132">
        <v>1</v>
      </c>
      <c r="I132">
        <v>6708.75</v>
      </c>
      <c r="J132">
        <v>1020</v>
      </c>
      <c r="K132">
        <v>6716.4629999999997</v>
      </c>
      <c r="L132">
        <v>1020</v>
      </c>
      <c r="M132" t="b">
        <v>0</v>
      </c>
    </row>
    <row r="133" spans="1:13" x14ac:dyDescent="0.25">
      <c r="A133" t="s">
        <v>187</v>
      </c>
      <c r="B133" t="s">
        <v>248</v>
      </c>
      <c r="C133" t="s">
        <v>235</v>
      </c>
      <c r="D133">
        <v>53</v>
      </c>
      <c r="E133">
        <v>57</v>
      </c>
      <c r="F133" t="s">
        <v>88</v>
      </c>
      <c r="G133">
        <v>0</v>
      </c>
      <c r="H133">
        <v>2</v>
      </c>
      <c r="I133">
        <v>6716.4629999999997</v>
      </c>
      <c r="J133">
        <v>1020</v>
      </c>
      <c r="K133">
        <v>6716.4629999999997</v>
      </c>
      <c r="L133">
        <v>1087</v>
      </c>
      <c r="M133" t="b">
        <v>1</v>
      </c>
    </row>
    <row r="134" spans="1:13" x14ac:dyDescent="0.25">
      <c r="A134" t="s">
        <v>187</v>
      </c>
      <c r="B134" t="s">
        <v>248</v>
      </c>
      <c r="C134" t="s">
        <v>236</v>
      </c>
      <c r="D134">
        <v>54</v>
      </c>
      <c r="E134">
        <v>55</v>
      </c>
      <c r="F134" t="s">
        <v>88</v>
      </c>
      <c r="G134">
        <v>1</v>
      </c>
      <c r="H134">
        <v>1</v>
      </c>
      <c r="I134">
        <v>6486</v>
      </c>
      <c r="J134">
        <v>1038</v>
      </c>
      <c r="K134">
        <v>6492</v>
      </c>
      <c r="L134">
        <v>1038</v>
      </c>
      <c r="M134" t="b">
        <v>0</v>
      </c>
    </row>
    <row r="135" spans="1:13" x14ac:dyDescent="0.25">
      <c r="A135" t="s">
        <v>187</v>
      </c>
      <c r="B135" t="s">
        <v>248</v>
      </c>
      <c r="C135" t="s">
        <v>236</v>
      </c>
      <c r="D135">
        <v>54</v>
      </c>
      <c r="E135">
        <v>55</v>
      </c>
      <c r="F135" t="s">
        <v>88</v>
      </c>
      <c r="G135">
        <v>1</v>
      </c>
      <c r="H135">
        <v>2</v>
      </c>
      <c r="I135">
        <v>6492</v>
      </c>
      <c r="J135">
        <v>1038</v>
      </c>
      <c r="K135">
        <v>6492</v>
      </c>
      <c r="L135">
        <v>1056</v>
      </c>
      <c r="M135" t="b">
        <v>0</v>
      </c>
    </row>
    <row r="136" spans="1:13" x14ac:dyDescent="0.25">
      <c r="A136" t="s">
        <v>187</v>
      </c>
      <c r="B136" t="s">
        <v>248</v>
      </c>
      <c r="C136" t="s">
        <v>236</v>
      </c>
      <c r="D136">
        <v>54</v>
      </c>
      <c r="E136">
        <v>55</v>
      </c>
      <c r="F136" t="s">
        <v>88</v>
      </c>
      <c r="G136">
        <v>1</v>
      </c>
      <c r="H136">
        <v>3</v>
      </c>
      <c r="I136">
        <v>6492</v>
      </c>
      <c r="J136">
        <v>1056</v>
      </c>
      <c r="K136">
        <v>6502.75</v>
      </c>
      <c r="L136">
        <v>1056</v>
      </c>
      <c r="M136" t="b">
        <v>0</v>
      </c>
    </row>
    <row r="137" spans="1:13" x14ac:dyDescent="0.25">
      <c r="A137" t="s">
        <v>187</v>
      </c>
      <c r="B137" t="s">
        <v>248</v>
      </c>
      <c r="C137" t="s">
        <v>236</v>
      </c>
      <c r="D137">
        <v>54</v>
      </c>
      <c r="E137">
        <v>55</v>
      </c>
      <c r="F137" t="s">
        <v>88</v>
      </c>
      <c r="G137">
        <v>1</v>
      </c>
      <c r="H137">
        <v>4</v>
      </c>
      <c r="I137">
        <v>6502.75</v>
      </c>
      <c r="J137">
        <v>1056</v>
      </c>
      <c r="K137">
        <v>6510.75</v>
      </c>
      <c r="L137">
        <v>1056</v>
      </c>
      <c r="M137" t="b">
        <v>1</v>
      </c>
    </row>
    <row r="138" spans="1:13" x14ac:dyDescent="0.25">
      <c r="A138" t="s">
        <v>187</v>
      </c>
      <c r="B138" t="s">
        <v>248</v>
      </c>
      <c r="C138" t="s">
        <v>237</v>
      </c>
      <c r="D138">
        <v>55</v>
      </c>
      <c r="E138">
        <v>56</v>
      </c>
      <c r="F138" t="s">
        <v>88</v>
      </c>
      <c r="G138">
        <v>0</v>
      </c>
      <c r="H138">
        <v>1</v>
      </c>
      <c r="I138">
        <v>6585</v>
      </c>
      <c r="J138">
        <v>1056</v>
      </c>
      <c r="K138">
        <v>6592.7129999999997</v>
      </c>
      <c r="L138">
        <v>1056</v>
      </c>
      <c r="M138" t="b">
        <v>0</v>
      </c>
    </row>
    <row r="139" spans="1:13" x14ac:dyDescent="0.25">
      <c r="A139" t="s">
        <v>187</v>
      </c>
      <c r="B139" t="s">
        <v>248</v>
      </c>
      <c r="C139" t="s">
        <v>237</v>
      </c>
      <c r="D139">
        <v>55</v>
      </c>
      <c r="E139">
        <v>56</v>
      </c>
      <c r="F139" t="s">
        <v>88</v>
      </c>
      <c r="G139">
        <v>0</v>
      </c>
      <c r="H139">
        <v>2</v>
      </c>
      <c r="I139">
        <v>6592.7129999999997</v>
      </c>
      <c r="J139">
        <v>1056</v>
      </c>
      <c r="K139">
        <v>6592.7129999999997</v>
      </c>
      <c r="L139">
        <v>1069</v>
      </c>
      <c r="M139" t="b">
        <v>1</v>
      </c>
    </row>
    <row r="140" spans="1:13" x14ac:dyDescent="0.25">
      <c r="A140" t="s">
        <v>187</v>
      </c>
      <c r="B140" t="s">
        <v>248</v>
      </c>
      <c r="C140" t="s">
        <v>238</v>
      </c>
      <c r="D140">
        <v>56</v>
      </c>
      <c r="E140">
        <v>58</v>
      </c>
      <c r="F140" t="s">
        <v>88</v>
      </c>
      <c r="G140">
        <v>0</v>
      </c>
      <c r="H140">
        <v>1</v>
      </c>
      <c r="I140">
        <v>6708.75</v>
      </c>
      <c r="J140">
        <v>1074</v>
      </c>
      <c r="K140">
        <v>6716.4629999999997</v>
      </c>
      <c r="L140">
        <v>1074</v>
      </c>
      <c r="M140" t="b">
        <v>0</v>
      </c>
    </row>
    <row r="141" spans="1:13" x14ac:dyDescent="0.25">
      <c r="A141" t="s">
        <v>187</v>
      </c>
      <c r="B141" t="s">
        <v>248</v>
      </c>
      <c r="C141" t="s">
        <v>238</v>
      </c>
      <c r="D141">
        <v>56</v>
      </c>
      <c r="E141">
        <v>58</v>
      </c>
      <c r="F141" t="s">
        <v>88</v>
      </c>
      <c r="G141">
        <v>0</v>
      </c>
      <c r="H141">
        <v>2</v>
      </c>
      <c r="I141">
        <v>6716.4629999999997</v>
      </c>
      <c r="J141">
        <v>1074</v>
      </c>
      <c r="K141">
        <v>6716.4629999999997</v>
      </c>
      <c r="L141">
        <v>1105</v>
      </c>
      <c r="M141" t="b">
        <v>1</v>
      </c>
    </row>
    <row r="142" spans="1:13" x14ac:dyDescent="0.25">
      <c r="A142" t="s">
        <v>187</v>
      </c>
      <c r="B142" t="s">
        <v>248</v>
      </c>
      <c r="C142" t="s">
        <v>239</v>
      </c>
      <c r="D142">
        <v>58</v>
      </c>
      <c r="E142">
        <v>59</v>
      </c>
      <c r="F142" t="s">
        <v>88</v>
      </c>
      <c r="G142">
        <v>0</v>
      </c>
      <c r="H142">
        <v>1</v>
      </c>
      <c r="I142">
        <v>6956.25</v>
      </c>
      <c r="J142">
        <v>1110</v>
      </c>
      <c r="K142">
        <v>6963.9629999999997</v>
      </c>
      <c r="L142">
        <v>1110</v>
      </c>
      <c r="M142" t="b">
        <v>0</v>
      </c>
    </row>
    <row r="143" spans="1:13" x14ac:dyDescent="0.25">
      <c r="A143" t="s">
        <v>187</v>
      </c>
      <c r="B143" t="s">
        <v>248</v>
      </c>
      <c r="C143" t="s">
        <v>239</v>
      </c>
      <c r="D143">
        <v>58</v>
      </c>
      <c r="E143">
        <v>59</v>
      </c>
      <c r="F143" t="s">
        <v>88</v>
      </c>
      <c r="G143">
        <v>0</v>
      </c>
      <c r="H143">
        <v>2</v>
      </c>
      <c r="I143">
        <v>6963.9629999999997</v>
      </c>
      <c r="J143">
        <v>1110</v>
      </c>
      <c r="K143">
        <v>6963.9629999999997</v>
      </c>
      <c r="L143">
        <v>1123</v>
      </c>
      <c r="M143" t="b">
        <v>1</v>
      </c>
    </row>
    <row r="144" spans="1:13" x14ac:dyDescent="0.25">
      <c r="A144" t="s">
        <v>187</v>
      </c>
      <c r="B144" t="s">
        <v>248</v>
      </c>
      <c r="C144" t="s">
        <v>240</v>
      </c>
      <c r="D144">
        <v>5</v>
      </c>
      <c r="E144">
        <v>6</v>
      </c>
      <c r="F144" t="s">
        <v>88</v>
      </c>
      <c r="G144">
        <v>0</v>
      </c>
      <c r="H144">
        <v>1</v>
      </c>
      <c r="I144">
        <v>892.5</v>
      </c>
      <c r="J144">
        <v>156</v>
      </c>
      <c r="K144">
        <v>900.21299999999997</v>
      </c>
      <c r="L144">
        <v>156</v>
      </c>
      <c r="M144" t="b">
        <v>0</v>
      </c>
    </row>
    <row r="145" spans="1:13" x14ac:dyDescent="0.25">
      <c r="A145" t="s">
        <v>187</v>
      </c>
      <c r="B145" t="s">
        <v>248</v>
      </c>
      <c r="C145" t="s">
        <v>240</v>
      </c>
      <c r="D145">
        <v>5</v>
      </c>
      <c r="E145">
        <v>6</v>
      </c>
      <c r="F145" t="s">
        <v>88</v>
      </c>
      <c r="G145">
        <v>0</v>
      </c>
      <c r="H145">
        <v>2</v>
      </c>
      <c r="I145">
        <v>900.21299999999997</v>
      </c>
      <c r="J145">
        <v>156</v>
      </c>
      <c r="K145">
        <v>900.21299999999997</v>
      </c>
      <c r="L145">
        <v>169</v>
      </c>
      <c r="M145" t="b">
        <v>1</v>
      </c>
    </row>
    <row r="146" spans="1:13" x14ac:dyDescent="0.25">
      <c r="A146" t="s">
        <v>187</v>
      </c>
      <c r="B146" t="s">
        <v>248</v>
      </c>
      <c r="C146" t="s">
        <v>241</v>
      </c>
      <c r="D146">
        <v>6</v>
      </c>
      <c r="E146">
        <v>7</v>
      </c>
      <c r="F146" t="s">
        <v>88</v>
      </c>
      <c r="G146">
        <v>0</v>
      </c>
      <c r="H146">
        <v>1</v>
      </c>
      <c r="I146">
        <v>1041</v>
      </c>
      <c r="J146">
        <v>174</v>
      </c>
      <c r="K146">
        <v>1048.713</v>
      </c>
      <c r="L146">
        <v>174</v>
      </c>
      <c r="M146" t="b">
        <v>0</v>
      </c>
    </row>
    <row r="147" spans="1:13" x14ac:dyDescent="0.25">
      <c r="A147" t="s">
        <v>187</v>
      </c>
      <c r="B147" t="s">
        <v>248</v>
      </c>
      <c r="C147" t="s">
        <v>241</v>
      </c>
      <c r="D147">
        <v>6</v>
      </c>
      <c r="E147">
        <v>7</v>
      </c>
      <c r="F147" t="s">
        <v>88</v>
      </c>
      <c r="G147">
        <v>0</v>
      </c>
      <c r="H147">
        <v>2</v>
      </c>
      <c r="I147">
        <v>1048.713</v>
      </c>
      <c r="J147">
        <v>174</v>
      </c>
      <c r="K147">
        <v>1048.713</v>
      </c>
      <c r="L147">
        <v>187</v>
      </c>
      <c r="M147" t="b">
        <v>1</v>
      </c>
    </row>
    <row r="148" spans="1:13" x14ac:dyDescent="0.25">
      <c r="A148" t="s">
        <v>187</v>
      </c>
      <c r="B148" t="s">
        <v>248</v>
      </c>
      <c r="C148" t="s">
        <v>242</v>
      </c>
      <c r="D148">
        <v>6</v>
      </c>
      <c r="E148">
        <v>8</v>
      </c>
      <c r="F148" t="s">
        <v>88</v>
      </c>
      <c r="G148">
        <v>0</v>
      </c>
      <c r="H148">
        <v>1</v>
      </c>
      <c r="I148">
        <v>1041</v>
      </c>
      <c r="J148">
        <v>174</v>
      </c>
      <c r="K148">
        <v>1048.713</v>
      </c>
      <c r="L148">
        <v>174</v>
      </c>
      <c r="M148" t="b">
        <v>0</v>
      </c>
    </row>
    <row r="149" spans="1:13" x14ac:dyDescent="0.25">
      <c r="A149" t="s">
        <v>187</v>
      </c>
      <c r="B149" t="s">
        <v>248</v>
      </c>
      <c r="C149" t="s">
        <v>242</v>
      </c>
      <c r="D149">
        <v>6</v>
      </c>
      <c r="E149">
        <v>8</v>
      </c>
      <c r="F149" t="s">
        <v>88</v>
      </c>
      <c r="G149">
        <v>0</v>
      </c>
      <c r="H149">
        <v>2</v>
      </c>
      <c r="I149">
        <v>1048.713</v>
      </c>
      <c r="J149">
        <v>174</v>
      </c>
      <c r="K149">
        <v>1048.713</v>
      </c>
      <c r="L149">
        <v>205</v>
      </c>
      <c r="M149" t="b">
        <v>1</v>
      </c>
    </row>
    <row r="150" spans="1:13" x14ac:dyDescent="0.25">
      <c r="A150" t="s">
        <v>187</v>
      </c>
      <c r="B150" t="s">
        <v>248</v>
      </c>
      <c r="C150" t="s">
        <v>243</v>
      </c>
      <c r="D150">
        <v>7</v>
      </c>
      <c r="E150">
        <v>10</v>
      </c>
      <c r="F150" t="s">
        <v>88</v>
      </c>
      <c r="G150">
        <v>0</v>
      </c>
      <c r="H150">
        <v>1</v>
      </c>
      <c r="I150">
        <v>1288.5</v>
      </c>
      <c r="J150">
        <v>192</v>
      </c>
      <c r="K150">
        <v>1296.213</v>
      </c>
      <c r="L150">
        <v>192</v>
      </c>
      <c r="M150" t="b">
        <v>0</v>
      </c>
    </row>
    <row r="151" spans="1:13" x14ac:dyDescent="0.25">
      <c r="A151" t="s">
        <v>187</v>
      </c>
      <c r="B151" t="s">
        <v>248</v>
      </c>
      <c r="C151" t="s">
        <v>243</v>
      </c>
      <c r="D151">
        <v>7</v>
      </c>
      <c r="E151">
        <v>10</v>
      </c>
      <c r="F151" t="s">
        <v>88</v>
      </c>
      <c r="G151">
        <v>0</v>
      </c>
      <c r="H151">
        <v>2</v>
      </c>
      <c r="I151">
        <v>1296.213</v>
      </c>
      <c r="J151">
        <v>192</v>
      </c>
      <c r="K151">
        <v>1296.213</v>
      </c>
      <c r="L151">
        <v>241</v>
      </c>
      <c r="M151" t="b">
        <v>1</v>
      </c>
    </row>
    <row r="152" spans="1:13" x14ac:dyDescent="0.25">
      <c r="A152" t="s">
        <v>187</v>
      </c>
      <c r="B152" t="s">
        <v>248</v>
      </c>
      <c r="C152" t="s">
        <v>244</v>
      </c>
      <c r="D152">
        <v>7</v>
      </c>
      <c r="E152">
        <v>9</v>
      </c>
      <c r="F152" t="s">
        <v>88</v>
      </c>
      <c r="G152">
        <v>0</v>
      </c>
      <c r="H152">
        <v>1</v>
      </c>
      <c r="I152">
        <v>1288.5</v>
      </c>
      <c r="J152">
        <v>192</v>
      </c>
      <c r="K152">
        <v>1296.213</v>
      </c>
      <c r="L152">
        <v>192</v>
      </c>
      <c r="M152" t="b">
        <v>0</v>
      </c>
    </row>
    <row r="153" spans="1:13" x14ac:dyDescent="0.25">
      <c r="A153" t="s">
        <v>187</v>
      </c>
      <c r="B153" t="s">
        <v>248</v>
      </c>
      <c r="C153" t="s">
        <v>244</v>
      </c>
      <c r="D153">
        <v>7</v>
      </c>
      <c r="E153">
        <v>9</v>
      </c>
      <c r="F153" t="s">
        <v>88</v>
      </c>
      <c r="G153">
        <v>0</v>
      </c>
      <c r="H153">
        <v>2</v>
      </c>
      <c r="I153">
        <v>1296.213</v>
      </c>
      <c r="J153">
        <v>192</v>
      </c>
      <c r="K153">
        <v>1296.213</v>
      </c>
      <c r="L153">
        <v>223</v>
      </c>
      <c r="M153" t="b">
        <v>1</v>
      </c>
    </row>
    <row r="154" spans="1:13" x14ac:dyDescent="0.25">
      <c r="A154" t="s">
        <v>187</v>
      </c>
      <c r="B154" t="s">
        <v>248</v>
      </c>
      <c r="C154" t="s">
        <v>245</v>
      </c>
      <c r="D154">
        <v>8</v>
      </c>
      <c r="E154">
        <v>9</v>
      </c>
      <c r="F154" t="s">
        <v>88</v>
      </c>
      <c r="G154">
        <v>0</v>
      </c>
      <c r="H154">
        <v>1</v>
      </c>
      <c r="I154">
        <v>1214.25</v>
      </c>
      <c r="J154">
        <v>210</v>
      </c>
      <c r="K154">
        <v>1228.5</v>
      </c>
      <c r="L154">
        <v>210</v>
      </c>
      <c r="M154" t="b">
        <v>0</v>
      </c>
    </row>
    <row r="155" spans="1:13" x14ac:dyDescent="0.25">
      <c r="A155" t="s">
        <v>187</v>
      </c>
      <c r="B155" t="s">
        <v>248</v>
      </c>
      <c r="C155" t="s">
        <v>245</v>
      </c>
      <c r="D155">
        <v>8</v>
      </c>
      <c r="E155">
        <v>9</v>
      </c>
      <c r="F155" t="s">
        <v>88</v>
      </c>
      <c r="G155">
        <v>0</v>
      </c>
      <c r="H155">
        <v>2</v>
      </c>
      <c r="I155">
        <v>1228.5</v>
      </c>
      <c r="J155">
        <v>210</v>
      </c>
      <c r="K155">
        <v>1228.5</v>
      </c>
      <c r="L155">
        <v>228</v>
      </c>
      <c r="M155" t="b">
        <v>0</v>
      </c>
    </row>
    <row r="156" spans="1:13" x14ac:dyDescent="0.25">
      <c r="A156" t="s">
        <v>187</v>
      </c>
      <c r="B156" t="s">
        <v>248</v>
      </c>
      <c r="C156" t="s">
        <v>245</v>
      </c>
      <c r="D156">
        <v>8</v>
      </c>
      <c r="E156">
        <v>9</v>
      </c>
      <c r="F156" t="s">
        <v>88</v>
      </c>
      <c r="G156">
        <v>0</v>
      </c>
      <c r="H156">
        <v>3</v>
      </c>
      <c r="I156">
        <v>1228.5</v>
      </c>
      <c r="J156">
        <v>228</v>
      </c>
      <c r="K156">
        <v>1268.125</v>
      </c>
      <c r="L156">
        <v>228</v>
      </c>
      <c r="M156" t="b">
        <v>0</v>
      </c>
    </row>
    <row r="157" spans="1:13" x14ac:dyDescent="0.25">
      <c r="A157" t="s">
        <v>187</v>
      </c>
      <c r="B157" t="s">
        <v>248</v>
      </c>
      <c r="C157" t="s">
        <v>245</v>
      </c>
      <c r="D157">
        <v>8</v>
      </c>
      <c r="E157">
        <v>9</v>
      </c>
      <c r="F157" t="s">
        <v>88</v>
      </c>
      <c r="G157">
        <v>0</v>
      </c>
      <c r="H157">
        <v>4</v>
      </c>
      <c r="I157">
        <v>1268.125</v>
      </c>
      <c r="J157">
        <v>228</v>
      </c>
      <c r="K157">
        <v>1288.5</v>
      </c>
      <c r="L157">
        <v>228</v>
      </c>
      <c r="M157" t="b">
        <v>1</v>
      </c>
    </row>
    <row r="158" spans="1:13" x14ac:dyDescent="0.25">
      <c r="A158" t="s">
        <v>187</v>
      </c>
      <c r="B158" t="s">
        <v>248</v>
      </c>
      <c r="C158" t="s">
        <v>246</v>
      </c>
      <c r="D158">
        <v>9</v>
      </c>
      <c r="E158">
        <v>12</v>
      </c>
      <c r="F158" t="s">
        <v>88</v>
      </c>
      <c r="G158">
        <v>0</v>
      </c>
      <c r="H158">
        <v>1</v>
      </c>
      <c r="I158">
        <v>1734</v>
      </c>
      <c r="J158">
        <v>228</v>
      </c>
      <c r="K158">
        <v>1748.25</v>
      </c>
      <c r="L158">
        <v>228</v>
      </c>
      <c r="M158" t="b">
        <v>0</v>
      </c>
    </row>
    <row r="159" spans="1:13" x14ac:dyDescent="0.25">
      <c r="A159" t="s">
        <v>187</v>
      </c>
      <c r="B159" t="s">
        <v>248</v>
      </c>
      <c r="C159" t="s">
        <v>246</v>
      </c>
      <c r="D159">
        <v>9</v>
      </c>
      <c r="E159">
        <v>12</v>
      </c>
      <c r="F159" t="s">
        <v>88</v>
      </c>
      <c r="G159">
        <v>0</v>
      </c>
      <c r="H159">
        <v>2</v>
      </c>
      <c r="I159">
        <v>1748.25</v>
      </c>
      <c r="J159">
        <v>228</v>
      </c>
      <c r="K159">
        <v>1748.25</v>
      </c>
      <c r="L159">
        <v>282</v>
      </c>
      <c r="M159" t="b">
        <v>0</v>
      </c>
    </row>
    <row r="160" spans="1:13" x14ac:dyDescent="0.25">
      <c r="A160" t="s">
        <v>187</v>
      </c>
      <c r="B160" t="s">
        <v>248</v>
      </c>
      <c r="C160" t="s">
        <v>246</v>
      </c>
      <c r="D160">
        <v>9</v>
      </c>
      <c r="E160">
        <v>12</v>
      </c>
      <c r="F160" t="s">
        <v>88</v>
      </c>
      <c r="G160">
        <v>0</v>
      </c>
      <c r="H160">
        <v>3</v>
      </c>
      <c r="I160">
        <v>1748.25</v>
      </c>
      <c r="J160">
        <v>282</v>
      </c>
      <c r="K160">
        <v>1837.375</v>
      </c>
      <c r="L160">
        <v>282</v>
      </c>
      <c r="M160" t="b">
        <v>0</v>
      </c>
    </row>
    <row r="161" spans="1:13" x14ac:dyDescent="0.25">
      <c r="A161" t="s">
        <v>187</v>
      </c>
      <c r="B161" t="s">
        <v>248</v>
      </c>
      <c r="C161" t="s">
        <v>246</v>
      </c>
      <c r="D161">
        <v>9</v>
      </c>
      <c r="E161">
        <v>12</v>
      </c>
      <c r="F161" t="s">
        <v>88</v>
      </c>
      <c r="G161">
        <v>0</v>
      </c>
      <c r="H161">
        <v>4</v>
      </c>
      <c r="I161">
        <v>1837.375</v>
      </c>
      <c r="J161">
        <v>282</v>
      </c>
      <c r="K161">
        <v>1857.75</v>
      </c>
      <c r="L161">
        <v>282</v>
      </c>
      <c r="M161" t="b">
        <v>1</v>
      </c>
    </row>
  </sheetData>
  <pageMargins left="0.7" right="0.7" top="0.75" bottom="0.75" header="0.3" footer="0.3"/>
</worksheet>
</file>

<file path=customUI/_rels/customUI.xml.rels><?xml version="1.0" encoding="UTF-8" standalone="yes"?>
<Relationships xmlns="http://schemas.openxmlformats.org/package/2006/relationships"><Relationship Id="img_peSelectedTask" Type="http://schemas.openxmlformats.org/officeDocument/2006/relationships/image" Target="images/peSelectedTask.png"/><Relationship Id="img_peFull" Type="http://schemas.openxmlformats.org/officeDocument/2006/relationships/image" Target="images/peFull.png"/><Relationship Id="img_peLock" Type="http://schemas.openxmlformats.org/officeDocument/2006/relationships/image" Target="images/peLock.png"/><Relationship Id="img_peFullTimeline" Type="http://schemas.openxmlformats.org/officeDocument/2006/relationships/image" Target="images/peFullTimeline.png"/><Relationship Id="img_peClearHistory" Type="http://schemas.openxmlformats.org/officeDocument/2006/relationships/image" Target="images/peClearHistory.png"/><Relationship Id="img_peImport" Type="http://schemas.openxmlformats.org/officeDocument/2006/relationships/image" Target="images/peImport.png"/><Relationship Id="img_peSettings" Type="http://schemas.openxmlformats.org/officeDocument/2006/relationships/image" Target="images/peSettings.png"/><Relationship Id="img_peResetPlanning" Type="http://schemas.openxmlformats.org/officeDocument/2006/relationships/image" Target="images/peResetPlanning.png"/><Relationship Id="img_peGantt" Type="http://schemas.openxmlformats.org/officeDocument/2006/relationships/image" Target="images/peGantt.png"/><Relationship Id="img_peClearAck" Type="http://schemas.openxmlformats.org/officeDocument/2006/relationships/image" Target="images/peClearAck.png"/><Relationship Id="img_pePlanning" Type="http://schemas.openxmlformats.org/officeDocument/2006/relationships/image" Target="images/pePlanning.png"/><Relationship Id="img_peTest" Type="http://schemas.openxmlformats.org/officeDocument/2006/relationships/image" Target="images/peTest.png"/><Relationship Id="img_peGanttReset" Type="http://schemas.openxmlformats.org/officeDocument/2006/relationships/image" Target="images/peGanttReset.png"/><Relationship Id="img_peScenario" Type="http://schemas.openxmlformats.org/officeDocument/2006/relationships/image" Target="images/peScenario.png"/><Relationship Id="img_peCleanDashboard" Type="http://schemas.openxmlformats.org/officeDocument/2006/relationships/image" Target="images/peCleanDashboard.png"/><Relationship Id="img_peFullReset" Type="http://schemas.openxmlformats.org/officeDocument/2006/relationships/image" Target="images/peFullReset.png"/><Relationship Id="img_peSCurve" Type="http://schemas.openxmlformats.org/officeDocument/2006/relationships/image" Target="images/peSCurve.png"/><Relationship Id="img_peForced" Type="http://schemas.openxmlformats.org/officeDocument/2006/relationships/image" Target="images/peForced.png"/></Relationships>
</file>

<file path=customUI/customUI.xml><?xml version="1.0" encoding="utf-8"?>
<customUI xmlns="http://schemas.microsoft.com/office/2006/01/customui" onLoad="PERibbon_OnLoad">
  <ribbon startFromScratch="false">
    <tabs>
      <tab id="peTab" getLabel="PERibbon_GetLabel">
        <group id="peNavigation" getLabel="PERibbon_GetLabel">
          <button id="peSettings" size="large" image="img_peSettings" getLabel="PERibbon_GetLabel" getScreentip="PERibbon_GetScreentip" getEnabled="PERibbon_GetEnabled" onAction="PERibbon_OnAction"/>
          <button id="peImport" size="large" image="img_peImport" getLabel="PERibbon_GetLabel" getScreentip="PERibbon_GetScreentip" getEnabled="PERibbon_GetEnabled" onAction="PERibbon_OnAction"/>
          <button id="peFullTimeline" size="large" image="img_peFullTimeline" getLabel="PERibbon_GetLabel" getScreentip="PERibbon_GetScreentip" getSupertip="PERibbon_GetSupertip" getEnabled="PERibbon_GetEnabled" onAction="PERibbon_OnAction"/>
          <button id="peSelectedTask" size="large" image="img_peSelectedTask" getLabel="PERibbon_GetLabel" getScreentip="PERibbon_GetScreentip" getSupertip="PERibbon_GetSupertip" getEnabled="PERibbon_GetEnabled" onAction="PERibbon_OnAction"/>
        </group>
        <group id="pePlanningTools" getLabel="PERibbon_GetLabel">
          <button id="peClearHistory" size="large" image="img_peClearHistory" getLabel="PERibbon_GetLabel" getScreentip="PERibbon_GetScreentip" getEnabled="PERibbon_GetEnabled" onAction="PERibbon_OnAction"/>
          <button id="peClearAck" size="large" image="img_peClearAck" getLabel="PERibbon_GetLabel" getScreentip="PERibbon_GetScreentip" getEnabled="PERibbon_GetEnabled" onAction="PERibbon_OnAction"/>
          <button id="peCleanDashboard" size="large" image="img_peCleanDashboard" getLabel="PERibbon_GetLabel" getScreentip="PERibbon_GetScreentip" getEnabled="PERibbon_GetEnabled" onAction="PERibbon_OnAction"/>
          <button id="peResetPlanning" size="large" image="img_peResetPlanning" getLabel="PERibbon_GetLabel" getScreentip="PERibbon_GetScreentip" getSupertip="PERibbon_GetSupertip" getEnabled="PERibbon_GetEnabled" onAction="PERibbon_OnAction"/>
          <button id="peFullReset" size="large" image="img_peFullReset" getLabel="PERibbon_GetLabel" getScreentip="PERibbon_GetScreentip" getEnabled="PERibbon_GetEnabled" onAction="PERibbon_OnAction"/>
        </group>
        <group id="peUpdate" getLabel="PERibbon_GetLabel" getVisible="PERibbon_GetWBSVisible">
          <button id="pePlanning" size="large" image="img_pePlanning" getLabel="PERibbon_GetLabel" getScreentip="PERibbon_GetScreentip" getSupertip="PERibbon_GetSupertip" getEnabled="PERibbon_GetEnabled" onAction="PERibbon_OnAction"/>
          <button id="peGantt" size="large" image="img_peGantt" getLabel="PERibbon_GetLabel" getScreentip="PERibbon_GetScreentip" getSupertip="PERibbon_GetSupertip" getEnabled="PERibbon_GetEnabled" onAction="PERibbon_OnAction"/>
          <button id="peSCurve" size="large" image="img_peSCurve" getLabel="PERibbon_GetLabel" getScreentip="PERibbon_GetScreentip" getSupertip="PERibbon_GetSupertip" getEnabled="PERibbon_GetEnabled" onAction="PERibbon_OnAction"/>
          <button id="peForced" size="large" image="img_peForced" getLabel="PERibbon_GetLabel" getScreentip="PERibbon_GetScreentip" getEnabled="PERibbon_GetEnabled" onAction="PERibbon_OnAction"/>
          <button id="peFull" size="large" image="img_peFull" getLabel="PERibbon_GetLabel" getScreentip="PERibbon_GetScreentip" getSupertip="PERibbon_GetSupertip" getEnabled="PERibbon_GetEnabled" onAction="PERibbon_OnAction"/>
        </group>
        <group id="peGanttContext" getLabel="PERibbon_GetLabel" getVisible="PERibbon_GetGanttVisible">
          <button id="peGanttReset" size="large" image="img_peGanttReset" getLabel="PERibbon_GetLabel" getScreentip="PERibbon_GetScreentip" getEnabled="PERibbon_GetEnabled" onAction="PERibbon_OnAction"/>
          <button id="peScenario" size="large" image="img_peScenario" getLabel="PERibbon_GetLabel" getScreentip="PERibbon_GetScreentip" getEnabled="PERibbon_GetEnabled" onAction="PERibbon_OnAction"/>
          <button id="peTest" size="large" image="img_peTest" getLabel="PERibbon_GetLabel" getScreentip="PERibbon_GetScreentip" getEnabled="PERibbon_GetEnabled" onAction="PERibbon_OnAction"/>
          <button id="peLock" size="large" image="img_peLock" getLabel="PERibbon_GetLabel" getScreentip="PERibbon_GetScreentip" getEnabled="PERibbon_GetEnabled" onAction="PERibbon_OnAction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14</vt:i4>
      </vt:variant>
    </vt:vector>
  </HeadingPairs>
  <TitlesOfParts>
    <vt:vector size="14" baseType="lpstr">
      <vt:lpstr>SETTINGS</vt:lpstr>
      <vt:lpstr>DASHBOARD</vt:lpstr>
      <vt:lpstr>WBS</vt:lpstr>
      <vt:lpstr>GANTT</vt:lpstr>
      <vt:lpstr>SCURVE</vt:lpstr>
      <vt:lpstr>CONSTRAINTS</vt:lpstr>
      <vt:lpstr>EVENT_HISTORY</vt:lpstr>
      <vt:lpstr>EVENT_ACK</vt:lpstr>
      <vt:lpstr>CALC</vt:lpstr>
      <vt:lpstr>CALC_GANTT_TEST</vt:lpstr>
      <vt:lpstr>CALC_SCURVE</vt:lpstr>
      <vt:lpstr>CALC_STATE</vt:lpstr>
      <vt:lpstr>CALC_ALARM</vt:lpstr>
      <vt:lpstr>DASHBOARD_SNAPSHOTS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MAILLET Thibaut</dc:creator>
  <cp:lastModifiedBy>MAILLET Thibaut</cp:lastModifiedBy>
  <dcterms:created xsi:type="dcterms:W3CDTF">2026-03-17T14:37:25Z</dcterms:created>
  <dcterms:modified xsi:type="dcterms:W3CDTF">2026-10-08T07:42:12Z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rojectEngine.SchemaVersion">
    <vt:i4>1</vt:i4>
  </property>
</Properties>
</file>