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ProjectEngineRibbon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 filterPrivacy="0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13_ncr:1_{2FFAD079-CE5E-46A1-9D11-BB4F19274A07}" xr6:coauthVersionLast="47" xr6:coauthVersionMax="47" xr10:uidLastSave="{00000000-0000-0000-0000-000000000000}"/>
  <bookViews>
    <workbookView xWindow="-120" yWindow="-120" windowWidth="38640" windowHeight="211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PE_GANTT_RENDERED_EXTENT" hidden="1">GANTT!$K$5:$JD$64</definedName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 filterPrivacy="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T5" i="1"/>
  <c r="T6" i="1"/>
  <c r="T7" i="1"/>
  <c r="T8" i="1"/>
  <c r="T9" i="1"/>
  <c r="Q5" i="1"/>
  <c r="Q6" i="1"/>
  <c r="Q7" i="1"/>
  <c r="Q8" i="1"/>
  <c r="Q9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tc={071B46D8-3C3F-48C8-AD23-B9591FA9D2CC}</author>
    <author>tc={3655D8BA-1E49-44E7-8A03-CC6DD5EA2C06}</author>
    <author>tc={705616CD-D112-4616-9F92-843D65577C4E}</author>
    <author>tc={50DE8F2A-1C3B-4FCA-B70C-26748B0987A9}</author>
    <author>tc={1AE6FB53-161D-4FA8-9AFC-6EC82265C922}</author>
    <author>tc={E5CDF73D-250D-45DB-BC06-C17760B28438}</author>
    <author>tc={D114C828-DA9B-4C92-A2BA-1E1EE4AF9F75}</author>
    <author>tc={2FA80E7B-7B70-48FA-8721-80E2F1238196}</author>
    <author>tc={047DD5EC-52BB-4AE6-AFE4-D46EC1E864B5}</author>
    <author>tc={693F95FE-58E4-4FFA-BFC5-2335057AF1B5}</author>
    <author>tc={B7F41C2E-DE37-4671-9C0D-1F315BAFF87B}</author>
    <author>tc={8A7B8B39-DA00-41A5-A083-F438A8736FA6}</author>
    <author>tc={10CA579C-007D-4B6D-9329-1C7E82619011}</author>
    <author>tc={82D4D284-146E-4BF2-9D1C-5E24AE7D913E}</author>
    <author>tc={70561D81-CBEA-4937-8AB2-F55F6CD1564E}</author>
    <author>tc={6B0A0CEB-B966-49C8-B6F8-B77EC609320A}</author>
    <author>tc={3D75C492-AF72-4545-8C1E-DC6350B0C6A1}</author>
    <author>tc={8892E9F1-ECCA-490E-94C1-B64D72B93D7E}</author>
    <author>tc={4C686BEC-26D8-424E-886A-EFD78AAC16F0}</author>
    <author>tc={0A7C9438-DD2B-4986-9F0D-DBDA5AD6995D}</author>
    <author>tc={A583ACE9-5B03-4FDE-8BAB-440B3520F601}</author>
    <author>tc={7CB81AD6-8F39-43A5-A8A2-9531C74FDD49}</author>
    <author>tc={D29AC3E9-223E-4123-8887-850274811EFC}</author>
    <author>tc={117597E5-6CD2-46CC-B72F-A31E9D1F3587}</author>
    <author>tc={21250927-1FD2-4040-92EE-0190B595DB37}</author>
    <author>tc={CE0FFEFF-1011-4FF4-98A2-387A0F2920DD}</author>
    <author>tc={4A0DE678-9DB4-476C-9648-95B49A296BC2}</author>
    <author>tc={9BD7E86D-F504-4E9D-B344-D616AF1CE0D5}</author>
    <author>tc={F185B9C3-689E-4C9B-B00D-36D0CBD9FE75}</author>
    <author>tc={22BA8172-7A37-49DC-9C6D-AE447FFFA4C7}</author>
    <author>tc={AB661495-AE33-4D86-AFA9-9483750E847B}</author>
    <author>tc={08740E05-DBB0-4C86-8C96-3AC0838EA4F1}</author>
    <author>tc={5E05C7BF-6E53-4DBA-B8AC-75045DBD0000}</author>
    <author>tc={BB678614-8D10-4B1F-9194-01BC45092608}</author>
    <author>tc={7FCB8271-9288-4A39-8426-1B2B2A9DAF8D}</author>
    <author>tc={B23F6DD6-30F5-462D-AFB7-005225A4E886}</author>
    <author>tc={567A8E8D-C188-4879-9210-2FF1CD613136}</author>
  </authors>
  <commentList>
    <comment ref="A3" authorId="0" shapeId="0" xr:uid="{071B46D8-3C3F-48C8-AD23-B9591FA9D2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3655D8BA-1E49-44E7-8A03-CC6DD5EA2C0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705616CD-D112-4616-9F92-843D65577C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50DE8F2A-1C3B-4FCA-B70C-26748B0987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1AE6FB53-161D-4FA8-9AFC-6EC82265C92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E5CDF73D-250D-45DB-BC06-C17760B2843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D114C828-DA9B-4C92-A2BA-1E1EE4AF9F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2FA80E7B-7B70-48FA-8721-80E2F123819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047DD5EC-52BB-4AE6-AFE4-D46EC1E864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693F95FE-58E4-4FFA-BFC5-2335057AF1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B7F41C2E-DE37-4671-9C0D-1F315BAFF8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8A7B8B39-DA00-41A5-A083-F438A8736F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10CA579C-007D-4B6D-9329-1C7E8261901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82D4D284-146E-4BF2-9D1C-5E24AE7D91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70561D81-CBEA-4937-8AB2-F55F6CD156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6B0A0CEB-B966-49C8-B6F8-B77EC609320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3D75C492-AF72-4545-8C1E-DC6350B0C6A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8892E9F1-ECCA-490E-94C1-B64D72B93D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4C686BEC-26D8-424E-886A-EFD78AAC16F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0A7C9438-DD2B-4986-9F0D-DBDA5AD6995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A583ACE9-5B03-4FDE-8BAB-440B3520F6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7CB81AD6-8F39-43A5-A8A2-9531C74FDD4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D29AC3E9-223E-4123-8887-850274811E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117597E5-6CD2-46CC-B72F-A31E9D1F358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21250927-1FD2-4040-92EE-0190B595DB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CE0FFEFF-1011-4FF4-98A2-387A0F2920D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4A0DE678-9DB4-476C-9648-95B49A296B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9BD7E86D-F504-4E9D-B344-D616AF1CE0D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F185B9C3-689E-4C9B-B00D-36D0CBD9FE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22BA8172-7A37-49DC-9C6D-AE447FFFA4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AB661495-AE33-4D86-AFA9-9483750E84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08740E05-DBB0-4C86-8C96-3AC0838EA4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5E05C7BF-6E53-4DBA-B8AC-75045DBD000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BB678614-8D10-4B1F-9194-01BC450926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7FCB8271-9288-4A39-8426-1B2B2A9DAF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B23F6DD6-30F5-462D-AFB7-005225A4E8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567A8E8D-C188-4879-9210-2FF1CD61313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<sst xmlns="http://schemas.openxmlformats.org/spreadsheetml/2006/main" count="969" uniqueCount="261">
  <si>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</si>
  <si>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</si>
  <si>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</si>
  <si>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</si>
  <si>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</si>
  <si>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</si>
  <si>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</si>
  <si>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</si>
  <si>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</si>
  <si>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</si>
  <si>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</si>
  <si>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</si>
  <si>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</si>
  <si>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</si>
  <si>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</si>
  <si>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</si>
  <si>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</si>
  <si>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</si>
  <si>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</si>
  <si>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</si>
  <si>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</si>
  <si>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</si>
  <si>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</si>
  <si>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</si>
  <si>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</si>
  <si>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</si>
  <si>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</si>
  <si>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</si>
  <si>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</si>
  <si>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/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</si>
  <si>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</si>
  <si>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</si>
  <si>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</si>
  <si>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</si>
  <si>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</si>
  <si>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</si>
  <si>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</si>
  <si>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</si>
  <si>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</si>
  <si>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</si>
  <si>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</si>
  <si>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</si>
  <si>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</si>
  <si>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</si>
  <si>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</si>
  <si>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</si>
  <si>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</si>
  <si>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</si>
  <si>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</si>
  <si>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</si>
  <si>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</si>
  <si>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</si>
  <si>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</si>
  <si>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</si>
  <si>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</si>
  <si>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</si>
  <si>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</si>
  <si>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</si>
  <si>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</si>
  <si>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</si>
  <si>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</si>
  <si>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</si>
  <si>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</si>
  <si>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</si>
  <si>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</si>
  <si>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</si>
  <si>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</si>
  <si>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</si>
  <si>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</si>
  <si>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</si>
  <si>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</si>
  <si>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</si>
  <si>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</si>
  <si>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</si>
  <si>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</si>
  <si>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</si>
  <si>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</si>
  <si>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</si>
  <si>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</si>
  <si>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</si>
  <si>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</si>
  <si>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</si>
  <si>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</si>
  <si>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</si>
  <si>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</si>
  <si>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</si>
  <si>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</si>
  <si>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</si>
  <si>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</si>
  <si>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</si>
  <si>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</si>
  <si>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</si>
  <si>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</si>
  <si>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</si>
  <si>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</si>
  <si>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</si>
  <si>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</si>
  <si>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</si>
  <si>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</si>
  <si>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</si>
  <si>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</si>
  <si>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</si>
  <si>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</si>
  <si>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</si>
  <si>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</si>
  <si>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</si>
  <si>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</si>
  <si>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</si>
  <si>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</si>
  <si>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</si>
  <si>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</si>
  <si>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</si>
  <si>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</si>
  <si>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</si>
  <si>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</si>
  <si>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</si>
  <si>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</si>
  <si>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</si>
  <si>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</si>
  <si>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</si>
  <si>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</si>
  <si>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</si>
  <si>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</si>
  <si>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</si>
  <si>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</si>
  <si>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</si>
  <si>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</si>
  <si>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</si>
  <si>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</si>
  <si>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</si>
  <si>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</si>
  <si>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</si>
  <si>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</si>
  <si>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</si>
  <si>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</si>
  <si>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</si>
  <si>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</si>
  <si>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</si>
  <si>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</si>
  <si>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</si>
  <si>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</si>
  <si>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</si>
  <si>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</si>
  <si>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</si>
  <si>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</si>
  <si>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</si>
  <si>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</si>
  <si>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</si>
  <si>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Hour</t>
  </si>
  <si>
    <t>INFO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</si>
  <si>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</si>
  <si>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</si>
  <si>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</si>
  <si>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</si>
  <si>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</si>
  <si>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</si>
  <si>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</si>
  <si>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</si>
  <si>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</si>
  <si>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</si>
  <si>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</si>
  <si>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</si>
  <si>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</si>
  <si>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</si>
  <si>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</si>
  <si>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</si>
  <si>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</si>
  <si>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</si>
  <si>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</si>
  <si>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</si>
  <si>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</si>
  <si>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</si>
  <si>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</si>
  <si>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</si>
  <si>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</si>
  <si>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</si>
  <si>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</si>
  <si>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</si>
  <si>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</si>
  <si>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</si>
  <si>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</si>
  <si>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</si>
  <si>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</si>
  <si>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</si>
  <si>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</si>
  <si>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</si>
  <si>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</si>
  <si>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</si>
  <si>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</si>
  <si>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</si>
  <si>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</si>
  <si>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</si>
  <si>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</si>
  <si>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</si>
  <si>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</si>
  <si>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</si>
  <si>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</si>
  <si>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</si>
  <si>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</si>
  <si>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</si>
  <si>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</si>
  <si>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</si>
  <si>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</si>
  <si>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</si>
  <si>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</si>
  <si>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</si>
  <si>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</si>
  <si>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</si>
  <si>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</si>
  <si>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</si>
  <si>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</si>
  <si>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</si>
  <si>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</si>
  <si>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</si>
  <si>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</si>
  <si>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</si>
  <si>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</si>
  <si>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</si>
  <si>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</si>
  <si>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</si>
  <si>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</si>
  <si>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</si>
  <si>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</si>
  <si>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</si>
  <si>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</si>
  <si>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</si>
  <si>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</si>
  <si>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</si>
  <si>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</si>
  <si>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</si>
  <si>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</si>
  <si>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</si>
  <si>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</si>
  <si>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</si>
  <si>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</si>
  <si>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</si>
  <si>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</si>
  <si>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</si>
  <si>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</si>
  <si>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</si>
  <si>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</si>
  <si>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</si>
  <si>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</si>
  <si>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</si>
  <si>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</si>
  <si>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</si>
  <si>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</si>
  <si>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</si>
  <si>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</si>
  <si>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</si>
  <si>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DMY</t>
  </si>
  <si>
    <t>SETTINGS_STORAGE_V2</t>
  </si>
  <si>
    <t>Core Diagnostic Codes</t>
  </si>
  <si>
    <t>No project loaded</t>
  </si>
  <si>
    <t>EVT-20261008-094204-000001</t>
  </si>
  <si>
    <t>RUN-20261008-094204-ProjectWelcome</t>
  </si>
  <si>
    <t>PROJECTENGINE_WELCOME</t>
  </si>
  <si>
    <t>EVI2:CCA94111895CDFD501EC76724384A5B6075D877D6C30121BD6232B637601CABF</t>
  </si>
  <si>
    <t>Vous pouvez importer les données d'un ProjectEngine existant ou commencer un nouveau projet.</t>
  </si>
  <si>
    <t>You can import data from an existing ProjectEngine workbook or start a new project.</t>
  </si>
  <si>
    <t>ProjectWelcome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</si>
</sst>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7" formatCode="dd/mm/yyyy"/>
    <numFmt numFmtId="168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49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0" xfId="0" applyFont="1" applyFill="1" applyBorder="1"/>
    <xf numFmtId="0" fontId="0" fillId="0" borderId="20" xfId="0" applyBorder="1" applyAlignment="1">
      <alignment vertical="center" wrapText="1"/>
    </xf>
    <xf numFmtId="44" fontId="0" fillId="0" borderId="20" xfId="1" applyFont="1" applyFill="1" applyBorder="1" applyAlignment="1">
      <alignment vertical="center" wrapText="1"/>
    </xf>
    <xf numFmtId="9" fontId="0" fillId="0" borderId="20" xfId="0" applyNumberFormat="1" applyBorder="1" applyAlignment="1">
      <alignment vertical="center" wrapText="1"/>
    </xf>
    <xf numFmtId="0" fontId="4" fillId="2" borderId="20" xfId="0" applyFont="1" applyFill="1" applyBorder="1" applyAlignment="1">
      <alignment vertical="center" wrapText="1"/>
    </xf>
    <xf numFmtId="0" fontId="0" fillId="2" borderId="20" xfId="0" applyFill="1" applyBorder="1" applyAlignment="1">
      <alignment vertical="center" wrapText="1"/>
    </xf>
    <xf numFmtId="49" fontId="0" fillId="0" borderId="20" xfId="0" applyNumberFormat="1" applyBorder="1"/>
    <xf numFmtId="0" fontId="0" fillId="0" borderId="20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0" xfId="0" applyNumberFormat="1" applyBorder="1" applyAlignment="1">
      <alignment vertical="center" wrapText="1"/>
    </xf>
    <xf numFmtId="0" fontId="0" fillId="0" borderId="22" xfId="0" applyBorder="1"/>
    <xf numFmtId="49" fontId="0" fillId="0" borderId="22" xfId="0" applyNumberFormat="1" applyBorder="1"/>
    <xf numFmtId="0" fontId="0" fillId="0" borderId="23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0" xfId="0" applyNumberFormat="1" applyFont="1" applyFill="1" applyBorder="1" applyAlignment="1">
      <alignment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25" xfId="0" applyNumberFormat="1" applyBorder="1"/>
    <xf numFmtId="49" fontId="0" fillId="0" borderId="11" xfId="0" applyNumberFormat="1" applyBorder="1" applyAlignment="1">
      <alignment vertical="center" wrapText="1"/>
    </xf>
    <xf numFmtId="49" fontId="0" fillId="0" borderId="26" xfId="0" applyNumberFormat="1" applyBorder="1"/>
    <xf numFmtId="49" fontId="3" fillId="2" borderId="26" xfId="0" applyNumberFormat="1" applyFont="1" applyFill="1" applyBorder="1" applyAlignment="1">
      <alignment horizontal="left" vertical="center" wrapText="1"/>
    </xf>
    <xf numFmtId="1" fontId="3" fillId="2" borderId="26" xfId="0" applyNumberFormat="1" applyFont="1" applyFill="1" applyBorder="1" applyAlignment="1">
      <alignment horizontal="left" vertical="center" wrapText="1"/>
    </xf>
    <xf numFmtId="0" fontId="0" fillId="0" borderId="26" xfId="0" applyBorder="1"/>
    <xf numFmtId="0" fontId="15" fillId="10" borderId="0" xfId="0" applyFont="1" applyFill="1"/>
    <xf numFmtId="0" fontId="0" fillId="11" borderId="0" xfId="0" applyFill="1" applyAlignment="1">
      <alignment vertical="top"/>
    </xf>
    <xf numFmtId="0" fontId="3" fillId="2" borderId="3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1" fillId="0" borderId="32" xfId="0" applyFont="1" applyBorder="1"/>
    <xf numFmtId="0" fontId="19" fillId="6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14" fontId="18" fillId="6" borderId="36" xfId="0" applyNumberFormat="1" applyFont="1" applyFill="1" applyBorder="1" applyAlignment="1">
      <alignment horizontal="center" vertical="center" wrapText="1"/>
    </xf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vertical="top"/>
    </xf>
    <xf numFmtId="0" fontId="1" fillId="0" borderId="13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4" fontId="1" fillId="0" borderId="24" xfId="0" applyNumberFormat="1" applyFont="1" applyBorder="1" applyAlignment="1">
      <alignment horizontal="left" vertical="center" wrapText="1"/>
    </xf>
    <xf numFmtId="14" fontId="3" fillId="2" borderId="24" xfId="0" applyNumberFormat="1" applyFont="1" applyFill="1" applyBorder="1" applyAlignment="1">
      <alignment horizontal="left" vertical="center" wrapText="1"/>
    </xf>
    <xf numFmtId="14" fontId="1" fillId="0" borderId="30" xfId="0" applyNumberFormat="1" applyFont="1" applyBorder="1" applyAlignment="1">
      <alignment horizontal="left" vertical="center" wrapText="1"/>
    </xf>
    <xf numFmtId="14" fontId="2" fillId="0" borderId="30" xfId="0" applyNumberFormat="1" applyFont="1" applyBorder="1" applyAlignment="1">
      <alignment horizontal="left" vertical="center" wrapText="1"/>
    </xf>
    <xf numFmtId="14" fontId="2" fillId="0" borderId="31" xfId="0" applyNumberFormat="1" applyFont="1" applyBorder="1" applyAlignment="1">
      <alignment horizontal="left" vertical="center" wrapText="1"/>
    </xf>
    <xf numFmtId="14" fontId="3" fillId="2" borderId="30" xfId="0" applyNumberFormat="1" applyFont="1" applyFill="1" applyBorder="1" applyAlignment="1">
      <alignment horizontal="left" vertical="center" wrapText="1"/>
    </xf>
    <xf numFmtId="14" fontId="0" fillId="0" borderId="8" xfId="0" applyNumberFormat="1" applyBorder="1"/>
    <xf numFmtId="0" fontId="16" fillId="10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28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0" fillId="0" borderId="22" xfId="0" applyNumberFormat="1" applyFill="1" applyBorder="1"/>
    <xf numFmtId="49" fontId="0" fillId="0" borderId="20" xfId="0" applyNumberFormat="1" applyFill="1" applyBorder="1" applyAlignment="1">
      <alignment vertical="center" wrapText="1"/>
    </xf>
    <xf numFmtId="49" fontId="0" fillId="0" borderId="20" xfId="0" applyNumberFormat="1" applyFill="1" applyBorder="1"/>
    <xf numFmtId="49" fontId="7" fillId="6" borderId="0" xfId="0" applyNumberFormat="1" applyFont="1" applyFill="1" applyBorder="1" applyAlignment="1">
      <alignment horizontal="center" vertical="center"/>
    </xf>
    <xf numFmtId="167" fontId="0" fillId="2" borderId="5" xfId="0" applyNumberFormat="1" applyFill="1" applyBorder="1" applyAlignment="1">
      <alignment vertical="center" wrapText="1"/>
    </xf>
    <xf numFmtId="167" fontId="0" fillId="2" borderId="17" xfId="0" applyNumberFormat="1" applyFill="1" applyBorder="1" applyAlignment="1">
      <alignment vertical="center" wrapText="1"/>
    </xf>
    <xf numFmtId="1" fontId="0" fillId="0" borderId="21" xfId="0" applyNumberFormat="1" applyBorder="1"/>
    <xf numFmtId="1" fontId="0" fillId="0" borderId="16" xfId="0" applyNumberFormat="1" applyBorder="1"/>
    <xf numFmtId="167" fontId="0" fillId="0" borderId="5" xfId="0" applyNumberFormat="1" applyBorder="1"/>
    <xf numFmtId="167" fontId="0" fillId="0" borderId="12" xfId="0" applyNumberFormat="1" applyBorder="1" applyAlignment="1">
      <alignment vertical="center" wrapText="1"/>
    </xf>
    <xf numFmtId="167" fontId="0" fillId="0" borderId="12" xfId="0" applyNumberFormat="1" applyBorder="1"/>
    <xf numFmtId="167" fontId="0" fillId="0" borderId="18" xfId="0" applyNumberFormat="1" applyBorder="1"/>
    <xf numFmtId="167" fontId="0" fillId="0" borderId="16" xfId="0" applyNumberFormat="1" applyBorder="1" applyAlignment="1">
      <alignment vertical="center" wrapText="1"/>
    </xf>
    <xf numFmtId="167" fontId="0" fillId="0" borderId="20" xfId="0" applyNumberFormat="1" applyBorder="1" applyAlignment="1">
      <alignment vertical="center" wrapText="1"/>
    </xf>
    <xf numFmtId="167" fontId="0" fillId="0" borderId="16" xfId="0" applyNumberFormat="1" applyBorder="1"/>
    <xf numFmtId="167" fontId="0" fillId="0" borderId="19" xfId="0" applyNumberFormat="1" applyBorder="1"/>
    <xf numFmtId="167" fontId="0" fillId="0" borderId="17" xfId="0" applyNumberFormat="1" applyBorder="1" applyAlignment="1">
      <alignment vertical="center" wrapText="1"/>
    </xf>
    <xf numFmtId="167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0" xfId="0" applyNumberFormat="1" applyBorder="1" applyAlignment="1">
      <alignment vertical="center" wrapText="1"/>
    </xf>
    <xf numFmtId="1" fontId="0" fillId="0" borderId="12" xfId="0" applyNumberFormat="1" applyBorder="1"/>
    <xf numFmtId="167" fontId="3" fillId="2" borderId="26" xfId="0" applyNumberFormat="1" applyFont="1" applyFill="1" applyBorder="1" applyAlignment="1">
      <alignment horizontal="left" vertical="center" wrapText="1"/>
    </xf>
    <xf numFmtId="167" fontId="0" fillId="8" borderId="0" xfId="0" applyNumberFormat="1" applyFill="1"/>
    <xf numFmtId="167" fontId="0" fillId="0" borderId="26" xfId="0" applyNumberFormat="1" applyBorder="1"/>
    <xf numFmtId="167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8" fontId="0" fillId="0" borderId="0" xfId="0" applyNumberFormat="1"/>
    <xf numFmtId="167" fontId="0" fillId="11" borderId="0" xfId="0" applyNumberFormat="1" applyFill="1" applyAlignment="1">
      <alignment vertical="top"/>
    </xf>
    <xf numFmtId="168" fontId="0" fillId="11" borderId="0" xfId="0" applyNumberFormat="1" applyFill="1" applyAlignment="1">
      <alignment vertical="top"/>
    </xf>
    <xf numFmtId="49" fontId="0" fillId="11" borderId="0" xfId="0" quotePrefix="1" applyNumberFormat="1" applyFill="1" applyAlignment="1">
      <alignment vertical="top"/>
    </xf>
    <xf numFmtId="49" fontId="0" fillId="11" borderId="0" xfId="0" quotePrefix="1" applyNumberFormat="1" applyFill="1" applyAlignment="1">
      <alignment vertical="top" wrapText="1"/>
    </xf>
  </cellXfs>
  <cellStyles count="2">
    <cellStyle name="Monétaire" xfId="1" builtinId="4"/>
    <cellStyle name="Normal" xfId="0" builtinId="0"/>
  </cellStyles>
  <dxfs count="225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EBF2FA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8" formatCode="hh:mm:ss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7" formatCode="dd/mm/yyyy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8" formatCode="hh:mm:ss"/>
    </dxf>
    <dxf>
      <numFmt numFmtId="30" formatCode="@"/>
    </dxf>
    <dxf>
      <numFmt numFmtId="167" formatCode="dd/mm/yyyy"/>
    </dxf>
    <dxf>
      <numFmt numFmtId="165" formatCode="dd/mm/yyyy\ hh:mm:ss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30" formatCode="@"/>
    </dxf>
    <dxf>
      <numFmt numFmtId="30" formatCode="@"/>
    </dxf>
    <dxf>
      <numFmt numFmtId="167" formatCode="dd/mm/yyyy"/>
    </dxf>
    <dxf>
      <numFmt numFmtId="167" formatCode="dd/mm/yyyy"/>
    </dxf>
    <dxf>
      <numFmt numFmtId="30" formatCode="@"/>
    </dxf>
    <dxf>
      <numFmt numFmtId="167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165100</xdr:colOff>
      <xdr:row>14</xdr:row>
      <xdr:rowOff>157480</xdr:rowOff>
    </xdr:from>
    <xdr:to>
      <xdr:col>14</xdr:col>
      <xdr:colOff>652780</xdr:colOff>
      <xdr:row>21</xdr:row>
      <xdr:rowOff>142240</xdr:rowOff>
    </xdr:to>
    <xdr:sp macro="" textlink="">
      <xdr:nvSpPr>
        <xdr:cNvPr id="113" name="SET_PANEL_DANGER">
          <a:extLst>
            <a:ext uri="{FF2B5EF4-FFF2-40B4-BE49-F238E27FC236}">
              <a16:creationId xmlns:a16="http://schemas.microsoft.com/office/drawing/2014/main" id="{0DC8E8AA-04A1-9506-7996-40900EDFA65C}"/>
            </a:ext>
          </a:extLst>
        </xdr:cNvPr>
        <xdr:cNvSpPr/>
      </xdr:nvSpPr>
      <xdr:spPr>
        <a:xfrm>
          <a:off x="8280400" y="4150360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165100</xdr:colOff>
      <xdr:row>3</xdr:row>
      <xdr:rowOff>0</xdr:rowOff>
    </xdr:from>
    <xdr:to>
      <xdr:col>14</xdr:col>
      <xdr:colOff>652780</xdr:colOff>
      <xdr:row>13</xdr:row>
      <xdr:rowOff>127000</xdr:rowOff>
    </xdr:to>
    <xdr:sp macro="" textlink="">
      <xdr:nvSpPr>
        <xdr:cNvPr id="102" name="SET_PANEL_RESET">
          <a:extLst>
            <a:ext uri="{FF2B5EF4-FFF2-40B4-BE49-F238E27FC236}">
              <a16:creationId xmlns:a16="http://schemas.microsoft.com/office/drawing/2014/main" id="{80F193CD-7BF0-DC2A-D921-39610741CC1C}"/>
            </a:ext>
          </a:extLst>
        </xdr:cNvPr>
        <xdr:cNvSpPr/>
      </xdr:nvSpPr>
      <xdr:spPr>
        <a:xfrm>
          <a:off x="8280400" y="975360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9</xdr:col>
      <xdr:colOff>736600</xdr:colOff>
      <xdr:row>23</xdr:row>
      <xdr:rowOff>152400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3DDA94FF-6337-B97D-FF86-BB03A42398F8}"/>
            </a:ext>
          </a:extLst>
        </xdr:cNvPr>
        <xdr:cNvSpPr/>
      </xdr:nvSpPr>
      <xdr:spPr>
        <a:xfrm>
          <a:off x="228600" y="975360"/>
          <a:ext cx="7747000" cy="56388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254000</xdr:colOff>
      <xdr:row>3</xdr:row>
      <xdr:rowOff>203200</xdr:rowOff>
    </xdr:from>
    <xdr:to>
      <xdr:col>9</xdr:col>
      <xdr:colOff>482600</xdr:colOff>
      <xdr:row>5</xdr:row>
      <xdr:rowOff>10160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7DC754B9-1E93-8A95-305F-AF41842CA936}"/>
            </a:ext>
          </a:extLst>
        </xdr:cNvPr>
        <xdr:cNvSpPr txBox="1"/>
      </xdr:nvSpPr>
      <xdr:spPr>
        <a:xfrm>
          <a:off x="482600" y="1178560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355600</xdr:colOff>
      <xdr:row>5</xdr:row>
      <xdr:rowOff>264160</xdr:rowOff>
    </xdr:from>
    <xdr:to>
      <xdr:col>5</xdr:col>
      <xdr:colOff>25400</xdr:colOff>
      <xdr:row>7</xdr:row>
      <xdr:rowOff>20320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D5F2ADE0-FDD7-B12F-D1D4-E1913660EC20}"/>
            </a:ext>
          </a:extLst>
        </xdr:cNvPr>
        <xdr:cNvSpPr txBox="1"/>
      </xdr:nvSpPr>
      <xdr:spPr>
        <a:xfrm>
          <a:off x="584200" y="17881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355600</xdr:colOff>
      <xdr:row>5</xdr:row>
      <xdr:rowOff>264160</xdr:rowOff>
    </xdr:from>
    <xdr:to>
      <xdr:col>5</xdr:col>
      <xdr:colOff>711200</xdr:colOff>
      <xdr:row>7</xdr:row>
      <xdr:rowOff>20320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A20F7B7E-F7F7-480F-A973-12917F337961}"/>
            </a:ext>
          </a:extLst>
        </xdr:cNvPr>
        <xdr:cNvSpPr txBox="1"/>
      </xdr:nvSpPr>
      <xdr:spPr>
        <a:xfrm>
          <a:off x="4089400" y="17881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6</xdr:row>
      <xdr:rowOff>40640</xdr:rowOff>
    </xdr:from>
    <xdr:to>
      <xdr:col>6</xdr:col>
      <xdr:colOff>469900</xdr:colOff>
      <xdr:row>6</xdr:row>
      <xdr:rowOff>243840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2B0EF9BB-5611-7FA5-309A-49DB4ABEDF06}"/>
            </a:ext>
          </a:extLst>
        </xdr:cNvPr>
        <xdr:cNvSpPr>
          <a:spLocks/>
        </xdr:cNvSpPr>
      </xdr:nvSpPr>
      <xdr:spPr>
        <a:xfrm>
          <a:off x="4521200" y="18389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6</xdr:row>
      <xdr:rowOff>66040</xdr:rowOff>
    </xdr:from>
    <xdr:to>
      <xdr:col>6</xdr:col>
      <xdr:colOff>444500</xdr:colOff>
      <xdr:row>6</xdr:row>
      <xdr:rowOff>218440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85D631B8-E8F4-D76C-A7E7-AAF83F4FE182}"/>
            </a:ext>
          </a:extLst>
        </xdr:cNvPr>
        <xdr:cNvSpPr>
          <a:spLocks/>
        </xdr:cNvSpPr>
      </xdr:nvSpPr>
      <xdr:spPr>
        <a:xfrm>
          <a:off x="4902200" y="18643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5</xdr:row>
      <xdr:rowOff>264160</xdr:rowOff>
    </xdr:from>
    <xdr:to>
      <xdr:col>7</xdr:col>
      <xdr:colOff>50800</xdr:colOff>
      <xdr:row>7</xdr:row>
      <xdr:rowOff>20320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231DE15A-F1AC-3775-8711-C8AFD90710F5}"/>
            </a:ext>
          </a:extLst>
        </xdr:cNvPr>
        <xdr:cNvSpPr txBox="1"/>
      </xdr:nvSpPr>
      <xdr:spPr>
        <a:xfrm>
          <a:off x="5156200" y="17881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203200</xdr:colOff>
      <xdr:row>6</xdr:row>
      <xdr:rowOff>2540</xdr:rowOff>
    </xdr:from>
    <xdr:to>
      <xdr:col>7</xdr:col>
      <xdr:colOff>431800</xdr:colOff>
      <xdr:row>6</xdr:row>
      <xdr:rowOff>231140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F175D74B-A1A7-41F1-BD9D-EA2B042C240E}"/>
            </a:ext>
          </a:extLst>
        </xdr:cNvPr>
        <xdr:cNvSpPr/>
      </xdr:nvSpPr>
      <xdr:spPr>
        <a:xfrm>
          <a:off x="5689600" y="1800860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533400</xdr:colOff>
      <xdr:row>5</xdr:row>
      <xdr:rowOff>251460</xdr:rowOff>
    </xdr:from>
    <xdr:to>
      <xdr:col>9</xdr:col>
      <xdr:colOff>431800</xdr:colOff>
      <xdr:row>7</xdr:row>
      <xdr:rowOff>7620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F1BEFDDE-ED6F-AF7E-7AA3-FFFCEB27EC13}"/>
            </a:ext>
          </a:extLst>
        </xdr:cNvPr>
        <xdr:cNvSpPr txBox="1"/>
      </xdr:nvSpPr>
      <xdr:spPr>
        <a:xfrm>
          <a:off x="6019800" y="1775460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</a:t>
          </a:r>
        </a:p>
      </xdr:txBody>
    </xdr:sp>
    <xdr:clientData/>
  </xdr:twoCellAnchor>
  <xdr:twoCellAnchor editAs="absolute">
    <xdr:from>
      <xdr:col>1</xdr:col>
      <xdr:colOff>355600</xdr:colOff>
      <xdr:row>8</xdr:row>
      <xdr:rowOff>127000</xdr:rowOff>
    </xdr:from>
    <xdr:to>
      <xdr:col>5</xdr:col>
      <xdr:colOff>25400</xdr:colOff>
      <xdr:row>9</xdr:row>
      <xdr:rowOff>157480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31DB0B9A-7B21-B300-5277-B85A7BBEC876}"/>
            </a:ext>
          </a:extLst>
        </xdr:cNvPr>
        <xdr:cNvSpPr txBox="1"/>
      </xdr:nvSpPr>
      <xdr:spPr>
        <a:xfrm>
          <a:off x="584200" y="24739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355600</xdr:colOff>
      <xdr:row>8</xdr:row>
      <xdr:rowOff>127000</xdr:rowOff>
    </xdr:from>
    <xdr:to>
      <xdr:col>5</xdr:col>
      <xdr:colOff>711200</xdr:colOff>
      <xdr:row>9</xdr:row>
      <xdr:rowOff>157480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4CDA372D-744A-ABB2-6746-88292C9FBD94}"/>
            </a:ext>
          </a:extLst>
        </xdr:cNvPr>
        <xdr:cNvSpPr txBox="1"/>
      </xdr:nvSpPr>
      <xdr:spPr>
        <a:xfrm>
          <a:off x="4089400" y="24739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8</xdr:row>
      <xdr:rowOff>177800</xdr:rowOff>
    </xdr:from>
    <xdr:to>
      <xdr:col>6</xdr:col>
      <xdr:colOff>469900</xdr:colOff>
      <xdr:row>9</xdr:row>
      <xdr:rowOff>106680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0420FF8E-E778-683F-6847-677FD2F6C321}"/>
            </a:ext>
          </a:extLst>
        </xdr:cNvPr>
        <xdr:cNvSpPr>
          <a:spLocks/>
        </xdr:cNvSpPr>
      </xdr:nvSpPr>
      <xdr:spPr>
        <a:xfrm>
          <a:off x="4521200" y="25247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8</xdr:row>
      <xdr:rowOff>203200</xdr:rowOff>
    </xdr:from>
    <xdr:to>
      <xdr:col>6</xdr:col>
      <xdr:colOff>444500</xdr:colOff>
      <xdr:row>9</xdr:row>
      <xdr:rowOff>81280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B9D6131E-F624-22B3-5B7D-E0C1A261542E}"/>
            </a:ext>
          </a:extLst>
        </xdr:cNvPr>
        <xdr:cNvSpPr>
          <a:spLocks/>
        </xdr:cNvSpPr>
      </xdr:nvSpPr>
      <xdr:spPr>
        <a:xfrm>
          <a:off x="4902200" y="25501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8</xdr:row>
      <xdr:rowOff>127000</xdr:rowOff>
    </xdr:from>
    <xdr:to>
      <xdr:col>7</xdr:col>
      <xdr:colOff>50800</xdr:colOff>
      <xdr:row>9</xdr:row>
      <xdr:rowOff>157480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85E6CE66-8AE9-0B85-4BDC-18408A121C78}"/>
            </a:ext>
          </a:extLst>
        </xdr:cNvPr>
        <xdr:cNvSpPr txBox="1"/>
      </xdr:nvSpPr>
      <xdr:spPr>
        <a:xfrm>
          <a:off x="5156200" y="24739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10</xdr:row>
      <xdr:rowOff>137160</xdr:rowOff>
    </xdr:from>
    <xdr:to>
      <xdr:col>5</xdr:col>
      <xdr:colOff>25400</xdr:colOff>
      <xdr:row>11</xdr:row>
      <xdr:rowOff>167640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7798063E-1FFD-71FE-4215-A9CAA7E6F33C}"/>
            </a:ext>
          </a:extLst>
        </xdr:cNvPr>
        <xdr:cNvSpPr txBox="1"/>
      </xdr:nvSpPr>
      <xdr:spPr>
        <a:xfrm>
          <a:off x="584200" y="30327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355600</xdr:colOff>
      <xdr:row>10</xdr:row>
      <xdr:rowOff>137160</xdr:rowOff>
    </xdr:from>
    <xdr:to>
      <xdr:col>5</xdr:col>
      <xdr:colOff>711200</xdr:colOff>
      <xdr:row>11</xdr:row>
      <xdr:rowOff>167640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1CE2FD17-5751-80B4-2A6D-0B4741ECD2D3}"/>
            </a:ext>
          </a:extLst>
        </xdr:cNvPr>
        <xdr:cNvSpPr txBox="1"/>
      </xdr:nvSpPr>
      <xdr:spPr>
        <a:xfrm>
          <a:off x="4089400" y="30327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10</xdr:row>
      <xdr:rowOff>187960</xdr:rowOff>
    </xdr:from>
    <xdr:to>
      <xdr:col>6</xdr:col>
      <xdr:colOff>469900</xdr:colOff>
      <xdr:row>11</xdr:row>
      <xdr:rowOff>116840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7A449BDD-6973-CFA3-EAC1-05D5435E9753}"/>
            </a:ext>
          </a:extLst>
        </xdr:cNvPr>
        <xdr:cNvSpPr>
          <a:spLocks/>
        </xdr:cNvSpPr>
      </xdr:nvSpPr>
      <xdr:spPr>
        <a:xfrm>
          <a:off x="4521200" y="30835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10</xdr:row>
      <xdr:rowOff>213360</xdr:rowOff>
    </xdr:from>
    <xdr:to>
      <xdr:col>6</xdr:col>
      <xdr:colOff>444500</xdr:colOff>
      <xdr:row>11</xdr:row>
      <xdr:rowOff>91440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6EA3E2AF-C536-0578-E34B-3282D1499687}"/>
            </a:ext>
          </a:extLst>
        </xdr:cNvPr>
        <xdr:cNvSpPr>
          <a:spLocks/>
        </xdr:cNvSpPr>
      </xdr:nvSpPr>
      <xdr:spPr>
        <a:xfrm>
          <a:off x="4902200" y="31089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10</xdr:row>
      <xdr:rowOff>137160</xdr:rowOff>
    </xdr:from>
    <xdr:to>
      <xdr:col>7</xdr:col>
      <xdr:colOff>50800</xdr:colOff>
      <xdr:row>11</xdr:row>
      <xdr:rowOff>167640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28628AC0-0CE9-BD9B-8765-C76C47A0A5AC}"/>
            </a:ext>
          </a:extLst>
        </xdr:cNvPr>
        <xdr:cNvSpPr txBox="1"/>
      </xdr:nvSpPr>
      <xdr:spPr>
        <a:xfrm>
          <a:off x="5156200" y="30327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12</xdr:row>
      <xdr:rowOff>147320</xdr:rowOff>
    </xdr:from>
    <xdr:to>
      <xdr:col>5</xdr:col>
      <xdr:colOff>25400</xdr:colOff>
      <xdr:row>13</xdr:row>
      <xdr:rowOff>177800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02A5FEFD-BF61-8771-0A13-D81AA849650B}"/>
            </a:ext>
          </a:extLst>
        </xdr:cNvPr>
        <xdr:cNvSpPr txBox="1"/>
      </xdr:nvSpPr>
      <xdr:spPr>
        <a:xfrm>
          <a:off x="584200" y="35915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355600</xdr:colOff>
      <xdr:row>12</xdr:row>
      <xdr:rowOff>147320</xdr:rowOff>
    </xdr:from>
    <xdr:to>
      <xdr:col>5</xdr:col>
      <xdr:colOff>711200</xdr:colOff>
      <xdr:row>13</xdr:row>
      <xdr:rowOff>177800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65F2B11C-D261-4F56-B192-9419181AC862}"/>
            </a:ext>
          </a:extLst>
        </xdr:cNvPr>
        <xdr:cNvSpPr txBox="1"/>
      </xdr:nvSpPr>
      <xdr:spPr>
        <a:xfrm>
          <a:off x="4089400" y="35915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12</xdr:row>
      <xdr:rowOff>198120</xdr:rowOff>
    </xdr:from>
    <xdr:to>
      <xdr:col>6</xdr:col>
      <xdr:colOff>469900</xdr:colOff>
      <xdr:row>13</xdr:row>
      <xdr:rowOff>127000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35D6919D-7DD0-1A6D-C9AC-099BE0394EC6}"/>
            </a:ext>
          </a:extLst>
        </xdr:cNvPr>
        <xdr:cNvSpPr>
          <a:spLocks/>
        </xdr:cNvSpPr>
      </xdr:nvSpPr>
      <xdr:spPr>
        <a:xfrm>
          <a:off x="4521200" y="36423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12</xdr:row>
      <xdr:rowOff>223520</xdr:rowOff>
    </xdr:from>
    <xdr:to>
      <xdr:col>6</xdr:col>
      <xdr:colOff>444500</xdr:colOff>
      <xdr:row>13</xdr:row>
      <xdr:rowOff>101600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DA4C8A1A-2488-5018-1DEF-38F765E012DE}"/>
            </a:ext>
          </a:extLst>
        </xdr:cNvPr>
        <xdr:cNvSpPr>
          <a:spLocks/>
        </xdr:cNvSpPr>
      </xdr:nvSpPr>
      <xdr:spPr>
        <a:xfrm>
          <a:off x="4902200" y="36677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12</xdr:row>
      <xdr:rowOff>147320</xdr:rowOff>
    </xdr:from>
    <xdr:to>
      <xdr:col>7</xdr:col>
      <xdr:colOff>50800</xdr:colOff>
      <xdr:row>13</xdr:row>
      <xdr:rowOff>177800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D1AD97CD-8260-01EB-9B2C-7CBFF1ECDA95}"/>
            </a:ext>
          </a:extLst>
        </xdr:cNvPr>
        <xdr:cNvSpPr txBox="1"/>
      </xdr:nvSpPr>
      <xdr:spPr>
        <a:xfrm>
          <a:off x="5156200" y="35915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14</xdr:row>
      <xdr:rowOff>157480</xdr:rowOff>
    </xdr:from>
    <xdr:to>
      <xdr:col>5</xdr:col>
      <xdr:colOff>25400</xdr:colOff>
      <xdr:row>15</xdr:row>
      <xdr:rowOff>187960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DB5BC51F-B94E-465C-7795-6992EC6D17AC}"/>
            </a:ext>
          </a:extLst>
        </xdr:cNvPr>
        <xdr:cNvSpPr txBox="1"/>
      </xdr:nvSpPr>
      <xdr:spPr>
        <a:xfrm>
          <a:off x="584200" y="41503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355600</xdr:colOff>
      <xdr:row>14</xdr:row>
      <xdr:rowOff>157480</xdr:rowOff>
    </xdr:from>
    <xdr:to>
      <xdr:col>5</xdr:col>
      <xdr:colOff>711200</xdr:colOff>
      <xdr:row>15</xdr:row>
      <xdr:rowOff>187960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CC4353BC-BD19-6677-F09A-A882F7F4174E}"/>
            </a:ext>
          </a:extLst>
        </xdr:cNvPr>
        <xdr:cNvSpPr txBox="1"/>
      </xdr:nvSpPr>
      <xdr:spPr>
        <a:xfrm>
          <a:off x="4089400" y="41503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14</xdr:row>
      <xdr:rowOff>208280</xdr:rowOff>
    </xdr:from>
    <xdr:to>
      <xdr:col>6</xdr:col>
      <xdr:colOff>469900</xdr:colOff>
      <xdr:row>15</xdr:row>
      <xdr:rowOff>137160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672A2F3B-F480-DA79-153E-090D0480C830}"/>
            </a:ext>
          </a:extLst>
        </xdr:cNvPr>
        <xdr:cNvSpPr>
          <a:spLocks/>
        </xdr:cNvSpPr>
      </xdr:nvSpPr>
      <xdr:spPr>
        <a:xfrm>
          <a:off x="4521200" y="42011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14</xdr:row>
      <xdr:rowOff>233680</xdr:rowOff>
    </xdr:from>
    <xdr:to>
      <xdr:col>6</xdr:col>
      <xdr:colOff>444500</xdr:colOff>
      <xdr:row>15</xdr:row>
      <xdr:rowOff>111760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761167D0-0D8B-5F88-037A-561F85CB0F76}"/>
            </a:ext>
          </a:extLst>
        </xdr:cNvPr>
        <xdr:cNvSpPr>
          <a:spLocks/>
        </xdr:cNvSpPr>
      </xdr:nvSpPr>
      <xdr:spPr>
        <a:xfrm>
          <a:off x="4902200" y="42265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14</xdr:row>
      <xdr:rowOff>157480</xdr:rowOff>
    </xdr:from>
    <xdr:to>
      <xdr:col>7</xdr:col>
      <xdr:colOff>50800</xdr:colOff>
      <xdr:row>15</xdr:row>
      <xdr:rowOff>187960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0CE87A1C-8809-CB29-AF14-02029CBF8F05}"/>
            </a:ext>
          </a:extLst>
        </xdr:cNvPr>
        <xdr:cNvSpPr txBox="1"/>
      </xdr:nvSpPr>
      <xdr:spPr>
        <a:xfrm>
          <a:off x="5156200" y="41503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16</xdr:row>
      <xdr:rowOff>167640</xdr:rowOff>
    </xdr:from>
    <xdr:to>
      <xdr:col>5</xdr:col>
      <xdr:colOff>25400</xdr:colOff>
      <xdr:row>17</xdr:row>
      <xdr:rowOff>198120</xdr:rowOff>
    </xdr:to>
    <xdr:sp macro="Settings_ToggleConstraintsLanguage" textlink="">
      <xdr:nvSpPr>
        <xdr:cNvPr id="79" name="SET_LANG_CONSTRAINTS_LABEL">
          <a:extLst>
            <a:ext uri="{FF2B5EF4-FFF2-40B4-BE49-F238E27FC236}">
              <a16:creationId xmlns:a16="http://schemas.microsoft.com/office/drawing/2014/main" id="{E4B8F9A2-1A59-D981-9046-F17B8D0BDD84}"/>
            </a:ext>
          </a:extLst>
        </xdr:cNvPr>
        <xdr:cNvSpPr txBox="1"/>
      </xdr:nvSpPr>
      <xdr:spPr>
        <a:xfrm>
          <a:off x="584200" y="47091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Constraints</a:t>
          </a:r>
        </a:p>
      </xdr:txBody>
    </xdr:sp>
    <xdr:clientData/>
  </xdr:twoCellAnchor>
  <xdr:twoCellAnchor editAs="absolute">
    <xdr:from>
      <xdr:col>5</xdr:col>
      <xdr:colOff>355600</xdr:colOff>
      <xdr:row>16</xdr:row>
      <xdr:rowOff>167640</xdr:rowOff>
    </xdr:from>
    <xdr:to>
      <xdr:col>5</xdr:col>
      <xdr:colOff>711200</xdr:colOff>
      <xdr:row>17</xdr:row>
      <xdr:rowOff>198120</xdr:rowOff>
    </xdr:to>
    <xdr:sp macro="Settings_ToggleConstraintsLanguage" textlink="">
      <xdr:nvSpPr>
        <xdr:cNvPr id="80" name="SET_LANG_CONSTRAINTS_FR">
          <a:extLst>
            <a:ext uri="{FF2B5EF4-FFF2-40B4-BE49-F238E27FC236}">
              <a16:creationId xmlns:a16="http://schemas.microsoft.com/office/drawing/2014/main" id="{DA98953D-C2C7-3E1E-9280-3F85A109B06C}"/>
            </a:ext>
          </a:extLst>
        </xdr:cNvPr>
        <xdr:cNvSpPr txBox="1"/>
      </xdr:nvSpPr>
      <xdr:spPr>
        <a:xfrm>
          <a:off x="4089400" y="47091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16</xdr:row>
      <xdr:rowOff>218440</xdr:rowOff>
    </xdr:from>
    <xdr:to>
      <xdr:col>6</xdr:col>
      <xdr:colOff>469900</xdr:colOff>
      <xdr:row>17</xdr:row>
      <xdr:rowOff>147320</xdr:rowOff>
    </xdr:to>
    <xdr:sp macro="Settings_ToggleConstraintsLanguage" textlink="">
      <xdr:nvSpPr>
        <xdr:cNvPr id="81" name="SET_LANG_CONSTRAINTS_TRACK">
          <a:extLst>
            <a:ext uri="{FF2B5EF4-FFF2-40B4-BE49-F238E27FC236}">
              <a16:creationId xmlns:a16="http://schemas.microsoft.com/office/drawing/2014/main" id="{A4497310-53D3-42B6-6950-D0728BC8E420}"/>
            </a:ext>
          </a:extLst>
        </xdr:cNvPr>
        <xdr:cNvSpPr>
          <a:spLocks/>
        </xdr:cNvSpPr>
      </xdr:nvSpPr>
      <xdr:spPr>
        <a:xfrm>
          <a:off x="4521200" y="47599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16</xdr:row>
      <xdr:rowOff>243840</xdr:rowOff>
    </xdr:from>
    <xdr:to>
      <xdr:col>6</xdr:col>
      <xdr:colOff>444500</xdr:colOff>
      <xdr:row>17</xdr:row>
      <xdr:rowOff>121920</xdr:rowOff>
    </xdr:to>
    <xdr:sp macro="Settings_ToggleConstraintsLanguage" textlink="">
      <xdr:nvSpPr>
        <xdr:cNvPr id="82" name="SET_LANG_CONSTRAINTS_KNOB">
          <a:extLst>
            <a:ext uri="{FF2B5EF4-FFF2-40B4-BE49-F238E27FC236}">
              <a16:creationId xmlns:a16="http://schemas.microsoft.com/office/drawing/2014/main" id="{FF0A9818-4C32-D1A9-EA3E-EEDC696A5AF3}"/>
            </a:ext>
          </a:extLst>
        </xdr:cNvPr>
        <xdr:cNvSpPr>
          <a:spLocks/>
        </xdr:cNvSpPr>
      </xdr:nvSpPr>
      <xdr:spPr>
        <a:xfrm>
          <a:off x="4902200" y="47853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16</xdr:row>
      <xdr:rowOff>167640</xdr:rowOff>
    </xdr:from>
    <xdr:to>
      <xdr:col>7</xdr:col>
      <xdr:colOff>50800</xdr:colOff>
      <xdr:row>17</xdr:row>
      <xdr:rowOff>198120</xdr:rowOff>
    </xdr:to>
    <xdr:sp macro="Settings_ToggleConstraintsLanguage" textlink="">
      <xdr:nvSpPr>
        <xdr:cNvPr id="83" name="SET_LANG_CONSTRAINTS_EN">
          <a:extLst>
            <a:ext uri="{FF2B5EF4-FFF2-40B4-BE49-F238E27FC236}">
              <a16:creationId xmlns:a16="http://schemas.microsoft.com/office/drawing/2014/main" id="{2E5072C8-C642-4CE0-5FF3-4C0DB0C077A9}"/>
            </a:ext>
          </a:extLst>
        </xdr:cNvPr>
        <xdr:cNvSpPr txBox="1"/>
      </xdr:nvSpPr>
      <xdr:spPr>
        <a:xfrm>
          <a:off x="5156200" y="47091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18</xdr:row>
      <xdr:rowOff>177800</xdr:rowOff>
    </xdr:from>
    <xdr:to>
      <xdr:col>5</xdr:col>
      <xdr:colOff>25400</xdr:colOff>
      <xdr:row>19</xdr:row>
      <xdr:rowOff>208280</xdr:rowOff>
    </xdr:to>
    <xdr:sp macro="Settings_ToggleEventHistoryLanguage" textlink="">
      <xdr:nvSpPr>
        <xdr:cNvPr id="84" name="SET_LANG_EVENT_LABEL">
          <a:extLst>
            <a:ext uri="{FF2B5EF4-FFF2-40B4-BE49-F238E27FC236}">
              <a16:creationId xmlns:a16="http://schemas.microsoft.com/office/drawing/2014/main" id="{8360B61D-9A4F-6F07-E36A-903BBB851CF3}"/>
            </a:ext>
          </a:extLst>
        </xdr:cNvPr>
        <xdr:cNvSpPr txBox="1"/>
      </xdr:nvSpPr>
      <xdr:spPr>
        <a:xfrm>
          <a:off x="584200" y="5267960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355600</xdr:colOff>
      <xdr:row>18</xdr:row>
      <xdr:rowOff>177800</xdr:rowOff>
    </xdr:from>
    <xdr:to>
      <xdr:col>5</xdr:col>
      <xdr:colOff>711200</xdr:colOff>
      <xdr:row>19</xdr:row>
      <xdr:rowOff>208280</xdr:rowOff>
    </xdr:to>
    <xdr:sp macro="Settings_ToggleEventHistoryLanguage" textlink="">
      <xdr:nvSpPr>
        <xdr:cNvPr id="85" name="SET_LANG_EVENT_FR">
          <a:extLst>
            <a:ext uri="{FF2B5EF4-FFF2-40B4-BE49-F238E27FC236}">
              <a16:creationId xmlns:a16="http://schemas.microsoft.com/office/drawing/2014/main" id="{50C86C08-0706-C581-E05D-604EB84D412A}"/>
            </a:ext>
          </a:extLst>
        </xdr:cNvPr>
        <xdr:cNvSpPr txBox="1"/>
      </xdr:nvSpPr>
      <xdr:spPr>
        <a:xfrm>
          <a:off x="4089400" y="52679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5</xdr:col>
      <xdr:colOff>787400</xdr:colOff>
      <xdr:row>18</xdr:row>
      <xdr:rowOff>228600</xdr:rowOff>
    </xdr:from>
    <xdr:to>
      <xdr:col>6</xdr:col>
      <xdr:colOff>469900</xdr:colOff>
      <xdr:row>19</xdr:row>
      <xdr:rowOff>157480</xdr:rowOff>
    </xdr:to>
    <xdr:sp macro="Settings_ToggleEventHistoryLanguage" textlink="">
      <xdr:nvSpPr>
        <xdr:cNvPr id="86" name="SET_LANG_EVENT_TRACK">
          <a:extLst>
            <a:ext uri="{FF2B5EF4-FFF2-40B4-BE49-F238E27FC236}">
              <a16:creationId xmlns:a16="http://schemas.microsoft.com/office/drawing/2014/main" id="{FC3E7131-A5F7-F0A5-DE1F-6FAC9814B30E}"/>
            </a:ext>
          </a:extLst>
        </xdr:cNvPr>
        <xdr:cNvSpPr>
          <a:spLocks/>
        </xdr:cNvSpPr>
      </xdr:nvSpPr>
      <xdr:spPr>
        <a:xfrm>
          <a:off x="4521200" y="53187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292100</xdr:colOff>
      <xdr:row>18</xdr:row>
      <xdr:rowOff>254000</xdr:rowOff>
    </xdr:from>
    <xdr:to>
      <xdr:col>6</xdr:col>
      <xdr:colOff>444500</xdr:colOff>
      <xdr:row>19</xdr:row>
      <xdr:rowOff>132080</xdr:rowOff>
    </xdr:to>
    <xdr:sp macro="Settings_ToggleEventHistoryLanguage" textlink="">
      <xdr:nvSpPr>
        <xdr:cNvPr id="87" name="SET_LANG_EVENT_KNOB">
          <a:extLst>
            <a:ext uri="{FF2B5EF4-FFF2-40B4-BE49-F238E27FC236}">
              <a16:creationId xmlns:a16="http://schemas.microsoft.com/office/drawing/2014/main" id="{D725F71A-3B8E-7EED-2CCA-69B52A536DB6}"/>
            </a:ext>
          </a:extLst>
        </xdr:cNvPr>
        <xdr:cNvSpPr>
          <a:spLocks/>
        </xdr:cNvSpPr>
      </xdr:nvSpPr>
      <xdr:spPr>
        <a:xfrm>
          <a:off x="4902200" y="53441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546100</xdr:colOff>
      <xdr:row>18</xdr:row>
      <xdr:rowOff>177800</xdr:rowOff>
    </xdr:from>
    <xdr:to>
      <xdr:col>7</xdr:col>
      <xdr:colOff>50800</xdr:colOff>
      <xdr:row>19</xdr:row>
      <xdr:rowOff>208280</xdr:rowOff>
    </xdr:to>
    <xdr:sp macro="Settings_ToggleEventHistoryLanguage" textlink="">
      <xdr:nvSpPr>
        <xdr:cNvPr id="88" name="SET_LANG_EVENT_EN">
          <a:extLst>
            <a:ext uri="{FF2B5EF4-FFF2-40B4-BE49-F238E27FC236}">
              <a16:creationId xmlns:a16="http://schemas.microsoft.com/office/drawing/2014/main" id="{682EF483-1257-B2A2-2773-D923C701B111}"/>
            </a:ext>
          </a:extLst>
        </xdr:cNvPr>
        <xdr:cNvSpPr txBox="1"/>
      </xdr:nvSpPr>
      <xdr:spPr>
        <a:xfrm>
          <a:off x="5156200" y="52679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203200</xdr:colOff>
      <xdr:row>18</xdr:row>
      <xdr:rowOff>177800</xdr:rowOff>
    </xdr:from>
    <xdr:to>
      <xdr:col>7</xdr:col>
      <xdr:colOff>838200</xdr:colOff>
      <xdr:row>19</xdr:row>
      <xdr:rowOff>208280</xdr:rowOff>
    </xdr:to>
    <xdr:sp macro="Settings_ToggleInfoMessages" textlink="">
      <xdr:nvSpPr>
        <xdr:cNvPr id="89" name="SET_INFO_LABEL">
          <a:extLst>
            <a:ext uri="{FF2B5EF4-FFF2-40B4-BE49-F238E27FC236}">
              <a16:creationId xmlns:a16="http://schemas.microsoft.com/office/drawing/2014/main" id="{A278C469-AD0E-E79D-F85D-030265451E34}"/>
            </a:ext>
          </a:extLst>
        </xdr:cNvPr>
        <xdr:cNvSpPr txBox="1"/>
      </xdr:nvSpPr>
      <xdr:spPr>
        <a:xfrm>
          <a:off x="5689600" y="5267960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508000</xdr:colOff>
      <xdr:row>18</xdr:row>
      <xdr:rowOff>177800</xdr:rowOff>
    </xdr:from>
    <xdr:to>
      <xdr:col>7</xdr:col>
      <xdr:colOff>863600</xdr:colOff>
      <xdr:row>19</xdr:row>
      <xdr:rowOff>208280</xdr:rowOff>
    </xdr:to>
    <xdr:sp macro="Settings_ToggleInfoMessages" textlink="">
      <xdr:nvSpPr>
        <xdr:cNvPr id="90" name="SET_INFO_OFF">
          <a:extLst>
            <a:ext uri="{FF2B5EF4-FFF2-40B4-BE49-F238E27FC236}">
              <a16:creationId xmlns:a16="http://schemas.microsoft.com/office/drawing/2014/main" id="{270857A6-A9D2-1FE5-505A-A2C27E4CDEFC}"/>
            </a:ext>
          </a:extLst>
        </xdr:cNvPr>
        <xdr:cNvSpPr txBox="1"/>
      </xdr:nvSpPr>
      <xdr:spPr>
        <a:xfrm>
          <a:off x="5994400" y="5267960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63500</xdr:colOff>
      <xdr:row>18</xdr:row>
      <xdr:rowOff>228600</xdr:rowOff>
    </xdr:from>
    <xdr:to>
      <xdr:col>8</xdr:col>
      <xdr:colOff>622300</xdr:colOff>
      <xdr:row>19</xdr:row>
      <xdr:rowOff>157480</xdr:rowOff>
    </xdr:to>
    <xdr:sp macro="Settings_ToggleInfoMessages" textlink="">
      <xdr:nvSpPr>
        <xdr:cNvPr id="91" name="SET_INFO_TRACK">
          <a:extLst>
            <a:ext uri="{FF2B5EF4-FFF2-40B4-BE49-F238E27FC236}">
              <a16:creationId xmlns:a16="http://schemas.microsoft.com/office/drawing/2014/main" id="{311CB8CD-FC3F-1ACF-D833-CC4E3E7590CC}"/>
            </a:ext>
          </a:extLst>
        </xdr:cNvPr>
        <xdr:cNvSpPr>
          <a:spLocks/>
        </xdr:cNvSpPr>
      </xdr:nvSpPr>
      <xdr:spPr>
        <a:xfrm>
          <a:off x="6426200" y="5318760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444500</xdr:colOff>
      <xdr:row>18</xdr:row>
      <xdr:rowOff>254000</xdr:rowOff>
    </xdr:from>
    <xdr:to>
      <xdr:col>8</xdr:col>
      <xdr:colOff>596900</xdr:colOff>
      <xdr:row>19</xdr:row>
      <xdr:rowOff>132080</xdr:rowOff>
    </xdr:to>
    <xdr:sp macro="Settings_ToggleInfoMessages" textlink="">
      <xdr:nvSpPr>
        <xdr:cNvPr id="92" name="SET_INFO_KNOB">
          <a:extLst>
            <a:ext uri="{FF2B5EF4-FFF2-40B4-BE49-F238E27FC236}">
              <a16:creationId xmlns:a16="http://schemas.microsoft.com/office/drawing/2014/main" id="{F6F68863-829E-DE81-F79F-BAB2D30347E5}"/>
            </a:ext>
          </a:extLst>
        </xdr:cNvPr>
        <xdr:cNvSpPr>
          <a:spLocks/>
        </xdr:cNvSpPr>
      </xdr:nvSpPr>
      <xdr:spPr>
        <a:xfrm>
          <a:off x="6807200" y="5344160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698500</xdr:colOff>
      <xdr:row>18</xdr:row>
      <xdr:rowOff>177800</xdr:rowOff>
    </xdr:from>
    <xdr:to>
      <xdr:col>9</xdr:col>
      <xdr:colOff>203200</xdr:colOff>
      <xdr:row>19</xdr:row>
      <xdr:rowOff>208280</xdr:rowOff>
    </xdr:to>
    <xdr:sp macro="Settings_ToggleInfoMessages" textlink="">
      <xdr:nvSpPr>
        <xdr:cNvPr id="93" name="SET_INFO_ON">
          <a:extLst>
            <a:ext uri="{FF2B5EF4-FFF2-40B4-BE49-F238E27FC236}">
              <a16:creationId xmlns:a16="http://schemas.microsoft.com/office/drawing/2014/main" id="{A48FA839-D8EA-E224-F9CF-8AC5789BA6E3}"/>
            </a:ext>
          </a:extLst>
        </xdr:cNvPr>
        <xdr:cNvSpPr txBox="1"/>
      </xdr:nvSpPr>
      <xdr:spPr>
        <a:xfrm>
          <a:off x="7061200" y="5267960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</xdr:col>
      <xdr:colOff>355600</xdr:colOff>
      <xdr:row>20</xdr:row>
      <xdr:rowOff>264160</xdr:rowOff>
    </xdr:from>
    <xdr:to>
      <xdr:col>3</xdr:col>
      <xdr:colOff>508000</xdr:colOff>
      <xdr:row>21</xdr:row>
      <xdr:rowOff>243840</xdr:rowOff>
    </xdr:to>
    <xdr:sp macro="" textlink="">
      <xdr:nvSpPr>
        <xdr:cNvPr id="94" name="SET_DATE_FORMAT_TITLE">
          <a:extLst>
            <a:ext uri="{FF2B5EF4-FFF2-40B4-BE49-F238E27FC236}">
              <a16:creationId xmlns:a16="http://schemas.microsoft.com/office/drawing/2014/main" id="{0878F6E3-CF74-7BE6-3154-E16113FADFA2}"/>
            </a:ext>
          </a:extLst>
        </xdr:cNvPr>
        <xdr:cNvSpPr txBox="1"/>
      </xdr:nvSpPr>
      <xdr:spPr>
        <a:xfrm>
          <a:off x="584200" y="590296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Date format</a:t>
          </a:r>
        </a:p>
      </xdr:txBody>
    </xdr:sp>
    <xdr:clientData/>
  </xdr:twoCellAnchor>
  <xdr:twoCellAnchor editAs="absolute">
    <xdr:from>
      <xdr:col>4</xdr:col>
      <xdr:colOff>23586</xdr:colOff>
      <xdr:row>20</xdr:row>
      <xdr:rowOff>264160</xdr:rowOff>
    </xdr:from>
    <xdr:to>
      <xdr:col>5</xdr:col>
      <xdr:colOff>468086</xdr:colOff>
      <xdr:row>21</xdr:row>
      <xdr:rowOff>243840</xdr:rowOff>
    </xdr:to>
    <xdr:sp macro="" textlink="">
      <xdr:nvSpPr>
        <xdr:cNvPr id="95" name="SET_DATE_FORMAT_VALUES">
          <a:extLst>
            <a:ext uri="{FF2B5EF4-FFF2-40B4-BE49-F238E27FC236}">
              <a16:creationId xmlns:a16="http://schemas.microsoft.com/office/drawing/2014/main" id="{7D79784D-C28C-E213-AFE4-DF3201669D12}"/>
            </a:ext>
          </a:extLst>
        </xdr:cNvPr>
        <xdr:cNvSpPr txBox="1"/>
      </xdr:nvSpPr>
      <xdr:spPr>
        <a:xfrm>
          <a:off x="2881086" y="5902960"/>
          <a:ext cx="132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DMY / MDY / ISO</a:t>
          </a:r>
        </a:p>
      </xdr:txBody>
    </xdr:sp>
    <xdr:clientData/>
  </xdr:twoCellAnchor>
  <xdr:twoCellAnchor editAs="absolute">
    <xdr:from>
      <xdr:col>5</xdr:col>
      <xdr:colOff>607786</xdr:colOff>
      <xdr:row>21</xdr:row>
      <xdr:rowOff>15240</xdr:rowOff>
    </xdr:from>
    <xdr:to>
      <xdr:col>6</xdr:col>
      <xdr:colOff>649514</xdr:colOff>
      <xdr:row>21</xdr:row>
      <xdr:rowOff>218440</xdr:rowOff>
    </xdr:to>
    <xdr:sp macro="Settings_ToggleDateDisplayMode" textlink="">
      <xdr:nvSpPr>
        <xdr:cNvPr id="96" name="SET_DATE_FORMAT_TRACK">
          <a:extLst>
            <a:ext uri="{FF2B5EF4-FFF2-40B4-BE49-F238E27FC236}">
              <a16:creationId xmlns:a16="http://schemas.microsoft.com/office/drawing/2014/main" id="{C5C60297-E35C-E6FA-7023-AC5046F7F506}"/>
            </a:ext>
          </a:extLst>
        </xdr:cNvPr>
        <xdr:cNvSpPr/>
      </xdr:nvSpPr>
      <xdr:spPr>
        <a:xfrm>
          <a:off x="4341586" y="5928360"/>
          <a:ext cx="918028" cy="2032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633186</xdr:colOff>
      <xdr:row>21</xdr:row>
      <xdr:rowOff>40640</xdr:rowOff>
    </xdr:from>
    <xdr:to>
      <xdr:col>5</xdr:col>
      <xdr:colOff>785586</xdr:colOff>
      <xdr:row>21</xdr:row>
      <xdr:rowOff>193040</xdr:rowOff>
    </xdr:to>
    <xdr:sp macro="Settings_ToggleDateDisplayMode" textlink="">
      <xdr:nvSpPr>
        <xdr:cNvPr id="97" name="SET_DATE_FORMAT_KNOB">
          <a:extLst>
            <a:ext uri="{FF2B5EF4-FFF2-40B4-BE49-F238E27FC236}">
              <a16:creationId xmlns:a16="http://schemas.microsoft.com/office/drawing/2014/main" id="{E867475E-6532-3A38-DDC6-A97A1FE8C7AE}"/>
            </a:ext>
          </a:extLst>
        </xdr:cNvPr>
        <xdr:cNvSpPr/>
      </xdr:nvSpPr>
      <xdr:spPr>
        <a:xfrm>
          <a:off x="4366986" y="5953760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419100</xdr:colOff>
      <xdr:row>3</xdr:row>
      <xdr:rowOff>203200</xdr:rowOff>
    </xdr:from>
    <xdr:to>
      <xdr:col>14</xdr:col>
      <xdr:colOff>398780</xdr:colOff>
      <xdr:row>5</xdr:row>
      <xdr:rowOff>10160</xdr:rowOff>
    </xdr:to>
    <xdr:sp macro="" textlink="">
      <xdr:nvSpPr>
        <xdr:cNvPr id="103" name="SET_TITLE_RESET">
          <a:extLst>
            <a:ext uri="{FF2B5EF4-FFF2-40B4-BE49-F238E27FC236}">
              <a16:creationId xmlns:a16="http://schemas.microsoft.com/office/drawing/2014/main" id="{E24B003A-3D45-486B-2C75-59ACA22E4BA0}"/>
            </a:ext>
          </a:extLst>
        </xdr:cNvPr>
        <xdr:cNvSpPr txBox="1"/>
      </xdr:nvSpPr>
      <xdr:spPr>
        <a:xfrm>
          <a:off x="8534400" y="1178560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10</xdr:col>
      <xdr:colOff>673100</xdr:colOff>
      <xdr:row>5</xdr:row>
      <xdr:rowOff>111760</xdr:rowOff>
    </xdr:from>
    <xdr:to>
      <xdr:col>14</xdr:col>
      <xdr:colOff>144780</xdr:colOff>
      <xdr:row>6</xdr:row>
      <xdr:rowOff>269240</xdr:rowOff>
    </xdr:to>
    <xdr:sp macro="ClearPlanningEventHistory" textlink="">
      <xdr:nvSpPr>
        <xdr:cNvPr id="104" name="SET_BTN_CLEAR_HISTORY">
          <a:extLst>
            <a:ext uri="{FF2B5EF4-FFF2-40B4-BE49-F238E27FC236}">
              <a16:creationId xmlns:a16="http://schemas.microsoft.com/office/drawing/2014/main" id="{4BBD8102-153D-489C-84BB-9EDC46F155FB}"/>
            </a:ext>
          </a:extLst>
        </xdr:cNvPr>
        <xdr:cNvSpPr/>
      </xdr:nvSpPr>
      <xdr:spPr>
        <a:xfrm>
          <a:off x="8788400" y="1635760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10</xdr:col>
      <xdr:colOff>673100</xdr:colOff>
      <xdr:row>7</xdr:row>
      <xdr:rowOff>71120</xdr:rowOff>
    </xdr:from>
    <xdr:to>
      <xdr:col>14</xdr:col>
      <xdr:colOff>144780</xdr:colOff>
      <xdr:row>8</xdr:row>
      <xdr:rowOff>228600</xdr:rowOff>
    </xdr:to>
    <xdr:sp macro="ClearPlanningWarningAcknowledgements" textlink="">
      <xdr:nvSpPr>
        <xdr:cNvPr id="105" name="SET_BTN_CLEAR_ACK">
          <a:extLst>
            <a:ext uri="{FF2B5EF4-FFF2-40B4-BE49-F238E27FC236}">
              <a16:creationId xmlns:a16="http://schemas.microsoft.com/office/drawing/2014/main" id="{129C7C32-0AA2-69F2-B865-4C4E1D94248C}"/>
            </a:ext>
          </a:extLst>
        </xdr:cNvPr>
        <xdr:cNvSpPr/>
      </xdr:nvSpPr>
      <xdr:spPr>
        <a:xfrm>
          <a:off x="8788400" y="2143760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10</xdr:col>
      <xdr:colOff>673100</xdr:colOff>
      <xdr:row>9</xdr:row>
      <xdr:rowOff>30480</xdr:rowOff>
    </xdr:from>
    <xdr:to>
      <xdr:col>14</xdr:col>
      <xdr:colOff>144780</xdr:colOff>
      <xdr:row>10</xdr:row>
      <xdr:rowOff>187960</xdr:rowOff>
    </xdr:to>
    <xdr:sp macro="Reset_Dashboard" textlink="">
      <xdr:nvSpPr>
        <xdr:cNvPr id="111" name="SET_BTN_CLEAN_DASHBOARD">
          <a:extLst>
            <a:ext uri="{FF2B5EF4-FFF2-40B4-BE49-F238E27FC236}">
              <a16:creationId xmlns:a16="http://schemas.microsoft.com/office/drawing/2014/main" id="{6DBA48B0-7E50-CCAA-9F34-3E611D835EB1}"/>
            </a:ext>
          </a:extLst>
        </xdr:cNvPr>
        <xdr:cNvSpPr/>
      </xdr:nvSpPr>
      <xdr:spPr>
        <a:xfrm>
          <a:off x="8788400" y="2651760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10</xdr:col>
      <xdr:colOff>673100</xdr:colOff>
      <xdr:row>10</xdr:row>
      <xdr:rowOff>264160</xdr:rowOff>
    </xdr:from>
    <xdr:to>
      <xdr:col>14</xdr:col>
      <xdr:colOff>144780</xdr:colOff>
      <xdr:row>12</xdr:row>
      <xdr:rowOff>147320</xdr:rowOff>
    </xdr:to>
    <xdr:sp macro="Reset_Planning" textlink="">
      <xdr:nvSpPr>
        <xdr:cNvPr id="112" name="SET_BTN_RESET_PLANNING">
          <a:extLst>
            <a:ext uri="{FF2B5EF4-FFF2-40B4-BE49-F238E27FC236}">
              <a16:creationId xmlns:a16="http://schemas.microsoft.com/office/drawing/2014/main" id="{B93DDBFC-6D52-7A73-0EE2-76D258E30B1B}"/>
            </a:ext>
          </a:extLst>
        </xdr:cNvPr>
        <xdr:cNvSpPr/>
      </xdr:nvSpPr>
      <xdr:spPr>
        <a:xfrm>
          <a:off x="8788400" y="3159760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419100</xdr:colOff>
      <xdr:row>15</xdr:row>
      <xdr:rowOff>86360</xdr:rowOff>
    </xdr:from>
    <xdr:to>
      <xdr:col>14</xdr:col>
      <xdr:colOff>398780</xdr:colOff>
      <xdr:row>16</xdr:row>
      <xdr:rowOff>167640</xdr:rowOff>
    </xdr:to>
    <xdr:sp macro="" textlink="">
      <xdr:nvSpPr>
        <xdr:cNvPr id="114" name="SET_TITLE_DANGER">
          <a:extLst>
            <a:ext uri="{FF2B5EF4-FFF2-40B4-BE49-F238E27FC236}">
              <a16:creationId xmlns:a16="http://schemas.microsoft.com/office/drawing/2014/main" id="{49E629D4-09C8-9B2F-8E16-CF4ECD48F35F}"/>
            </a:ext>
          </a:extLst>
        </xdr:cNvPr>
        <xdr:cNvSpPr txBox="1"/>
      </xdr:nvSpPr>
      <xdr:spPr>
        <a:xfrm>
          <a:off x="8534400" y="4353560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10</xdr:col>
      <xdr:colOff>673100</xdr:colOff>
      <xdr:row>17</xdr:row>
      <xdr:rowOff>172720</xdr:rowOff>
    </xdr:from>
    <xdr:to>
      <xdr:col>14</xdr:col>
      <xdr:colOff>144780</xdr:colOff>
      <xdr:row>19</xdr:row>
      <xdr:rowOff>157480</xdr:rowOff>
    </xdr:to>
    <xdr:sp macro="Armageddon" textlink="">
      <xdr:nvSpPr>
        <xdr:cNvPr id="115" name="SET_BTN_FULL_RESET">
          <a:extLst>
            <a:ext uri="{FF2B5EF4-FFF2-40B4-BE49-F238E27FC236}">
              <a16:creationId xmlns:a16="http://schemas.microsoft.com/office/drawing/2014/main" id="{6087093E-D4CF-D997-07B6-DC0B181BE66A}"/>
            </a:ext>
          </a:extLst>
        </xdr:cNvPr>
        <xdr:cNvSpPr/>
      </xdr:nvSpPr>
      <xdr:spPr>
        <a:xfrm>
          <a:off x="8788400" y="4988560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  <xdr:twoCellAnchor editAs="absolute">
    <xdr:from>
      <xdr:col>5</xdr:col>
      <xdr:colOff>558800</xdr:colOff>
      <xdr:row>25</xdr:row>
      <xdr:rowOff>10160</xdr:rowOff>
    </xdr:from>
    <xdr:to>
      <xdr:col>9</xdr:col>
      <xdr:colOff>863600</xdr:colOff>
      <xdr:row>26</xdr:row>
      <xdr:rowOff>40640</xdr:rowOff>
    </xdr:to>
    <xdr:sp macro="" textlink="">
      <xdr:nvSpPr>
        <xdr:cNvPr id="117" name="SET_SCHEMA_VERSION">
          <a:extLst>
            <a:ext uri="{FF2B5EF4-FFF2-40B4-BE49-F238E27FC236}">
              <a16:creationId xmlns:a16="http://schemas.microsoft.com/office/drawing/2014/main" id="{BC3ED1E7-65EF-247C-70A7-93A130BD85FE}"/>
            </a:ext>
          </a:extLst>
        </xdr:cNvPr>
        <xdr:cNvSpPr txBox="1"/>
      </xdr:nvSpPr>
      <xdr:spPr>
        <a:xfrm>
          <a:off x="4292600" y="7020560"/>
          <a:ext cx="3810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00" b="0">
              <a:solidFill>
                <a:srgbClr val="374352"/>
              </a:solidFill>
              <a:latin typeface="Segoe UI" panose="020B0502040204020203" pitchFamily="34" charset="0"/>
            </a:rPr>
            <a:t>ProjectEngine  /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F35DAB28-7BD2-D846-4507-ACF630E33417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EF01760B-52D4-CFB3-64D1-36104C943458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65533D7A-5F92-134B-C57D-EB6A6DBF5327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08 Oct 2026 09:42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C3EF3B20-2C5D-F61B-0A01-5965FAE052B8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9E61FD5B-148F-7AB6-23AD-4978F380C5ED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C024F5A9-4BB3-CF0E-437E-D0624AEDE3E0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95CF2F32-486C-344B-5C53-BDE730D740F7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8319FC93-75D3-6E12-0684-76F96574FB64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F57066AC-E60E-EF9C-44E9-00C5B6BB03DE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22081D8C-3537-E43B-1D48-9D7B846CCDC2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5D1FA892-FD67-AFBD-07C0-393060620749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F6149C1B-8A7D-61D2-F9F3-D6B1C2A964DF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B51640E6-D827-DA73-725C-94F912AAE933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B2B3DCF7-B227-8EFF-198A-291A60363426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7B3F16FF-41D8-BB79-385B-DAC6167E10D6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C6089A6B-3739-1B6A-EA2C-AE9B1A302F97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666FC954-18D1-99E0-6EE0-C9B11ECE2E81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EA5FCFDF-A937-F17A-978E-8602DF4D94AD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F6176E58-0F00-CAD0-5BD0-89AF5A5C6EF0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AF330A4A-BF6C-9BF1-B472-FB83A5573D31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D0D9BA89-2654-07F1-CA2F-93620778D279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90750BB8-C739-4E34-2744-EE8DDCEFB22E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B4CB736F-41B3-2841-3166-B024DAE3071A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F2F22968-96F8-8D5D-46D9-5E5BB2A8642E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375696B2-5B96-3FB1-84FB-EC43D7961E04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ED5E9D4-BDD1-6C12-53CE-9A3C5F82CF52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79FF7F5E-2987-9931-5196-33C85FF61665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846DEA36-5966-B66A-55A2-502FA0D8F8A8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9BF26335-6284-D8E5-5F56-31BF56E6D65B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5F1E31B5-D144-7188-4474-4CD294366A37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F36CC504-ADF2-B78A-A3D7-87AD35DF41FC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616" name="DASH_TXT">
          <a:extLst>
            <a:ext uri="{FF2B5EF4-FFF2-40B4-BE49-F238E27FC236}">
              <a16:creationId xmlns:a16="http://schemas.microsoft.com/office/drawing/2014/main" id="{8B4C4E94-29B3-5510-83DB-E245F408D87F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617" name="DASH_HOTSPOT_CARD">
          <a:extLst>
            <a:ext uri="{FF2B5EF4-FFF2-40B4-BE49-F238E27FC236}">
              <a16:creationId xmlns:a16="http://schemas.microsoft.com/office/drawing/2014/main" id="{35DAEF97-5510-8900-28B4-3561C6F20883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618" name="DASH_HOTSPOT_ACCENT">
          <a:extLst>
            <a:ext uri="{FF2B5EF4-FFF2-40B4-BE49-F238E27FC236}">
              <a16:creationId xmlns:a16="http://schemas.microsoft.com/office/drawing/2014/main" id="{B6C6A48F-2A24-F925-CBB8-6F4938C6D683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619" name="DASH_HOTSPOT_TXT">
          <a:extLst>
            <a:ext uri="{FF2B5EF4-FFF2-40B4-BE49-F238E27FC236}">
              <a16:creationId xmlns:a16="http://schemas.microsoft.com/office/drawing/2014/main" id="{79772532-20F4-3857-ECCD-A543879541D2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7620" name="DASH_HOTSPOT_TXT">
          <a:extLst>
            <a:ext uri="{FF2B5EF4-FFF2-40B4-BE49-F238E27FC236}">
              <a16:creationId xmlns:a16="http://schemas.microsoft.com/office/drawing/2014/main" id="{C021F510-1CB5-B8CB-9AE7-683DA7A1BEA1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621" name="DASH_HOTSPOT_CARD">
          <a:extLst>
            <a:ext uri="{FF2B5EF4-FFF2-40B4-BE49-F238E27FC236}">
              <a16:creationId xmlns:a16="http://schemas.microsoft.com/office/drawing/2014/main" id="{8E178F5A-14FF-3EB4-4C94-3AE1C787E401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622" name="DASH_HOTSPOT_ACCENT">
          <a:extLst>
            <a:ext uri="{FF2B5EF4-FFF2-40B4-BE49-F238E27FC236}">
              <a16:creationId xmlns:a16="http://schemas.microsoft.com/office/drawing/2014/main" id="{FD7050BE-B618-C08F-91C0-C91159FFA038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623" name="DASH_HOTSPOT_TXT">
          <a:extLst>
            <a:ext uri="{FF2B5EF4-FFF2-40B4-BE49-F238E27FC236}">
              <a16:creationId xmlns:a16="http://schemas.microsoft.com/office/drawing/2014/main" id="{9D08906C-BF70-23B2-9664-C11755F0AB96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7624" name="DASH_HOTSPOT_TXT">
          <a:extLst>
            <a:ext uri="{FF2B5EF4-FFF2-40B4-BE49-F238E27FC236}">
              <a16:creationId xmlns:a16="http://schemas.microsoft.com/office/drawing/2014/main" id="{7A2DF07F-4535-1499-CF74-610EAFFA680E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625" name="DASH_HOTSPOT_CARD">
          <a:extLst>
            <a:ext uri="{FF2B5EF4-FFF2-40B4-BE49-F238E27FC236}">
              <a16:creationId xmlns:a16="http://schemas.microsoft.com/office/drawing/2014/main" id="{0E8CF32C-E358-28B2-75BB-8914C0834358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626" name="DASH_HOTSPOT_ACCENT">
          <a:extLst>
            <a:ext uri="{FF2B5EF4-FFF2-40B4-BE49-F238E27FC236}">
              <a16:creationId xmlns:a16="http://schemas.microsoft.com/office/drawing/2014/main" id="{752950A7-5E9C-EA74-E3C3-CFD0A91281DE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627" name="DASH_HOTSPOT_TXT">
          <a:extLst>
            <a:ext uri="{FF2B5EF4-FFF2-40B4-BE49-F238E27FC236}">
              <a16:creationId xmlns:a16="http://schemas.microsoft.com/office/drawing/2014/main" id="{5094DF08-D68F-DA65-8F74-EE66E1F162B5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7628" name="DASH_HOTSPOT_TXT">
          <a:extLst>
            <a:ext uri="{FF2B5EF4-FFF2-40B4-BE49-F238E27FC236}">
              <a16:creationId xmlns:a16="http://schemas.microsoft.com/office/drawing/2014/main" id="{1DCE9F6A-BF62-40BA-7282-A3F039D02FF5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629" name="DASH_HOTSPOT_CARD">
          <a:extLst>
            <a:ext uri="{FF2B5EF4-FFF2-40B4-BE49-F238E27FC236}">
              <a16:creationId xmlns:a16="http://schemas.microsoft.com/office/drawing/2014/main" id="{1585D8D3-13D4-143C-1282-357B19559E8E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630" name="DASH_HOTSPOT_ACCENT">
          <a:extLst>
            <a:ext uri="{FF2B5EF4-FFF2-40B4-BE49-F238E27FC236}">
              <a16:creationId xmlns:a16="http://schemas.microsoft.com/office/drawing/2014/main" id="{844281A2-AE4A-BD1F-740D-362D69B14D7D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631" name="DASH_HOTSPOT_TXT">
          <a:extLst>
            <a:ext uri="{FF2B5EF4-FFF2-40B4-BE49-F238E27FC236}">
              <a16:creationId xmlns:a16="http://schemas.microsoft.com/office/drawing/2014/main" id="{5ABD169E-341F-AFC8-F192-63D84C51A016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7632" name="DASH_HOTSPOT_TXT">
          <a:extLst>
            <a:ext uri="{FF2B5EF4-FFF2-40B4-BE49-F238E27FC236}">
              <a16:creationId xmlns:a16="http://schemas.microsoft.com/office/drawing/2014/main" id="{C80D17AD-5B54-D60C-7024-BA26DF88A6B7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2" name="lbl_WBS_CPMode_Toggle">
          <a:extLst>
            <a:ext uri="{FF2B5EF4-FFF2-40B4-BE49-F238E27FC236}">
              <a16:creationId xmlns:a16="http://schemas.microsoft.com/office/drawing/2014/main" id="{A694876B-28E4-413D-F113-0293210545B2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3" name="shp_WBS_CPMode_BG">
          <a:extLst>
            <a:ext uri="{FF2B5EF4-FFF2-40B4-BE49-F238E27FC236}">
              <a16:creationId xmlns:a16="http://schemas.microsoft.com/office/drawing/2014/main" id="{FFB43321-ABC9-2468-2429-FC980B378426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4" name="shp_WBS_CPMode_Knob">
          <a:extLst>
            <a:ext uri="{FF2B5EF4-FFF2-40B4-BE49-F238E27FC236}">
              <a16:creationId xmlns:a16="http://schemas.microsoft.com/office/drawing/2014/main" id="{ADD5F230-88D5-17F6-63B9-CB60B0231C69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2" name="btn_Gantt_View_Left">
          <a:extLst>
            <a:ext uri="{FF2B5EF4-FFF2-40B4-BE49-F238E27FC236}">
              <a16:creationId xmlns:a16="http://schemas.microsoft.com/office/drawing/2014/main" id="{AFB3519C-B99D-C41B-3AB7-8F133D5958E1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4" name="btn_Gantt_View_BG">
          <a:extLst>
            <a:ext uri="{FF2B5EF4-FFF2-40B4-BE49-F238E27FC236}">
              <a16:creationId xmlns:a16="http://schemas.microsoft.com/office/drawing/2014/main" id="{E6D05617-B589-FAFF-3BDF-2589DF127C1C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5" name="btn_Gantt_View_Knob">
          <a:extLst>
            <a:ext uri="{FF2B5EF4-FFF2-40B4-BE49-F238E27FC236}">
              <a16:creationId xmlns:a16="http://schemas.microsoft.com/office/drawing/2014/main" id="{79A89BCB-42A6-8C03-A979-96B536C281A3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6" name="btn_Gantt_Scale_Left">
          <a:extLst>
            <a:ext uri="{FF2B5EF4-FFF2-40B4-BE49-F238E27FC236}">
              <a16:creationId xmlns:a16="http://schemas.microsoft.com/office/drawing/2014/main" id="{417531DE-0197-BBD7-6A5B-F9D328DE9F90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7" name="btn_Gantt_Scale_BG">
          <a:extLst>
            <a:ext uri="{FF2B5EF4-FFF2-40B4-BE49-F238E27FC236}">
              <a16:creationId xmlns:a16="http://schemas.microsoft.com/office/drawing/2014/main" id="{C6F6461B-7392-1A25-977F-6636EAF4BF7C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8" name="btn_Gantt_Scale_Knob">
          <a:extLst>
            <a:ext uri="{FF2B5EF4-FFF2-40B4-BE49-F238E27FC236}">
              <a16:creationId xmlns:a16="http://schemas.microsoft.com/office/drawing/2014/main" id="{540C72ED-4E32-6064-37BF-07996D8AF90F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9" name="btn_Gantt_Constraint_Left">
          <a:extLst>
            <a:ext uri="{FF2B5EF4-FFF2-40B4-BE49-F238E27FC236}">
              <a16:creationId xmlns:a16="http://schemas.microsoft.com/office/drawing/2014/main" id="{F727EC61-E7C9-D914-08D0-5C0CB6C20A72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0" name="btn_Gantt_Constraint_BG">
          <a:extLst>
            <a:ext uri="{FF2B5EF4-FFF2-40B4-BE49-F238E27FC236}">
              <a16:creationId xmlns:a16="http://schemas.microsoft.com/office/drawing/2014/main" id="{B5C8AD4E-B3C2-1B07-2116-844DB2E432FF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1" name="btn_Gantt_Constraint_Knob">
          <a:extLst>
            <a:ext uri="{FF2B5EF4-FFF2-40B4-BE49-F238E27FC236}">
              <a16:creationId xmlns:a16="http://schemas.microsoft.com/office/drawing/2014/main" id="{D176906D-0CD1-7743-07E4-5E0B1A9C9CB3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2" name="btn_Gantt_CP_Left">
          <a:extLst>
            <a:ext uri="{FF2B5EF4-FFF2-40B4-BE49-F238E27FC236}">
              <a16:creationId xmlns:a16="http://schemas.microsoft.com/office/drawing/2014/main" id="{843866FA-72A0-F36C-B406-89D2A54DE7A1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3" name="btn_Gantt_CP_BG">
          <a:extLst>
            <a:ext uri="{FF2B5EF4-FFF2-40B4-BE49-F238E27FC236}">
              <a16:creationId xmlns:a16="http://schemas.microsoft.com/office/drawing/2014/main" id="{ADC3A88E-4287-805E-7EF9-FD58626F33F8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4" name="btn_Gantt_CP_Knob">
          <a:extLst>
            <a:ext uri="{FF2B5EF4-FFF2-40B4-BE49-F238E27FC236}">
              <a16:creationId xmlns:a16="http://schemas.microsoft.com/office/drawing/2014/main" id="{9A2E3534-3447-52B4-0D3F-1833EA55A0F4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5" name="lbl_GANTT_CPMode_Toggle">
          <a:extLst>
            <a:ext uri="{FF2B5EF4-FFF2-40B4-BE49-F238E27FC236}">
              <a16:creationId xmlns:a16="http://schemas.microsoft.com/office/drawing/2014/main" id="{7521596B-03FA-3AFF-132F-9F1FF0379332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16" name="shp_GANTT_CPMode_BG">
          <a:extLst>
            <a:ext uri="{FF2B5EF4-FFF2-40B4-BE49-F238E27FC236}">
              <a16:creationId xmlns:a16="http://schemas.microsoft.com/office/drawing/2014/main" id="{A73A7DA7-99CD-25F6-817C-0891A20E2C84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17" name="shp_GANTT_CPMode_Knob">
          <a:extLst>
            <a:ext uri="{FF2B5EF4-FFF2-40B4-BE49-F238E27FC236}">
              <a16:creationId xmlns:a16="http://schemas.microsoft.com/office/drawing/2014/main" id="{3D5EED4A-99BA-13C3-574E-BA68E8FA9277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2</xdr:col>
      <xdr:colOff>702945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ojectEngine" id="{EB6D364E-CD81-4415-A875-1D64613C4D52}" userId="ProjectEngine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4:AL9" totalsRowShown="0" headerRowDxfId="224" dataDxfId="222" headerRowBorderDxfId="223" tableBorderDxfId="221" totalsRowBorderDxfId="220">
  <autoFilter ref="A4:AL9" xr:uid="{4A263AE1-7663-4094-A2DA-8A7DFAEA94D5}"/>
  <sortState xmlns:xlrd2="http://schemas.microsoft.com/office/spreadsheetml/2017/richdata2" ref="A5:AE9">
    <sortCondition ref="A4:A9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9"/>
    <tableColumn id="5" xr3:uid="{0C884966-BD90-473C-8DC7-16933E421177}" name="Discipline" dataDxfId="218"/>
    <tableColumn id="6" xr3:uid="{EB195923-9C36-460A-AC7A-B3394224A2DE}" name="Supplier" dataDxfId="217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6"/>
    <tableColumn id="11" xr3:uid="{4ADCB8A6-9DE2-4B65-B745-4BEF899BB232}" name="Weight (%)" dataDxfId="215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4"/>
    <tableColumn id="25" xr3:uid="{740C8801-C175-42CF-9C2E-6562269FDAFF}" name="Duration Variance" dataDxfId="213"/>
    <tableColumn id="28" xr3:uid="{36538DD8-0F63-4245-BF37-680C2F4E8CC0}" name="Driving Logic" dataDxfId="212"/>
    <tableColumn id="32" xr3:uid="{2038DF66-6016-4D63-BC6B-8180D6204809}" name="Critical Path" dataDxfId="211"/>
    <tableColumn id="33" xr3:uid="{680B9DDD-4C0F-4481-873F-0B75E7D8F7D4}" name="Critical Path REX" dataDxfId="210"/>
    <tableColumn id="31" xr3:uid="{28144896-C0A1-457E-BEEE-3D633DBEDD19}" name="Longest Path" dataDxfId="209"/>
    <tableColumn id="36" xr3:uid="{C6CE1F9E-00D0-4268-9F9D-C0E8504FBCB2}" name="Longest Path REX" dataDxfId="208"/>
    <tableColumn id="29" xr3:uid="{B7BE1F1A-D2F7-40AF-AF20-FCBE4A6D640E}" name="Total Float" dataDxfId="207"/>
    <tableColumn id="30" xr3:uid="{4AD0B96C-8DF6-4AEE-B663-DEF5444BCA06}" name="Free Float" dataDxfId="206"/>
    <tableColumn id="34" xr3:uid="{8C51BEE3-90AF-4616-9E1C-EE2D86954972}" name="Total Float REX" dataDxfId="205"/>
    <tableColumn id="35" xr3:uid="{C91BCCC3-AF73-408F-AE09-026B8FCBEFE7}" name="Free Float REX" dataDxfId="204"/>
    <tableColumn id="18" xr3:uid="{B7CBFBEC-98EE-4614-A8E7-5711B16A6ABD}" name="Deadline Float" dataDxfId="20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1:J2" insertRow="1" totalsRowShown="0">
  <autoFilter ref="A1:J2" xr:uid="{822E27D1-E235-4289-9A6B-DB23581DC320}"/>
  <tableColumns count="10">
    <tableColumn id="1" xr3:uid="{5ACEA33D-73D4-4785-877C-B477B6EE98F3}" name="Date" dataDxfId="202"/>
    <tableColumn id="2" xr3:uid="{5958450B-A354-4F97-8418-A5D5E7AFECE6}" name="Daily Baseline" dataDxfId="201"/>
    <tableColumn id="3" xr3:uid="{6D5B599A-A880-4737-B7EA-84BF90C66475}" name="Cumulative Baseline" dataDxfId="200"/>
    <tableColumn id="9" xr3:uid="{C67D92CE-1076-436B-BAAD-EEFA2F7BA9C0}" name="Daily Actualized" dataDxfId="199"/>
    <tableColumn id="10" xr3:uid="{418218D3-2C00-43A7-81B7-8E4C53116EB4}" name="Cumulative Actualized" dataDxfId="198"/>
    <tableColumn id="4" xr3:uid="{162474B0-8718-46E2-95B5-FFE6CA657423}" name="Daily Remaining Forecast" dataDxfId="197"/>
    <tableColumn id="5" xr3:uid="{3D2DB700-32AD-49F8-94A8-B63EEE7AF230}" name="Cumulative Remaining Forecast" dataDxfId="196"/>
    <tableColumn id="6" xr3:uid="{09EA6B72-F254-41EB-857F-514C5D873C7B}" name="Calculated Curve Solid" dataDxfId="195"/>
    <tableColumn id="7" xr3:uid="{4DD5D6D4-27A9-4D1F-9326-50E213C97BDA}" name="Calculated Curve Dashed" dataDxfId="194"/>
    <tableColumn id="11" xr3:uid="{90C1297F-4D01-4873-817A-52B7E7554B64}" name="Cumulative Actual" dataDxfId="19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1:Q2" insertRow="1" totalsRowShown="0" headerRowDxfId="192" headerRowBorderDxfId="191">
  <autoFilter ref="A1:Q2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3:E4" totalsRowShown="0" headerRowDxfId="14" dataDxfId="13">
  <autoFilter ref="A3:E4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2:K3" insertRow="1" totalsRowShown="0" headerRowDxfId="1" dataDxfId="0">
  <autoFilter ref="A2:K3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M2" insertRow="1" totalsRowShown="0">
  <autoFilter ref="A1:AM2" xr:uid="{5E5A5678-2778-4C64-8B76-C5D877664702}"/>
  <tableColumns count="39">
    <tableColumn id="1" xr3:uid="{CEC3E40E-E3B0-4C74-9FC0-7A6469E266BE}" name="ID" dataDxfId="190"/>
    <tableColumn id="2" xr3:uid="{15C86D4F-449A-475E-93FB-6D43834711AE}" name="WBS" dataDxfId="189"/>
    <tableColumn id="3" xr3:uid="{16144738-FDD1-49E5-B033-3DFD7451943D}" name="ParentID" dataDxfId="188"/>
    <tableColumn id="4" xr3:uid="{D8AC1CD1-104E-4F85-8AF5-BD3B81AA5302}" name="IsSummary" dataDxfId="187"/>
    <tableColumn id="5" xr3:uid="{13352F47-9251-4678-BC2C-4AB76D1F144A}" name="Predecessors WBS" dataDxfId="186"/>
    <tableColumn id="6" xr3:uid="{4BA93CBA-AAC7-4954-80B3-2496F425F5A5}" name="Baseline Start" dataDxfId="185"/>
    <tableColumn id="7" xr3:uid="{F67D84D1-BBC6-4205-975D-7E2A70136CC3}" name="Baseline Duration" dataDxfId="184"/>
    <tableColumn id="8" xr3:uid="{3CD8B17B-2F75-413F-BFD7-7B79CAACDC9C}" name="Baseline Finish" dataDxfId="183"/>
    <tableColumn id="9" xr3:uid="{914197B2-0314-4DC3-97AE-2230E5321AD2}" name="Actual Start" dataDxfId="182"/>
    <tableColumn id="10" xr3:uid="{8C1280C0-B791-454C-91CB-19A801654A0D}" name="Actual Finish" dataDxfId="181"/>
    <tableColumn id="11" xr3:uid="{4DEDBC2A-A39D-49CA-A74F-52A86D5C8048}" name="Actual Duration" dataDxfId="180"/>
    <tableColumn id="12" xr3:uid="{877B96D8-7FA6-431E-B31A-3F44DA4FB8D4}" name="Forecast Start" dataDxfId="179"/>
    <tableColumn id="13" xr3:uid="{BEA9BF9B-4D29-47B9-9CBE-CFEE99C9C124}" name="Forecast Finish" dataDxfId="178"/>
    <tableColumn id="14" xr3:uid="{5F576B90-3591-43BF-9E92-D1D0B35D95FC}" name="Calculated Start" dataDxfId="177"/>
    <tableColumn id="15" xr3:uid="{343DD3BC-D1D9-45B1-958F-33F8AEAAF8F0}" name="Calculated Finish" dataDxfId="176"/>
    <tableColumn id="16" xr3:uid="{D3BB56C6-1B2D-48B0-9F8E-D9B39913D8CB}" name="Calculated Duration" dataDxfId="175"/>
    <tableColumn id="17" xr3:uid="{F2BFE34A-2595-4A65-8FA2-304100EF6C6B}" name="Driving Logic" dataDxfId="174"/>
    <tableColumn id="18" xr3:uid="{1B095A2C-C27B-42AA-ACA0-162140BE7EA7}" name="Error flag" dataDxfId="173"/>
    <tableColumn id="19" xr3:uid="{BEB9B8D7-B412-47E5-8521-6025A2952CD0}" name="ErrorMsg" dataDxfId="172"/>
    <tableColumn id="20" xr3:uid="{03E1061B-5A37-42B9-8CE4-59505E798F3B}" name="Critical Path" dataDxfId="171"/>
    <tableColumn id="21" xr3:uid="{382084FB-D622-4403-8215-00F292DFCE6F}" name="Total Float" dataDxfId="170"/>
    <tableColumn id="22" xr3:uid="{84A01BCB-373B-4CA2-80E5-31304EF57042}" name="Free Float" dataDxfId="169"/>
    <tableColumn id="23" xr3:uid="{E5115D39-3DED-4AB1-B899-C9F6F77CDD47}" name="Critical Path REX" dataDxfId="168"/>
    <tableColumn id="24" xr3:uid="{3A513AA9-141D-45E9-BA2C-03F4217AF415}" name="Total Float REX" dataDxfId="167"/>
    <tableColumn id="25" xr3:uid="{7C16F78E-067F-4413-A6D3-EFA3AAAB8FB7}" name="Free Float REX" dataDxfId="166"/>
    <tableColumn id="26" xr3:uid="{EE0EA934-00F6-4E90-B67E-A5562172CF70}" name="Task Type" dataDxfId="165"/>
    <tableColumn id="27" xr3:uid="{B45565E3-1541-4D65-8EE4-36027A9FAA55}" name="Constraint Active" dataDxfId="164"/>
    <tableColumn id="28" xr3:uid="{C4F42277-1A18-4101-B86B-AE3C3C3C8D4B}" name="Start Constraint Type" dataDxfId="163"/>
    <tableColumn id="29" xr3:uid="{CA6FBB03-3DF2-4572-BF5A-4DC23BB76363}" name="Start Constraint Date" dataDxfId="162"/>
    <tableColumn id="30" xr3:uid="{0FB24F79-B364-4446-9E15-2526124A931B}" name="Finish Constraint Type" dataDxfId="161"/>
    <tableColumn id="31" xr3:uid="{13861692-8C3A-40FA-9366-2265A5FD174D}" name="Finish Constraint Date" dataDxfId="160"/>
    <tableColumn id="32" xr3:uid="{779BC4D6-218A-44C6-AF04-FF6BCE67DBC9}" name="Task Name" dataDxfId="159"/>
    <tableColumn id="33" xr3:uid="{CC359D18-82A5-4204-9F83-B6D94A7DBD4B}" name="Deadline" dataDxfId="158"/>
    <tableColumn id="34" xr3:uid="{288A0BB3-C5CA-44D7-A300-7D2DCE3CC74C}" name="Deadline Float" dataDxfId="157"/>
    <tableColumn id="35" xr3:uid="{FC7F098B-F348-4564-96FE-94F191BCC8D2}" name="Longest Path" dataDxfId="156"/>
    <tableColumn id="36" xr3:uid="{770F8147-FE8A-411F-A65A-F3281D3BE5DE}" name="Cal" dataDxfId="155"/>
    <tableColumn id="37" xr3:uid="{861FE270-6EAF-4626-A405-0F8A38CEB70C}" name="S" dataDxfId="154"/>
    <tableColumn id="38" xr3:uid="{5C759971-CB0A-420F-9CC0-CB1BDF5CA8AA}" name="Longest Path REX" dataDxfId="153"/>
    <tableColumn id="39" xr3:uid="{F638EC06-7102-493F-BF35-B2BB01714D2A}" name="Core Diagnostic Codes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Q1:AX2" insertRow="1" totalsRowShown="0">
  <autoFilter ref="AQ1:AX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totalsRowShown="0">
  <autoFilter ref="A1:S2" xr:uid="{1DC061F3-1224-4A0F-8987-66A5D159DC04}"/>
  <tableColumns count="19">
    <tableColumn id="1" xr3:uid="{34555117-F1DF-4F9E-AD16-5D9A1D1A4DC1}" name="Event ID" dataDxfId="37"/>
    <tableColumn id="2" xr3:uid="{A4313C0E-F3ED-42AC-B714-75A0F2E473F6}" name="Run ID" dataDxfId="24"/>
    <tableColumn id="3" xr3:uid="{22610164-27C3-4111-816F-0565A4F55923}" name="Timestamp" dataDxfId="23"/>
    <tableColumn id="4" xr3:uid="{F2A82EF5-A534-4138-A903-CDE809B4D42D}" name="Date" dataDxfId="22"/>
    <tableColumn id="5" xr3:uid="{3AB85CCA-E52F-4766-9342-F6989EDE4BC3}" name="Time" dataDxfId="20"/>
    <tableColumn id="6" xr3:uid="{C3391E1C-8B7F-4F77-8841-8CE9F17DEAF7}" name="Severity" dataDxfId="21"/>
    <tableColumn id="7" xr3:uid="{539939F1-89AA-447D-A782-555AD3CE0DD9}" name="Event Type" dataDxfId="36"/>
    <tableColumn id="8" xr3:uid="{2B44855D-8648-4C43-90B8-0CC52041B373}" name="Hash" dataDxfId="35"/>
    <tableColumn id="9" xr3:uid="{2D119F06-F71E-40E4-B765-AC5138DE380F}" name="Acknowledged"/>
    <tableColumn id="10" xr3:uid="{24182624-EC96-4A48-AA24-5B125F2DE00A}" name="Sheet" dataDxfId="34"/>
    <tableColumn id="11" xr3:uid="{D4D41667-252B-4C80-9FBB-6CBB08B12B5A}" name="Table" dataDxfId="33"/>
    <tableColumn id="12" xr3:uid="{29EB6E44-F4F9-4FE0-97E1-9AF22C909B78}" name="ID" dataDxfId="32"/>
    <tableColumn id="13" xr3:uid="{92742930-2993-42C2-8B38-F31051CEFD8D}" name="WBS" dataDxfId="31"/>
    <tableColumn id="14" xr3:uid="{B5FA0D98-8E12-417D-801E-2B7FB9824B0F}" name="Task Name" dataDxfId="30"/>
    <tableColumn id="15" xr3:uid="{08C0EFF3-2838-44F9-ACDA-DF5405E8CE80}" name="FR Message" dataDxfId="29"/>
    <tableColumn id="16" xr3:uid="{0C0E67D1-F92F-4716-B945-2C58448DB2BA}" name="EN Message" dataDxfId="28"/>
    <tableColumn id="17" xr3:uid="{DCE42C37-D0DB-4B1C-A110-BB77BBB7B71B}" name="FR Details" dataDxfId="27"/>
    <tableColumn id="18" xr3:uid="{08886CC8-F403-4F85-8FFD-EAC162D69A94}" name="EN Details" dataDxfId="26"/>
    <tableColumn id="19" xr3:uid="{233C3043-CB25-49BB-8B1C-9529308DE2EB}" name="Source Procedure" dataDxfId="2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8-25T15:49:09.21" personId="{EB6D364E-CD81-4415-A875-1D64613C4D52}" id="{071B46D8-3C3F-48C8-AD23-B9591FA9D2CC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8-25T15:49:09.21" personId="{EB6D364E-CD81-4415-A875-1D64613C4D52}" id="{3655D8BA-1E49-44E7-8A03-CC6DD5EA2C06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8-25T15:49:09.21" personId="{EB6D364E-CD81-4415-A875-1D64613C4D52}" id="{705616CD-D112-4616-9F92-843D65577C4E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8-25T15:49:09.21" personId="{EB6D364E-CD81-4415-A875-1D64613C4D52}" id="{50DE8F2A-1C3B-4FCA-B70C-26748B0987A9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8-25T15:49:09.21" personId="{EB6D364E-CD81-4415-A875-1D64613C4D52}" id="{1AE6FB53-161D-4FA8-9AFC-6EC82265C922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8-25T15:49:09.21" personId="{EB6D364E-CD81-4415-A875-1D64613C4D52}" id="{E5CDF73D-250D-45DB-BC06-C17760B28438}">
    <text>Purpose: main party responsible for or involved in the task._x000D_
Expected input: company name, supplier or internal entity._x000D_
Example: Internal / Vendor A / Client / Forwarder</text>
  </threadedComment>
  <threadedComment ref="G3" dT="2026-08-25T15:49:09.21" personId="{EB6D364E-CD81-4415-A875-1D64613C4D52}" id="{D114C828-DA9B-4C92-A2BA-1E1EE4AF9F75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8-25T15:49:09.21" personId="{EB6D364E-CD81-4415-A875-1D64613C4D52}" id="{2FA80E7B-7B70-48FA-8721-80E2F1238196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8-25T15:49:09.22" personId="{EB6D364E-CD81-4415-A875-1D64613C4D52}" id="{047DD5EC-52BB-4AE6-AFE4-D46EC1E864B5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8-25T15:49:09.22" personId="{EB6D364E-CD81-4415-A875-1D64613C4D52}" id="{693F95FE-58E4-4FFA-BFC5-2335057AF1B5}">
    <text>Purpose: free text field for context notes._x000D_
Expected input: short comment, risk, assumption or clarification._x000D_
Example: Waiting vendor confirmation / Milestone imposed by client</text>
  </threadedComment>
  <threadedComment ref="L3" dT="2026-08-25T15:49:09.22" personId="{EB6D364E-CD81-4415-A875-1D64613C4D52}" id="{B7F41C2E-DE37-4671-9C0D-1F315BAFF87B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8-25T15:49:09.22" personId="{EB6D364E-CD81-4415-A875-1D64613C4D52}" id="{8A7B8B39-DA00-41A5-A083-F438A8736FA6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8-25T15:49:09.22" personId="{EB6D364E-CD81-4415-A875-1D64613C4D52}" id="{10CA579C-007D-4B6D-9329-1C7E82619011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8-25T15:49:09.22" personId="{EB6D364E-CD81-4415-A875-1D64613C4D52}" id="{82D4D284-146E-4BF2-9D1C-5E24AE7D913E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8-25T15:49:09.22" personId="{EB6D364E-CD81-4415-A875-1D64613C4D52}" id="{70561D81-CBEA-4937-8AB2-F55F6CD1564E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8-25T15:49:09.22" personId="{EB6D364E-CD81-4415-A875-1D64613C4D52}" id="{6B0A0CEB-B966-49C8-B6F8-B77EC609320A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8-25T15:49:09.22" personId="{EB6D364E-CD81-4415-A875-1D64613C4D52}" id="{3D75C492-AF72-4545-8C1E-DC6350B0C6A1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8-25T15:49:09.22" personId="{EB6D364E-CD81-4415-A875-1D64613C4D52}" id="{8892E9F1-ECCA-490E-94C1-B64D72B93D7E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8-25T15:49:09.22" personId="{EB6D364E-CD81-4415-A875-1D64613C4D52}" id="{4C686BEC-26D8-424E-886A-EFD78AAC16F0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8-25T15:49:09.22" personId="{EB6D364E-CD81-4415-A875-1D64613C4D52}" id="{0A7C9438-DD2B-4986-9F0D-DBDA5AD6995D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8-25T15:49:09.22" personId="{EB6D364E-CD81-4415-A875-1D64613C4D52}" id="{A583ACE9-5B03-4FDE-8BAB-440B3520F601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8-25T15:49:09.22" personId="{EB6D364E-CD81-4415-A875-1D64613C4D52}" id="{7CB81AD6-8F39-43A5-A8A2-9531C74FDD49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8-25T15:49:09.22" personId="{EB6D364E-CD81-4415-A875-1D64613C4D52}" id="{D29AC3E9-223E-4123-8887-850274811EFC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8-25T15:49:09.22" personId="{EB6D364E-CD81-4415-A875-1D64613C4D52}" id="{117597E5-6CD2-46CC-B72F-A31E9D1F3587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8-25T15:49:09.22" personId="{EB6D364E-CD81-4415-A875-1D64613C4D52}" id="{21250927-1FD2-4040-92EE-0190B595DB37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8-25T15:49:09.22" personId="{EB6D364E-CD81-4415-A875-1D64613C4D52}" id="{CE0FFEFF-1011-4FF4-98A2-387A0F2920DD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8-25T15:49:09.22" personId="{EB6D364E-CD81-4415-A875-1D64613C4D52}" id="{4A0DE678-9DB4-476C-9648-95B49A296BC2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8-25T15:49:09.22" personId="{EB6D364E-CD81-4415-A875-1D64613C4D52}" id="{9BD7E86D-F504-4E9D-B344-D616AF1CE0D5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8-25T15:49:09.22" personId="{EB6D364E-CD81-4415-A875-1D64613C4D52}" id="{F185B9C3-689E-4C9B-B00D-36D0CBD9FE75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25T15:49:09.22" personId="{EB6D364E-CD81-4415-A875-1D64613C4D52}" id="{22BA8172-7A37-49DC-9C6D-AE447FFFA4C7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8-25T15:49:09.22" personId="{EB6D364E-CD81-4415-A875-1D64613C4D52}" id="{AB661495-AE33-4D86-AFA9-9483750E847B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25T15:49:09.22" personId="{EB6D364E-CD81-4415-A875-1D64613C4D52}" id="{08740E05-DBB0-4C86-8C96-3AC0838EA4F1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8-25T15:49:09.22" personId="{EB6D364E-CD81-4415-A875-1D64613C4D52}" id="{5E05C7BF-6E53-4DBA-B8AC-75045DBD0000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8-25T15:49:09.22" personId="{EB6D364E-CD81-4415-A875-1D64613C4D52}" id="{BB678614-8D10-4B1F-9194-01BC45092608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25T15:49:09.22" personId="{EB6D364E-CD81-4415-A875-1D64613C4D52}" id="{7FCB8271-9288-4A39-8426-1B2B2A9DAF8D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25T15:49:09.22" personId="{EB6D364E-CD81-4415-A875-1D64613C4D52}" id="{B23F6DD6-30F5-462D-AFB7-005225A4E886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8-25T15:49:09.22" personId="{EB6D364E-CD81-4415-A875-1D64613C4D52}" id="{567A8E8D-C188-4879-9210-2FF1CD613136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77" customWidth="1"/>
    <col min="2" max="12" width="12.7109375" style="77" customWidth="1"/>
    <col min="13" max="23" width="11.42578125" style="77"/>
    <col min="24" max="25" width="0" style="77" hidden="1" customWidth="1"/>
    <col min="26" max="16384" width="11.42578125" style="77"/>
  </cols>
  <sheetData>
    <row r="1" spans="2:24" ht="28.15" customHeight="1" x14ac:dyDescent="0.3">
      <c r="B1" s="107" t="s">
        <v>171</v>
      </c>
      <c r="C1" s="107"/>
      <c r="D1" s="107"/>
      <c r="E1" s="107"/>
      <c r="F1" s="107"/>
      <c r="G1" s="107"/>
      <c r="H1" s="107"/>
      <c r="I1" s="107"/>
      <c r="J1" s="107"/>
      <c r="K1" s="107"/>
      <c r="X1" s="77" t="s">
        <v>251</v>
      </c>
    </row>
    <row r="2" spans="2:24" ht="28.15" customHeight="1" x14ac:dyDescent="0.3">
      <c r="B2" s="107"/>
      <c r="C2" s="107"/>
      <c r="D2" s="107"/>
      <c r="E2" s="107"/>
      <c r="F2" s="107"/>
      <c r="G2" s="107"/>
      <c r="H2" s="107"/>
      <c r="I2" s="107"/>
      <c r="J2" s="107"/>
      <c r="K2" s="107"/>
      <c r="X2" s="77" t="s">
        <v>151</v>
      </c>
    </row>
    <row r="3" spans="2:24" ht="22.15" customHeight="1" x14ac:dyDescent="0.3">
      <c r="X3" s="77" t="b">
        <v>1</v>
      </c>
    </row>
    <row r="4" spans="2:24" ht="22.15" customHeight="1" x14ac:dyDescent="0.3">
      <c r="X4" s="77" t="s">
        <v>151</v>
      </c>
    </row>
    <row r="5" spans="2:24" ht="22.15" customHeight="1" x14ac:dyDescent="0.3">
      <c r="X5" s="77" t="s">
        <v>151</v>
      </c>
    </row>
    <row r="6" spans="2:24" ht="22.15" customHeight="1" x14ac:dyDescent="0.3">
      <c r="X6" s="77" t="s">
        <v>151</v>
      </c>
    </row>
    <row r="7" spans="2:24" ht="22.15" customHeight="1" x14ac:dyDescent="0.3">
      <c r="X7" s="77" t="s">
        <v>151</v>
      </c>
    </row>
    <row r="8" spans="2:24" ht="22.15" customHeight="1" x14ac:dyDescent="0.3">
      <c r="X8" s="77" t="s">
        <v>151</v>
      </c>
    </row>
    <row r="9" spans="2:24" ht="22.15" customHeight="1" x14ac:dyDescent="0.3">
      <c r="X9" s="77" t="b">
        <v>1</v>
      </c>
    </row>
    <row r="10" spans="2:24" ht="22.15" customHeight="1" x14ac:dyDescent="0.3">
      <c r="X10" s="77" t="s">
        <v>151</v>
      </c>
    </row>
    <row r="11" spans="2:24" ht="22.15" customHeight="1" x14ac:dyDescent="0.3">
      <c r="X11" s="77" t="s">
        <v>250</v>
      </c>
    </row>
    <row r="12" spans="2:24" ht="22.15" customHeight="1" x14ac:dyDescent="0.3"/>
    <row r="13" spans="2:24" ht="22.15" customHeight="1" x14ac:dyDescent="0.3"/>
    <row r="14" spans="2:24" ht="22.15" customHeight="1" x14ac:dyDescent="0.3"/>
    <row r="15" spans="2:24" ht="22.15" customHeight="1" x14ac:dyDescent="0.3"/>
    <row r="16" spans="2:24" ht="22.15" customHeight="1" x14ac:dyDescent="0.3"/>
    <row r="17" ht="22.15" customHeight="1" x14ac:dyDescent="0.3"/>
    <row r="18" ht="22.15" customHeight="1" x14ac:dyDescent="0.3"/>
    <row r="19" ht="22.15" customHeight="1" x14ac:dyDescent="0.3"/>
    <row r="20" ht="22.15" customHeight="1" x14ac:dyDescent="0.3"/>
    <row r="21" ht="22.15" customHeight="1" x14ac:dyDescent="0.3"/>
    <row r="22" ht="22.15" customHeight="1" x14ac:dyDescent="0.3"/>
    <row r="23" ht="22.15" customHeight="1" x14ac:dyDescent="0.3"/>
    <row r="24" ht="22.15" customHeight="1" x14ac:dyDescent="0.3"/>
    <row r="25" ht="22.15" customHeight="1" x14ac:dyDescent="0.3"/>
    <row r="26" ht="22.15" customHeight="1" x14ac:dyDescent="0.3"/>
    <row r="27" ht="22.15" customHeight="1" x14ac:dyDescent="0.3"/>
    <row r="28" ht="22.15" customHeight="1" x14ac:dyDescent="0.3"/>
    <row r="29" ht="22.15" customHeight="1" x14ac:dyDescent="0.3"/>
    <row r="30" ht="22.1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68" customWidth="1"/>
    <col min="2" max="3" width="11.7109375" style="68" customWidth="1"/>
    <col min="4" max="6" width="12.7109375" style="68" customWidth="1"/>
    <col min="7" max="8" width="11.7109375" style="68" customWidth="1"/>
    <col min="9" max="14" width="12.7109375" style="68" customWidth="1"/>
    <col min="15" max="23" width="11.7109375" style="68" customWidth="1"/>
    <col min="24" max="24" width="10.7109375" style="68" customWidth="1"/>
    <col min="25" max="16384" width="11.42578125" style="68"/>
  </cols>
  <sheetData>
    <row r="1" spans="2:17" ht="18" customHeight="1" x14ac:dyDescent="0.25">
      <c r="B1" s="108" t="s">
        <v>166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</row>
    <row r="2" spans="2:17" ht="18" customHeight="1" x14ac:dyDescent="0.25"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</row>
    <row r="3" spans="2:17" ht="18" customHeight="1" x14ac:dyDescent="0.25">
      <c r="B3" s="109" t="s">
        <v>167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2:17" ht="18" customHeight="1" x14ac:dyDescent="0.25">
      <c r="B4" s="69" t="s">
        <v>168</v>
      </c>
      <c r="C4" s="110"/>
      <c r="D4" s="110"/>
      <c r="F4" s="69" t="s">
        <v>169</v>
      </c>
      <c r="G4" s="110"/>
      <c r="H4" s="110"/>
    </row>
    <row r="5" spans="2:17" ht="18" customHeight="1" x14ac:dyDescent="0.25"/>
    <row r="6" spans="2:17" ht="18" customHeight="1" x14ac:dyDescent="0.45">
      <c r="B6" s="111" t="s">
        <v>170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12" t="s">
        <v>253</v>
      </c>
      <c r="O6" s="112"/>
      <c r="P6" s="112"/>
      <c r="Q6" s="112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68" customFormat="1" ht="20.100000000000001" customHeight="1" x14ac:dyDescent="0.25"/>
    <row r="66" s="68" customFormat="1" ht="20.100000000000001" customHeight="1" x14ac:dyDescent="0.25"/>
    <row r="67" s="68" customFormat="1" ht="20.100000000000001" customHeight="1" x14ac:dyDescent="0.25"/>
    <row r="68" s="68" customFormat="1" ht="20.100000000000001" customHeight="1" x14ac:dyDescent="0.25"/>
    <row r="69" s="68" customFormat="1" ht="20.100000000000001" customHeight="1" x14ac:dyDescent="0.25"/>
    <row r="70" s="68" customFormat="1" ht="20.100000000000001" customHeight="1" x14ac:dyDescent="0.25"/>
    <row r="71" s="68" customFormat="1" ht="20.100000000000001" customHeight="1" x14ac:dyDescent="0.25"/>
    <row r="72" s="68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8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Y51" sqref="Y51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2" t="s">
        <v>152</v>
      </c>
      <c r="M1" s="3" t="s">
        <v>153</v>
      </c>
      <c r="N1" s="4" t="s">
        <v>154</v>
      </c>
      <c r="O1" s="113" t="s">
        <v>160</v>
      </c>
      <c r="P1" s="114"/>
      <c r="Q1" s="114"/>
      <c r="R1" s="114"/>
      <c r="S1" s="44"/>
      <c r="T1" s="44"/>
      <c r="U1" s="44"/>
      <c r="V1" s="44"/>
      <c r="W1" s="44"/>
      <c r="X1" s="44"/>
      <c r="Y1" s="44"/>
      <c r="Z1" s="44"/>
      <c r="AA1" s="44"/>
      <c r="AD1" s="118" t="s">
        <v>100</v>
      </c>
      <c r="AE1" s="118" t="s">
        <v>99</v>
      </c>
      <c r="AF1" s="61" t="s">
        <v>130</v>
      </c>
      <c r="AG1" s="61" t="s">
        <v>99</v>
      </c>
      <c r="AH1" s="62" t="s">
        <v>99</v>
      </c>
      <c r="AI1" s="44"/>
      <c r="AJ1" s="44"/>
      <c r="AK1" s="44"/>
      <c r="AL1" s="44"/>
    </row>
    <row r="2" spans="1:38" ht="15" customHeight="1" thickBo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81">
        <f>MAX(tbl_WBS[Baseline Finish])</f>
        <v>0</v>
      </c>
      <c r="M2" s="82">
        <f>MAX(tbl_WBS[Calculated Finish])</f>
        <v>0</v>
      </c>
      <c r="N2" s="83">
        <f>IF(OR(NOT(ISNUMBER(L2)),NOT(ISNUMBER(M2))),"",M2-L2)</f>
        <v>0</v>
      </c>
      <c r="O2" s="113"/>
      <c r="P2" s="114"/>
      <c r="Q2" s="114"/>
      <c r="R2" s="11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</row>
    <row r="3" spans="1:38" s="84" customFormat="1" ht="14.1" customHeight="1" thickTop="1" thickBot="1" x14ac:dyDescent="0.3">
      <c r="A3" s="86" t="s">
        <v>155</v>
      </c>
      <c r="B3" s="86" t="s">
        <v>155</v>
      </c>
      <c r="C3" s="86" t="s">
        <v>155</v>
      </c>
      <c r="D3" s="85" t="s">
        <v>156</v>
      </c>
      <c r="E3" s="85" t="s">
        <v>156</v>
      </c>
      <c r="F3" s="85" t="s">
        <v>156</v>
      </c>
      <c r="G3" s="85" t="s">
        <v>156</v>
      </c>
      <c r="H3" s="85" t="s">
        <v>156</v>
      </c>
      <c r="I3" s="85" t="s">
        <v>156</v>
      </c>
      <c r="J3" s="85" t="s">
        <v>150</v>
      </c>
      <c r="K3" s="85" t="s">
        <v>156</v>
      </c>
      <c r="L3" s="87" t="s">
        <v>157</v>
      </c>
      <c r="M3" s="87" t="s">
        <v>158</v>
      </c>
      <c r="N3" s="86" t="s">
        <v>158</v>
      </c>
      <c r="O3" s="86" t="s">
        <v>157</v>
      </c>
      <c r="P3" s="86" t="s">
        <v>157</v>
      </c>
      <c r="Q3" s="85" t="s">
        <v>159</v>
      </c>
      <c r="R3" s="85" t="s">
        <v>156</v>
      </c>
      <c r="S3" s="85" t="s">
        <v>156</v>
      </c>
      <c r="T3" s="85" t="s">
        <v>159</v>
      </c>
      <c r="U3" s="85" t="s">
        <v>156</v>
      </c>
      <c r="V3" s="85" t="s">
        <v>156</v>
      </c>
      <c r="W3" s="85" t="s">
        <v>159</v>
      </c>
      <c r="X3" s="85" t="s">
        <v>159</v>
      </c>
      <c r="Y3" s="85" t="s">
        <v>159</v>
      </c>
      <c r="Z3" s="85" t="s">
        <v>159</v>
      </c>
      <c r="AA3" s="85" t="s">
        <v>159</v>
      </c>
      <c r="AB3" s="85" t="s">
        <v>159</v>
      </c>
      <c r="AC3" s="85" t="s">
        <v>159</v>
      </c>
      <c r="AD3" s="85" t="s">
        <v>159</v>
      </c>
      <c r="AE3" s="85" t="s">
        <v>159</v>
      </c>
      <c r="AF3" s="85" t="s">
        <v>159</v>
      </c>
      <c r="AG3" s="85" t="s">
        <v>159</v>
      </c>
      <c r="AH3" s="85" t="s">
        <v>159</v>
      </c>
      <c r="AI3" s="85" t="s">
        <v>159</v>
      </c>
      <c r="AJ3" s="85" t="s">
        <v>159</v>
      </c>
      <c r="AK3" s="85" t="s">
        <v>159</v>
      </c>
      <c r="AL3" s="85" t="s">
        <v>159</v>
      </c>
    </row>
    <row r="4" spans="1:38" ht="18.75" customHeight="1" thickTop="1" thickBot="1" x14ac:dyDescent="0.3">
      <c r="A4" s="94" t="s">
        <v>0</v>
      </c>
      <c r="B4" s="95" t="s">
        <v>10</v>
      </c>
      <c r="C4" s="94" t="s">
        <v>1</v>
      </c>
      <c r="D4" s="96" t="s">
        <v>13</v>
      </c>
      <c r="E4" s="96" t="s">
        <v>11</v>
      </c>
      <c r="F4" s="96" t="s">
        <v>12</v>
      </c>
      <c r="G4" s="96" t="s">
        <v>14</v>
      </c>
      <c r="H4" s="96" t="s">
        <v>131</v>
      </c>
      <c r="I4" s="95" t="s">
        <v>97</v>
      </c>
      <c r="J4" s="95" t="s">
        <v>147</v>
      </c>
      <c r="K4" s="97" t="s">
        <v>17</v>
      </c>
      <c r="L4" s="98" t="s">
        <v>28</v>
      </c>
      <c r="M4" s="99" t="s">
        <v>7</v>
      </c>
      <c r="N4" s="99" t="s">
        <v>2</v>
      </c>
      <c r="O4" s="100" t="s">
        <v>3</v>
      </c>
      <c r="P4" s="99" t="s">
        <v>19</v>
      </c>
      <c r="Q4" s="101" t="s">
        <v>4</v>
      </c>
      <c r="R4" s="102" t="s">
        <v>15</v>
      </c>
      <c r="S4" s="100" t="s">
        <v>16</v>
      </c>
      <c r="T4" s="79" t="s">
        <v>20</v>
      </c>
      <c r="U4" s="103" t="s">
        <v>21</v>
      </c>
      <c r="V4" s="104" t="s">
        <v>22</v>
      </c>
      <c r="W4" s="105" t="s">
        <v>8</v>
      </c>
      <c r="X4" s="101" t="s">
        <v>9</v>
      </c>
      <c r="Y4" s="79" t="s">
        <v>23</v>
      </c>
      <c r="Z4" s="80" t="s">
        <v>24</v>
      </c>
      <c r="AA4" s="67" t="s">
        <v>25</v>
      </c>
      <c r="AB4" s="79" t="s">
        <v>26</v>
      </c>
      <c r="AC4" s="80" t="s">
        <v>27</v>
      </c>
      <c r="AD4" s="67" t="s">
        <v>32</v>
      </c>
      <c r="AE4" s="79" t="s">
        <v>33</v>
      </c>
      <c r="AF4" s="80" t="s">
        <v>128</v>
      </c>
      <c r="AG4" s="79" t="s">
        <v>129</v>
      </c>
      <c r="AH4" s="80" t="s">
        <v>30</v>
      </c>
      <c r="AI4" s="67" t="s">
        <v>31</v>
      </c>
      <c r="AJ4" s="67" t="s">
        <v>34</v>
      </c>
      <c r="AK4" s="79" t="s">
        <v>35</v>
      </c>
      <c r="AL4" s="67" t="s">
        <v>127</v>
      </c>
    </row>
    <row r="5" spans="1:38" x14ac:dyDescent="0.25">
      <c r="A5" s="121"/>
      <c r="B5" s="48"/>
      <c r="C5" s="47"/>
      <c r="D5" s="47"/>
      <c r="E5" s="47"/>
      <c r="F5" s="47"/>
      <c r="G5" s="47"/>
      <c r="H5" s="115"/>
      <c r="I5" s="48"/>
      <c r="J5" s="71"/>
      <c r="K5" s="49"/>
      <c r="L5" s="5"/>
      <c r="M5" s="40"/>
      <c r="N5" s="25"/>
      <c r="O5" s="123"/>
      <c r="P5" s="133"/>
      <c r="Q5" s="119" t="str">
        <f>IF(OR(tbl_WBS[[#This Row],[Baseline Start]]="",tbl_WBS[[#This Row],[Baseline Duration]]=""),"",tbl_WBS[[#This Row],[Baseline Start]]+tbl_WBS[[#This Row],[Baseline Duration]]-1)</f>
        <v/>
      </c>
      <c r="R5" s="126"/>
      <c r="S5" s="123"/>
      <c r="T5" s="45" t="str">
        <f>IF(OR(tbl_WBS[[#This Row],[Actual Start]]="",tbl_WBS[[#This Row],[Actual Finish]]=""),"",tbl_WBS[[#This Row],[Actual Finish]]-tbl_WBS[[#This Row],[Actual Start]]+1)</f>
        <v/>
      </c>
      <c r="U5" s="126"/>
      <c r="V5" s="130"/>
      <c r="W5" s="88"/>
      <c r="X5" s="90"/>
      <c r="Y5" s="43" t="str">
        <f>IF(OR(tbl_WBS[[#This Row],[Calculated Start]]="",tbl_WBS[[#This Row],[Calculated Finish]]=""),"",tbl_WBS[[#This Row],[Calculated Finish]]-tbl_WBS[[#This Row],[Calculated Start]]+1)</f>
        <v/>
      </c>
      <c r="Z5" s="41"/>
      <c r="AA5" s="42"/>
      <c r="AB5" s="43"/>
      <c r="AC5" s="27"/>
      <c r="AD5" s="28"/>
      <c r="AE5" s="26"/>
      <c r="AF5" s="63"/>
      <c r="AG5" s="64"/>
      <c r="AH5" s="29"/>
      <c r="AI5" s="28"/>
      <c r="AJ5" s="28"/>
      <c r="AK5" s="26"/>
      <c r="AL5" s="45"/>
    </row>
    <row r="6" spans="1:38" ht="15" customHeight="1" x14ac:dyDescent="0.25">
      <c r="A6" s="122"/>
      <c r="B6" s="46"/>
      <c r="C6" s="31"/>
      <c r="D6" s="31"/>
      <c r="E6" s="31"/>
      <c r="F6" s="31"/>
      <c r="G6" s="31"/>
      <c r="H6" s="116"/>
      <c r="I6" s="46"/>
      <c r="J6" s="72"/>
      <c r="K6" s="21"/>
      <c r="L6" s="12"/>
      <c r="M6" s="40"/>
      <c r="N6" s="20"/>
      <c r="O6" s="124"/>
      <c r="P6" s="134"/>
      <c r="Q6" s="119" t="str">
        <f>IF(OR(tbl_WBS[[#This Row],[Baseline Start]]="",tbl_WBS[[#This Row],[Baseline Duration]]=""),"",tbl_WBS[[#This Row],[Baseline Start]]+tbl_WBS[[#This Row],[Baseline Duration]]-1)</f>
        <v/>
      </c>
      <c r="R6" s="127"/>
      <c r="S6" s="124"/>
      <c r="T6" s="45" t="str">
        <f>IF(OR(tbl_WBS[[#This Row],[Actual Start]]="",tbl_WBS[[#This Row],[Actual Finish]]=""),"",tbl_WBS[[#This Row],[Actual Finish]]-tbl_WBS[[#This Row],[Actual Start]]+1)</f>
        <v/>
      </c>
      <c r="U6" s="127"/>
      <c r="V6" s="131"/>
      <c r="W6" s="89"/>
      <c r="X6" s="91"/>
      <c r="Y6" s="43" t="str">
        <f>IF(OR(tbl_WBS[[#This Row],[Calculated Start]]="",tbl_WBS[[#This Row],[Calculated Finish]]=""),"",tbl_WBS[[#This Row],[Calculated Finish]]-tbl_WBS[[#This Row],[Calculated Start]]+1)</f>
        <v/>
      </c>
      <c r="Z6" s="41"/>
      <c r="AA6" s="42"/>
      <c r="AB6" s="43"/>
      <c r="AC6" s="23"/>
      <c r="AD6" s="19"/>
      <c r="AE6" s="22"/>
      <c r="AF6" s="65"/>
      <c r="AG6" s="66"/>
      <c r="AH6" s="24"/>
      <c r="AI6" s="18"/>
      <c r="AJ6" s="18"/>
      <c r="AK6" s="22"/>
      <c r="AL6" s="50"/>
    </row>
    <row r="7" spans="1:38" x14ac:dyDescent="0.25">
      <c r="A7" s="122"/>
      <c r="B7" s="46"/>
      <c r="C7" s="31"/>
      <c r="D7" s="31"/>
      <c r="E7" s="31"/>
      <c r="F7" s="31"/>
      <c r="G7" s="31"/>
      <c r="H7" s="117"/>
      <c r="I7" s="46"/>
      <c r="J7" s="72"/>
      <c r="K7" s="21"/>
      <c r="M7" s="32"/>
      <c r="N7" s="33"/>
      <c r="O7" s="125"/>
      <c r="P7" s="135"/>
      <c r="Q7" s="120" t="str">
        <f>IF(OR(tbl_WBS[[#This Row],[Baseline Start]]="",tbl_WBS[[#This Row],[Baseline Duration]]=""),"",tbl_WBS[[#This Row],[Baseline Start]]+tbl_WBS[[#This Row],[Baseline Duration]]-1)</f>
        <v/>
      </c>
      <c r="R7" s="128"/>
      <c r="S7" s="128"/>
      <c r="T7" s="50" t="str">
        <f>IF(OR(tbl_WBS[[#This Row],[Actual Start]]="",tbl_WBS[[#This Row],[Actual Finish]]=""),"",tbl_WBS[[#This Row],[Actual Finish]]-tbl_WBS[[#This Row],[Actual Start]]+1)</f>
        <v/>
      </c>
      <c r="U7" s="127"/>
      <c r="V7" s="131"/>
      <c r="W7" s="89"/>
      <c r="X7" s="92"/>
      <c r="Y7" s="51" t="str">
        <f>IF(OR(tbl_WBS[[#This Row],[Calculated Start]]="",tbl_WBS[[#This Row],[Calculated Finish]]=""),"",tbl_WBS[[#This Row],[Calculated Finish]]-tbl_WBS[[#This Row],[Calculated Start]]+1)</f>
        <v/>
      </c>
      <c r="Z7" s="52"/>
      <c r="AA7" s="53"/>
      <c r="AB7" s="51"/>
      <c r="AC7" s="23"/>
      <c r="AD7" s="34"/>
      <c r="AE7" s="22"/>
      <c r="AF7" s="65"/>
      <c r="AG7" s="66"/>
      <c r="AH7" s="24"/>
      <c r="AI7" s="35"/>
      <c r="AJ7" s="35"/>
      <c r="AK7" s="22"/>
      <c r="AL7" s="50"/>
    </row>
    <row r="8" spans="1:38" x14ac:dyDescent="0.25">
      <c r="A8" s="122"/>
      <c r="B8" s="36"/>
      <c r="C8" s="37"/>
      <c r="D8" s="37"/>
      <c r="E8" s="37"/>
      <c r="F8" s="37"/>
      <c r="G8" s="37"/>
      <c r="H8" s="117"/>
      <c r="I8" s="36"/>
      <c r="J8" s="72"/>
      <c r="K8" s="21"/>
      <c r="L8" s="12"/>
      <c r="M8" s="40"/>
      <c r="N8" s="17"/>
      <c r="O8" s="125"/>
      <c r="P8" s="136"/>
      <c r="Q8" s="119" t="str">
        <f>IF(OR(tbl_WBS[[#This Row],[Baseline Start]]="",tbl_WBS[[#This Row],[Baseline Duration]]=""),"",tbl_WBS[[#This Row],[Baseline Start]]+tbl_WBS[[#This Row],[Baseline Duration]]-1)</f>
        <v/>
      </c>
      <c r="R8" s="129"/>
      <c r="S8" s="125"/>
      <c r="T8" s="45" t="str">
        <f>IF(OR(tbl_WBS[[#This Row],[Actual Start]]="",tbl_WBS[[#This Row],[Actual Finish]]=""),"",tbl_WBS[[#This Row],[Actual Finish]]-tbl_WBS[[#This Row],[Actual Start]]+1)</f>
        <v/>
      </c>
      <c r="U8" s="129"/>
      <c r="V8" s="132"/>
      <c r="W8" s="89"/>
      <c r="X8" s="91"/>
      <c r="Y8" s="43" t="str">
        <f>IF(OR(tbl_WBS[[#This Row],[Calculated Start]]="",tbl_WBS[[#This Row],[Calculated Finish]]=""),"",tbl_WBS[[#This Row],[Calculated Finish]]-tbl_WBS[[#This Row],[Calculated Start]]+1)</f>
        <v/>
      </c>
      <c r="Z8" s="41"/>
      <c r="AA8" s="42"/>
      <c r="AB8" s="43"/>
      <c r="AC8" s="23"/>
      <c r="AD8" s="18"/>
      <c r="AE8" s="22"/>
      <c r="AF8" s="65"/>
      <c r="AG8" s="66"/>
      <c r="AH8" s="24"/>
      <c r="AI8" s="18"/>
      <c r="AJ8" s="18"/>
      <c r="AK8" s="22"/>
      <c r="AL8" s="50"/>
    </row>
    <row r="9" spans="1:38" x14ac:dyDescent="0.25">
      <c r="A9" s="122"/>
      <c r="B9" s="36"/>
      <c r="C9" s="37"/>
      <c r="D9" s="37"/>
      <c r="E9" s="37"/>
      <c r="F9" s="37"/>
      <c r="G9" s="37"/>
      <c r="H9" s="117"/>
      <c r="I9" s="36"/>
      <c r="J9" s="72"/>
      <c r="K9" s="21"/>
      <c r="L9" s="12"/>
      <c r="M9" s="40"/>
      <c r="N9" s="17"/>
      <c r="O9" s="125"/>
      <c r="P9" s="136"/>
      <c r="Q9" s="119" t="str">
        <f>IF(OR(tbl_WBS[[#This Row],[Baseline Start]]="",tbl_WBS[[#This Row],[Baseline Duration]]=""),"",tbl_WBS[[#This Row],[Baseline Start]]+tbl_WBS[[#This Row],[Baseline Duration]]-1)</f>
        <v/>
      </c>
      <c r="R9" s="129"/>
      <c r="S9" s="125"/>
      <c r="T9" s="45" t="str">
        <f>IF(OR(tbl_WBS[[#This Row],[Actual Start]]="",tbl_WBS[[#This Row],[Actual Finish]]=""),"",tbl_WBS[[#This Row],[Actual Finish]]-tbl_WBS[[#This Row],[Actual Start]]+1)</f>
        <v/>
      </c>
      <c r="U9" s="129"/>
      <c r="V9" s="132"/>
      <c r="W9" s="89"/>
      <c r="X9" s="91"/>
      <c r="Y9" s="43" t="str">
        <f>IF(OR(tbl_WBS[[#This Row],[Calculated Start]]="",tbl_WBS[[#This Row],[Calculated Finish]]=""),"",tbl_WBS[[#This Row],[Calculated Finish]]-tbl_WBS[[#This Row],[Calculated Start]]+1)</f>
        <v/>
      </c>
      <c r="Z9" s="41"/>
      <c r="AA9" s="42"/>
      <c r="AB9" s="43"/>
      <c r="AC9" s="23"/>
      <c r="AD9" s="18"/>
      <c r="AE9" s="22"/>
      <c r="AF9" s="65"/>
      <c r="AG9" s="66"/>
      <c r="AH9" s="24"/>
      <c r="AI9" s="18"/>
      <c r="AJ9" s="18"/>
      <c r="AK9" s="22"/>
      <c r="AL9" s="50"/>
    </row>
    <row r="36" ht="15" customHeight="1" x14ac:dyDescent="0.25"/>
    <row r="58" ht="15" customHeight="1" x14ac:dyDescent="0.25"/>
  </sheetData>
  <mergeCells count="1">
    <mergeCell ref="O1:R2"/>
  </mergeCells>
  <phoneticPr fontId="5" type="noConversion"/>
  <conditionalFormatting sqref="AI1:AJ1 AG2:AJ3 AG10:AJ1048576 AH4:AL9">
    <cfRule type="cellIs" dxfId="42" priority="1" operator="lessThan">
      <formula>0</formula>
    </cfRule>
  </conditionalFormatting>
  <conditionalFormatting sqref="Y1:AA3 Y10:AA1048576 Z4:AB9">
    <cfRule type="cellIs" dxfId="41" priority="2" operator="lessThan">
      <formula>0</formula>
    </cfRule>
    <cfRule type="expression" dxfId="40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5:I9" xr:uid="{9FEFA80D-4B1F-4BA0-AE58-BFB88721A336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5:J9" xr:uid="{B9B419AD-9E87-44F4-A360-2C54A3E585CF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5:H9" xr:uid="{F8412EFA-2FAB-40E5-AB3B-2DBB05556385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CL5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41" t="s">
        <v>161</v>
      </c>
      <c r="B1" s="141"/>
      <c r="C1" s="141"/>
      <c r="D1" s="141"/>
      <c r="E1" s="141"/>
      <c r="F1" s="141"/>
      <c r="G1" s="141"/>
      <c r="H1" s="141"/>
      <c r="I1" s="141"/>
      <c r="J1" s="141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  <c r="BB1" s="142"/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2"/>
      <c r="BP1" s="142"/>
      <c r="BQ1" s="142"/>
      <c r="BR1" s="142"/>
      <c r="BS1" s="142"/>
      <c r="BT1" s="142"/>
      <c r="BU1" s="142"/>
      <c r="BV1" s="142"/>
      <c r="BW1" s="142"/>
      <c r="BX1" s="142"/>
      <c r="BY1" s="142"/>
      <c r="BZ1" s="142"/>
      <c r="CA1" s="142"/>
      <c r="CB1" s="142"/>
      <c r="CC1" s="142"/>
      <c r="CD1" s="142"/>
      <c r="CE1" s="142"/>
      <c r="CF1" s="142"/>
      <c r="CG1" s="142"/>
      <c r="CH1" s="142"/>
      <c r="CI1" s="142"/>
      <c r="CJ1" s="142"/>
      <c r="CK1" s="142"/>
      <c r="CL1" s="142"/>
      <c r="CM1" s="142"/>
      <c r="CN1" s="142"/>
      <c r="CO1" s="142"/>
      <c r="CP1" s="142"/>
      <c r="CQ1" s="142"/>
      <c r="CR1" s="142"/>
      <c r="CS1" s="142"/>
      <c r="CT1" s="142"/>
      <c r="CU1" s="142"/>
      <c r="CV1" s="142"/>
      <c r="CW1" s="142"/>
      <c r="CX1" s="142"/>
      <c r="CY1" s="142"/>
      <c r="CZ1" s="142"/>
      <c r="DA1" s="142"/>
      <c r="DB1" s="142"/>
      <c r="DC1" s="142"/>
      <c r="DD1" s="142"/>
      <c r="DE1" s="142"/>
      <c r="DF1" s="142"/>
      <c r="DG1" s="142"/>
      <c r="DH1" s="142"/>
      <c r="DI1" s="142"/>
      <c r="DJ1" s="142"/>
      <c r="DK1" s="142"/>
      <c r="DL1" s="142"/>
      <c r="DM1" s="142"/>
      <c r="DN1" s="142"/>
      <c r="DO1" s="142"/>
      <c r="DP1" s="142"/>
      <c r="DQ1" s="142"/>
      <c r="DR1" s="142"/>
      <c r="DS1" s="142"/>
      <c r="DT1" s="142"/>
      <c r="DU1" s="142"/>
      <c r="DV1" s="142"/>
      <c r="DW1" s="142"/>
      <c r="DX1" s="142"/>
      <c r="DY1" s="142"/>
      <c r="DZ1" s="142"/>
      <c r="EA1" s="142"/>
      <c r="EB1" s="142"/>
      <c r="EC1" s="142"/>
      <c r="ED1" s="142"/>
      <c r="EE1" s="142"/>
      <c r="EF1" s="142"/>
      <c r="EG1" s="142"/>
      <c r="EH1" s="142"/>
      <c r="EI1" s="142"/>
      <c r="EJ1" s="142"/>
      <c r="EK1" s="142"/>
      <c r="EL1" s="142"/>
      <c r="EM1" s="142"/>
      <c r="EN1" s="142"/>
      <c r="EO1" s="142"/>
      <c r="EP1" s="142"/>
      <c r="EQ1" s="142"/>
      <c r="ER1" s="142"/>
      <c r="ES1" s="142"/>
      <c r="ET1" s="142"/>
      <c r="EU1" s="142"/>
      <c r="EV1" s="142"/>
      <c r="EW1" s="142"/>
      <c r="EX1" s="142"/>
      <c r="EY1" s="142"/>
      <c r="EZ1" s="142"/>
      <c r="FA1" s="142"/>
      <c r="FB1" s="142"/>
      <c r="FC1" s="142"/>
      <c r="FD1" s="142"/>
      <c r="FE1" s="142"/>
      <c r="FF1" s="142"/>
      <c r="FG1" s="142"/>
      <c r="FH1" s="142"/>
      <c r="FI1" s="142"/>
      <c r="FJ1" s="142"/>
      <c r="FK1" s="142"/>
      <c r="FL1" s="142"/>
      <c r="FM1" s="142"/>
      <c r="FN1" s="142"/>
      <c r="FO1" s="142"/>
      <c r="FP1" s="142"/>
      <c r="FQ1" s="142"/>
      <c r="FR1" s="142"/>
      <c r="FS1" s="142"/>
      <c r="FT1" s="142"/>
      <c r="FU1" s="142"/>
    </row>
    <row r="2" spans="1:177" ht="18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</row>
    <row r="3" spans="1:177" ht="18" customHeight="1" x14ac:dyDescent="0.25">
      <c r="A3" s="142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CE3" s="142"/>
      <c r="CF3" s="142"/>
      <c r="CG3" s="142"/>
      <c r="CH3" s="142"/>
      <c r="CI3" s="142"/>
      <c r="CJ3" s="142"/>
      <c r="CK3" s="142"/>
      <c r="CL3" s="142"/>
      <c r="CM3" s="142"/>
      <c r="CN3" s="142"/>
      <c r="CO3" s="142"/>
      <c r="CP3" s="142"/>
      <c r="CQ3" s="142"/>
      <c r="CR3" s="142"/>
      <c r="CS3" s="142"/>
      <c r="CT3" s="142"/>
      <c r="CU3" s="142"/>
      <c r="CV3" s="142"/>
      <c r="CW3" s="142"/>
      <c r="CX3" s="142"/>
      <c r="CY3" s="142"/>
      <c r="CZ3" s="142"/>
      <c r="DA3" s="142"/>
      <c r="DB3" s="142"/>
      <c r="DC3" s="142"/>
      <c r="DD3" s="142"/>
      <c r="DE3" s="142"/>
      <c r="DF3" s="142"/>
      <c r="DG3" s="142"/>
      <c r="DH3" s="142"/>
      <c r="DI3" s="142"/>
      <c r="DJ3" s="142"/>
      <c r="DK3" s="142"/>
      <c r="DL3" s="142"/>
      <c r="DM3" s="142"/>
      <c r="DN3" s="142"/>
      <c r="DO3" s="142"/>
      <c r="DP3" s="142"/>
      <c r="DQ3" s="142"/>
      <c r="DR3" s="142"/>
      <c r="DS3" s="142"/>
      <c r="DT3" s="142"/>
      <c r="DU3" s="142"/>
      <c r="DV3" s="142"/>
      <c r="DW3" s="142"/>
      <c r="DX3" s="142"/>
      <c r="DY3" s="142"/>
      <c r="DZ3" s="142"/>
      <c r="EA3" s="142"/>
      <c r="EB3" s="142"/>
      <c r="EC3" s="142"/>
      <c r="ED3" s="142"/>
      <c r="EE3" s="142"/>
      <c r="EF3" s="142"/>
      <c r="EG3" s="142"/>
      <c r="EH3" s="142"/>
      <c r="EI3" s="142"/>
      <c r="EJ3" s="142"/>
      <c r="EK3" s="142"/>
      <c r="EL3" s="142"/>
      <c r="EM3" s="142"/>
      <c r="EN3" s="142"/>
      <c r="EO3" s="142"/>
      <c r="EP3" s="142"/>
      <c r="EQ3" s="142"/>
      <c r="ER3" s="142"/>
      <c r="ES3" s="142"/>
      <c r="ET3" s="142"/>
      <c r="EU3" s="142"/>
      <c r="EV3" s="142"/>
      <c r="EW3" s="142"/>
      <c r="EX3" s="142"/>
      <c r="EY3" s="142"/>
      <c r="EZ3" s="142"/>
      <c r="FA3" s="142"/>
      <c r="FB3" s="142"/>
      <c r="FC3" s="142"/>
      <c r="FD3" s="142"/>
      <c r="FE3" s="142"/>
      <c r="FF3" s="142"/>
      <c r="FG3" s="142"/>
      <c r="FH3" s="142"/>
      <c r="FI3" s="142"/>
      <c r="FJ3" s="142"/>
      <c r="FK3" s="142"/>
      <c r="FL3" s="142"/>
      <c r="FM3" s="142"/>
      <c r="FN3" s="142"/>
      <c r="FO3" s="142"/>
      <c r="FP3" s="142"/>
      <c r="FQ3" s="142"/>
      <c r="FR3" s="142"/>
      <c r="FS3" s="142"/>
      <c r="FT3" s="142"/>
      <c r="FU3" s="142"/>
    </row>
    <row r="4" spans="1:177" ht="18" customHeight="1" x14ac:dyDescent="0.25">
      <c r="A4" s="30" t="s">
        <v>10</v>
      </c>
      <c r="B4" s="30" t="s">
        <v>1</v>
      </c>
      <c r="C4" s="30" t="s">
        <v>162</v>
      </c>
      <c r="D4" s="30" t="s">
        <v>163</v>
      </c>
      <c r="E4" s="30" t="s">
        <v>58</v>
      </c>
      <c r="F4" s="30" t="s">
        <v>59</v>
      </c>
      <c r="G4" s="30" t="s">
        <v>164</v>
      </c>
      <c r="H4" s="30" t="s">
        <v>36</v>
      </c>
      <c r="I4" s="30" t="s">
        <v>60</v>
      </c>
      <c r="J4" s="30" t="s">
        <v>165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2"/>
  <sheetViews>
    <sheetView topLeftCell="I2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x14ac:dyDescent="0.25">
      <c r="A1" s="1" t="s">
        <v>37</v>
      </c>
      <c r="B1" t="s">
        <v>38</v>
      </c>
      <c r="C1" t="s">
        <v>39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98</v>
      </c>
    </row>
    <row r="2" spans="1:10" x14ac:dyDescent="0.25">
      <c r="A2" s="1"/>
      <c r="B2" s="13"/>
      <c r="C2" s="13"/>
      <c r="D2" s="13"/>
      <c r="E2" s="13"/>
      <c r="F2" s="13"/>
      <c r="G2" s="13"/>
      <c r="H2" s="13"/>
      <c r="I2" s="13"/>
      <c r="J2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2"/>
  <sheetViews>
    <sheetView topLeftCell="A2"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76" customFormat="1" ht="15.75" thickBot="1" x14ac:dyDescent="0.3">
      <c r="A1" s="75" t="s">
        <v>0</v>
      </c>
      <c r="B1" s="74" t="s">
        <v>10</v>
      </c>
      <c r="C1" s="74" t="s">
        <v>1</v>
      </c>
      <c r="D1" s="74" t="s">
        <v>13</v>
      </c>
      <c r="E1" s="74" t="s">
        <v>97</v>
      </c>
      <c r="F1" s="74" t="s">
        <v>61</v>
      </c>
      <c r="G1" s="73" t="s">
        <v>101</v>
      </c>
      <c r="H1" s="139" t="s">
        <v>102</v>
      </c>
      <c r="I1" s="73" t="s">
        <v>103</v>
      </c>
      <c r="J1" s="139" t="s">
        <v>104</v>
      </c>
      <c r="K1" s="73" t="s">
        <v>105</v>
      </c>
      <c r="L1" s="73" t="s">
        <v>106</v>
      </c>
      <c r="M1" s="139" t="s">
        <v>126</v>
      </c>
      <c r="N1" s="137" t="s">
        <v>8</v>
      </c>
      <c r="O1" s="137" t="s">
        <v>9</v>
      </c>
      <c r="P1" s="75" t="s">
        <v>23</v>
      </c>
      <c r="Q1" s="74" t="s">
        <v>27</v>
      </c>
    </row>
    <row r="2" spans="1:17" x14ac:dyDescent="0.25">
      <c r="A2" s="54"/>
      <c r="B2" s="55"/>
      <c r="C2" s="55"/>
      <c r="D2" s="55"/>
      <c r="E2" s="55"/>
      <c r="F2" s="55"/>
      <c r="G2" s="38"/>
      <c r="H2" s="140"/>
      <c r="I2" s="38"/>
      <c r="J2" s="140"/>
      <c r="K2" s="38"/>
      <c r="L2" s="38"/>
      <c r="M2" s="140"/>
      <c r="N2" s="138"/>
      <c r="O2" s="138"/>
      <c r="P2" s="54"/>
      <c r="Q2" s="55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2" xr:uid="{EC6B055E-23A8-441E-B5C7-07043B18D693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2" xr:uid="{A05AE61C-81DC-4E42-B134-4060EDB8D792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2" xr:uid="{313C47B3-71FA-49EA-8323-4F4725CBCA41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4"/>
  <sheetViews>
    <sheetView workbookViewId="0">
      <selection activeCell="H9" sqref="H9"/>
    </sheetView>
  </sheetViews>
  <sheetFormatPr baseColWidth="10" defaultRowHeight="15" x14ac:dyDescent="0.25"/>
  <cols>
    <col min="1" max="1" width="10.42578125" bestFit="1" customWidth="1"/>
    <col min="2" max="2" width="8.14062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4" customFormat="1" ht="21.95" customHeight="1" x14ac:dyDescent="0.25"/>
    <row r="2" spans="1:5" s="44" customFormat="1" ht="21.95" customHeight="1" x14ac:dyDescent="0.25"/>
    <row r="3" spans="1:5" x14ac:dyDescent="0.25">
      <c r="A3" s="93" t="s">
        <v>37</v>
      </c>
      <c r="B3" s="57" t="s">
        <v>148</v>
      </c>
      <c r="C3" s="58" t="s">
        <v>112</v>
      </c>
      <c r="D3" s="59" t="s">
        <v>123</v>
      </c>
      <c r="E3" s="57" t="s">
        <v>115</v>
      </c>
    </row>
    <row r="4" spans="1:5" ht="30" x14ac:dyDescent="0.25">
      <c r="A4" s="145">
        <v>46303</v>
      </c>
      <c r="B4" s="146">
        <v>0.40421296296296294</v>
      </c>
      <c r="C4" s="147" t="s">
        <v>149</v>
      </c>
      <c r="D4" s="148" t="s">
        <v>259</v>
      </c>
      <c r="E4" s="78" t="b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3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x14ac:dyDescent="0.25">
      <c r="A2" s="58" t="s">
        <v>114</v>
      </c>
      <c r="B2" s="58" t="s">
        <v>112</v>
      </c>
      <c r="C2" s="58" t="s">
        <v>113</v>
      </c>
      <c r="D2" s="57" t="s">
        <v>115</v>
      </c>
      <c r="E2" s="60" t="s">
        <v>124</v>
      </c>
      <c r="F2" s="58" t="s">
        <v>125</v>
      </c>
      <c r="G2" s="58" t="s">
        <v>106</v>
      </c>
      <c r="H2" s="58" t="s">
        <v>10</v>
      </c>
      <c r="I2" s="58" t="s">
        <v>1</v>
      </c>
      <c r="J2" s="58" t="s">
        <v>118</v>
      </c>
      <c r="K2" s="58" t="s">
        <v>119</v>
      </c>
    </row>
    <row r="3" spans="1:11" x14ac:dyDescent="0.25">
      <c r="A3" s="58"/>
      <c r="B3" s="58"/>
      <c r="C3" s="58"/>
      <c r="D3" s="57"/>
      <c r="E3" s="60"/>
      <c r="F3" s="58"/>
      <c r="G3" s="58"/>
      <c r="H3" s="58"/>
      <c r="I3" s="58"/>
      <c r="J3" s="59"/>
      <c r="K3" s="5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X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50" x14ac:dyDescent="0.25">
      <c r="A1" s="39" t="s">
        <v>0</v>
      </c>
      <c r="B1" s="38" t="s">
        <v>10</v>
      </c>
      <c r="C1" s="39" t="s">
        <v>91</v>
      </c>
      <c r="D1" s="38" t="s">
        <v>92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93</v>
      </c>
      <c r="T1" s="38" t="s">
        <v>32</v>
      </c>
      <c r="U1" s="39" t="s">
        <v>30</v>
      </c>
      <c r="V1" s="39" t="s">
        <v>31</v>
      </c>
      <c r="W1" s="38" t="s">
        <v>33</v>
      </c>
      <c r="X1" s="39" t="s">
        <v>34</v>
      </c>
      <c r="Y1" s="39" t="s">
        <v>35</v>
      </c>
      <c r="Z1" s="39" t="s">
        <v>97</v>
      </c>
      <c r="AA1" s="39" t="s">
        <v>107</v>
      </c>
      <c r="AB1" s="39" t="s">
        <v>101</v>
      </c>
      <c r="AC1" s="39" t="s">
        <v>102</v>
      </c>
      <c r="AD1" s="39" t="s">
        <v>103</v>
      </c>
      <c r="AE1" s="39" t="s">
        <v>104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M1" s="39" t="s">
        <v>252</v>
      </c>
      <c r="AQ1" t="s">
        <v>82</v>
      </c>
      <c r="AR1" t="s">
        <v>83</v>
      </c>
      <c r="AS1" t="s">
        <v>84</v>
      </c>
      <c r="AT1" t="s">
        <v>85</v>
      </c>
      <c r="AU1" t="s">
        <v>86</v>
      </c>
      <c r="AV1" t="s">
        <v>6</v>
      </c>
      <c r="AW1" t="s">
        <v>87</v>
      </c>
      <c r="AX1" t="s">
        <v>94</v>
      </c>
    </row>
    <row r="2" spans="1:50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M2" s="38"/>
      <c r="AQ2" s="38"/>
      <c r="AR2" s="38"/>
      <c r="AS2" s="38"/>
      <c r="AT2" s="38"/>
      <c r="AU2" s="38"/>
      <c r="AV2" s="39"/>
      <c r="AW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97</v>
      </c>
      <c r="D1" t="s">
        <v>131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27</v>
      </c>
      <c r="L1" t="s">
        <v>67</v>
      </c>
      <c r="M1" t="s">
        <v>58</v>
      </c>
      <c r="N1" t="s">
        <v>59</v>
      </c>
      <c r="O1" t="s">
        <v>68</v>
      </c>
      <c r="P1" t="s">
        <v>69</v>
      </c>
      <c r="Q1" t="s">
        <v>70</v>
      </c>
      <c r="R1" t="s">
        <v>71</v>
      </c>
      <c r="S1" t="s">
        <v>72</v>
      </c>
      <c r="T1" t="s">
        <v>73</v>
      </c>
      <c r="U1" t="s">
        <v>5</v>
      </c>
      <c r="V1" t="s">
        <v>6</v>
      </c>
      <c r="W1" t="s">
        <v>74</v>
      </c>
      <c r="X1" t="s">
        <v>75</v>
      </c>
      <c r="Y1" t="s">
        <v>76</v>
      </c>
      <c r="Z1" t="s">
        <v>77</v>
      </c>
      <c r="AA1" t="s">
        <v>78</v>
      </c>
      <c r="AB1" t="s">
        <v>79</v>
      </c>
      <c r="AC1" t="s">
        <v>80</v>
      </c>
      <c r="AD1" t="s">
        <v>81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40</v>
      </c>
      <c r="C1" s="7" t="s">
        <v>41</v>
      </c>
      <c r="D1" s="7" t="s">
        <v>42</v>
      </c>
      <c r="E1" s="7" t="s">
        <v>43</v>
      </c>
      <c r="F1" s="7" t="s">
        <v>44</v>
      </c>
      <c r="G1" s="7" t="s">
        <v>45</v>
      </c>
      <c r="H1" s="7" t="s">
        <v>46</v>
      </c>
      <c r="I1" s="7" t="s">
        <v>47</v>
      </c>
      <c r="J1" s="7" t="s">
        <v>48</v>
      </c>
      <c r="K1" s="7" t="s">
        <v>49</v>
      </c>
      <c r="L1" s="7" t="s">
        <v>50</v>
      </c>
      <c r="M1" s="7" t="s">
        <v>51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06"/>
      <c r="G2" s="106"/>
      <c r="H2" s="106"/>
      <c r="I2" s="106"/>
      <c r="J2" s="14"/>
      <c r="K2" s="15"/>
      <c r="L2" s="15"/>
      <c r="M2" s="14"/>
      <c r="N2" s="11"/>
    </row>
  </sheetData>
  <conditionalFormatting sqref="B1">
    <cfRule type="cellIs" dxfId="39" priority="2" operator="equal">
      <formula>"ERROR"</formula>
    </cfRule>
  </conditionalFormatting>
  <conditionalFormatting sqref="N1">
    <cfRule type="cellIs" dxfId="38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91</v>
      </c>
      <c r="C1" s="38" t="s">
        <v>92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95</v>
      </c>
      <c r="L1" s="38" t="s">
        <v>96</v>
      </c>
      <c r="M1" s="38" t="s">
        <v>5</v>
      </c>
      <c r="N1" s="38" t="s">
        <v>107</v>
      </c>
      <c r="O1" s="38" t="s">
        <v>101</v>
      </c>
      <c r="P1" s="1" t="s">
        <v>102</v>
      </c>
      <c r="Q1" s="38" t="s">
        <v>103</v>
      </c>
      <c r="R1" s="1" t="s">
        <v>104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26.7109375" bestFit="1" customWidth="1"/>
    <col min="2" max="2" width="35.85546875" bestFit="1" customWidth="1"/>
    <col min="3" max="3" width="18.140625" bestFit="1" customWidth="1"/>
    <col min="4" max="4" width="10.42578125" bestFit="1" customWidth="1"/>
    <col min="5" max="5" width="8.140625" bestFit="1" customWidth="1"/>
    <col min="6" max="6" width="10.7109375" bestFit="1" customWidth="1"/>
    <col min="7" max="7" width="25.140625" bestFit="1" customWidth="1"/>
    <col min="8" max="8" width="74.2851562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87.42578125" bestFit="1" customWidth="1"/>
    <col min="16" max="16" width="75.8554687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108</v>
      </c>
      <c r="B1" s="38" t="s">
        <v>109</v>
      </c>
      <c r="C1" t="s">
        <v>110</v>
      </c>
      <c r="D1" t="s">
        <v>37</v>
      </c>
      <c r="E1" t="s">
        <v>111</v>
      </c>
      <c r="F1" s="38" t="s">
        <v>112</v>
      </c>
      <c r="G1" s="38" t="s">
        <v>113</v>
      </c>
      <c r="H1" s="38" t="s">
        <v>114</v>
      </c>
      <c r="I1" t="s">
        <v>115</v>
      </c>
      <c r="J1" s="38" t="s">
        <v>116</v>
      </c>
      <c r="K1" s="38" t="s">
        <v>117</v>
      </c>
      <c r="L1" s="38" t="s">
        <v>0</v>
      </c>
      <c r="M1" s="38" t="s">
        <v>10</v>
      </c>
      <c r="N1" s="38" t="s">
        <v>1</v>
      </c>
      <c r="O1" s="38" t="s">
        <v>118</v>
      </c>
      <c r="P1" s="38" t="s">
        <v>119</v>
      </c>
      <c r="Q1" s="38" t="s">
        <v>120</v>
      </c>
      <c r="R1" s="38" t="s">
        <v>121</v>
      </c>
      <c r="S1" s="38" t="s">
        <v>122</v>
      </c>
    </row>
    <row r="2" spans="1:19" x14ac:dyDescent="0.25">
      <c r="A2" s="38" t="s">
        <v>254</v>
      </c>
      <c r="B2" s="38" t="s">
        <v>255</v>
      </c>
      <c r="C2" s="56">
        <v>46303.40421296296</v>
      </c>
      <c r="D2" s="140">
        <v>46303</v>
      </c>
      <c r="E2" s="144">
        <v>0.40421296296296294</v>
      </c>
      <c r="F2" s="38" t="s">
        <v>149</v>
      </c>
      <c r="G2" s="38" t="s">
        <v>256</v>
      </c>
      <c r="H2" s="38" t="s">
        <v>257</v>
      </c>
      <c r="I2" t="b">
        <v>0</v>
      </c>
      <c r="J2" s="38" t="s">
        <v>29</v>
      </c>
      <c r="K2" s="38" t="s">
        <v>29</v>
      </c>
      <c r="L2" s="38" t="s">
        <v>29</v>
      </c>
      <c r="M2" s="38" t="s">
        <v>29</v>
      </c>
      <c r="N2" s="38" t="s">
        <v>29</v>
      </c>
      <c r="O2" s="38" t="s">
        <v>258</v>
      </c>
      <c r="P2" s="38" t="s">
        <v>259</v>
      </c>
      <c r="Q2" s="38"/>
      <c r="R2" s="38"/>
      <c r="S2" s="38" t="s">
        <v>260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70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</row>
    <row r="2" spans="1:13" x14ac:dyDescent="0.25">
      <c r="A2" t="s">
        <v>185</v>
      </c>
      <c r="B2" t="s">
        <v>248</v>
      </c>
      <c r="C2" t="s">
        <v>249</v>
      </c>
      <c r="D2">
        <v>194150631</v>
      </c>
      <c r="E2" s="70">
        <v>46259.742789351854</v>
      </c>
      <c r="F2" t="s">
        <v>186</v>
      </c>
      <c r="G2">
        <v>59</v>
      </c>
      <c r="H2">
        <v>159</v>
      </c>
      <c r="I2" t="s">
        <v>247</v>
      </c>
    </row>
    <row r="3" spans="1:13" x14ac:dyDescent="0.25">
      <c r="A3" t="s">
        <v>187</v>
      </c>
      <c r="B3" t="s">
        <v>248</v>
      </c>
      <c r="C3" t="s">
        <v>188</v>
      </c>
      <c r="D3">
        <v>11</v>
      </c>
      <c r="E3">
        <v>16</v>
      </c>
      <c r="F3" t="s">
        <v>88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187</v>
      </c>
      <c r="B4" t="s">
        <v>248</v>
      </c>
      <c r="C4" t="s">
        <v>188</v>
      </c>
      <c r="D4">
        <v>11</v>
      </c>
      <c r="E4">
        <v>16</v>
      </c>
      <c r="F4" t="s">
        <v>88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187</v>
      </c>
      <c r="B5" t="s">
        <v>248</v>
      </c>
      <c r="C5" t="s">
        <v>188</v>
      </c>
      <c r="D5">
        <v>11</v>
      </c>
      <c r="E5">
        <v>16</v>
      </c>
      <c r="F5" t="s">
        <v>88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187</v>
      </c>
      <c r="B6" t="s">
        <v>248</v>
      </c>
      <c r="C6" t="s">
        <v>188</v>
      </c>
      <c r="D6">
        <v>11</v>
      </c>
      <c r="E6">
        <v>16</v>
      </c>
      <c r="F6" t="s">
        <v>88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187</v>
      </c>
      <c r="B7" t="s">
        <v>248</v>
      </c>
      <c r="C7" t="s">
        <v>189</v>
      </c>
      <c r="D7">
        <v>11</v>
      </c>
      <c r="E7">
        <v>60</v>
      </c>
      <c r="F7" t="s">
        <v>89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187</v>
      </c>
      <c r="B8" t="s">
        <v>248</v>
      </c>
      <c r="C8" t="s">
        <v>189</v>
      </c>
      <c r="D8">
        <v>11</v>
      </c>
      <c r="E8">
        <v>60</v>
      </c>
      <c r="F8" t="s">
        <v>89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187</v>
      </c>
      <c r="B9" t="s">
        <v>248</v>
      </c>
      <c r="C9" t="s">
        <v>189</v>
      </c>
      <c r="D9">
        <v>11</v>
      </c>
      <c r="E9">
        <v>60</v>
      </c>
      <c r="F9" t="s">
        <v>89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187</v>
      </c>
      <c r="B10" t="s">
        <v>248</v>
      </c>
      <c r="C10" t="s">
        <v>190</v>
      </c>
      <c r="D10">
        <v>12</v>
      </c>
      <c r="E10">
        <v>13</v>
      </c>
      <c r="F10" t="s">
        <v>88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187</v>
      </c>
      <c r="B11" t="s">
        <v>248</v>
      </c>
      <c r="C11" t="s">
        <v>190</v>
      </c>
      <c r="D11">
        <v>12</v>
      </c>
      <c r="E11">
        <v>13</v>
      </c>
      <c r="F11" t="s">
        <v>88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187</v>
      </c>
      <c r="B12" t="s">
        <v>248</v>
      </c>
      <c r="C12" t="s">
        <v>191</v>
      </c>
      <c r="D12">
        <v>13</v>
      </c>
      <c r="E12">
        <v>14</v>
      </c>
      <c r="F12" t="s">
        <v>88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187</v>
      </c>
      <c r="B13" t="s">
        <v>248</v>
      </c>
      <c r="C13" t="s">
        <v>191</v>
      </c>
      <c r="D13">
        <v>13</v>
      </c>
      <c r="E13">
        <v>14</v>
      </c>
      <c r="F13" t="s">
        <v>88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187</v>
      </c>
      <c r="B14" t="s">
        <v>248</v>
      </c>
      <c r="C14" t="s">
        <v>191</v>
      </c>
      <c r="D14">
        <v>13</v>
      </c>
      <c r="E14">
        <v>14</v>
      </c>
      <c r="F14" t="s">
        <v>88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187</v>
      </c>
      <c r="B15" t="s">
        <v>248</v>
      </c>
      <c r="C15" t="s">
        <v>191</v>
      </c>
      <c r="D15">
        <v>13</v>
      </c>
      <c r="E15">
        <v>14</v>
      </c>
      <c r="F15" t="s">
        <v>88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187</v>
      </c>
      <c r="B16" t="s">
        <v>248</v>
      </c>
      <c r="C16" t="s">
        <v>192</v>
      </c>
      <c r="D16">
        <v>14</v>
      </c>
      <c r="E16">
        <v>15</v>
      </c>
      <c r="F16" t="s">
        <v>88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187</v>
      </c>
      <c r="B17" t="s">
        <v>248</v>
      </c>
      <c r="C17" t="s">
        <v>192</v>
      </c>
      <c r="D17">
        <v>14</v>
      </c>
      <c r="E17">
        <v>15</v>
      </c>
      <c r="F17" t="s">
        <v>88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187</v>
      </c>
      <c r="B18" t="s">
        <v>248</v>
      </c>
      <c r="C18" t="s">
        <v>193</v>
      </c>
      <c r="D18">
        <v>14</v>
      </c>
      <c r="E18">
        <v>17</v>
      </c>
      <c r="F18" t="s">
        <v>88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187</v>
      </c>
      <c r="B19" t="s">
        <v>248</v>
      </c>
      <c r="C19" t="s">
        <v>193</v>
      </c>
      <c r="D19">
        <v>14</v>
      </c>
      <c r="E19">
        <v>17</v>
      </c>
      <c r="F19" t="s">
        <v>88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187</v>
      </c>
      <c r="B20" t="s">
        <v>248</v>
      </c>
      <c r="C20" t="s">
        <v>193</v>
      </c>
      <c r="D20">
        <v>14</v>
      </c>
      <c r="E20">
        <v>17</v>
      </c>
      <c r="F20" t="s">
        <v>88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187</v>
      </c>
      <c r="B21" t="s">
        <v>248</v>
      </c>
      <c r="C21" t="s">
        <v>193</v>
      </c>
      <c r="D21">
        <v>14</v>
      </c>
      <c r="E21">
        <v>17</v>
      </c>
      <c r="F21" t="s">
        <v>88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187</v>
      </c>
      <c r="B22" t="s">
        <v>248</v>
      </c>
      <c r="C22" t="s">
        <v>194</v>
      </c>
      <c r="D22">
        <v>16</v>
      </c>
      <c r="E22">
        <v>24</v>
      </c>
      <c r="F22" t="s">
        <v>88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187</v>
      </c>
      <c r="B23" t="s">
        <v>248</v>
      </c>
      <c r="C23" t="s">
        <v>194</v>
      </c>
      <c r="D23">
        <v>16</v>
      </c>
      <c r="E23">
        <v>24</v>
      </c>
      <c r="F23" t="s">
        <v>88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187</v>
      </c>
      <c r="B24" t="s">
        <v>248</v>
      </c>
      <c r="C24" t="s">
        <v>195</v>
      </c>
      <c r="D24">
        <v>16</v>
      </c>
      <c r="E24">
        <v>3</v>
      </c>
      <c r="F24" t="s">
        <v>89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187</v>
      </c>
      <c r="B25" t="s">
        <v>248</v>
      </c>
      <c r="C25" t="s">
        <v>195</v>
      </c>
      <c r="D25">
        <v>16</v>
      </c>
      <c r="E25">
        <v>3</v>
      </c>
      <c r="F25" t="s">
        <v>89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187</v>
      </c>
      <c r="B26" t="s">
        <v>248</v>
      </c>
      <c r="C26" t="s">
        <v>195</v>
      </c>
      <c r="D26">
        <v>16</v>
      </c>
      <c r="E26">
        <v>3</v>
      </c>
      <c r="F26" t="s">
        <v>89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187</v>
      </c>
      <c r="B27" t="s">
        <v>248</v>
      </c>
      <c r="C27" t="s">
        <v>196</v>
      </c>
      <c r="D27">
        <v>17</v>
      </c>
      <c r="E27">
        <v>19</v>
      </c>
      <c r="F27" t="s">
        <v>88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187</v>
      </c>
      <c r="B28" t="s">
        <v>248</v>
      </c>
      <c r="C28" t="s">
        <v>196</v>
      </c>
      <c r="D28">
        <v>17</v>
      </c>
      <c r="E28">
        <v>19</v>
      </c>
      <c r="F28" t="s">
        <v>88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187</v>
      </c>
      <c r="B29" t="s">
        <v>248</v>
      </c>
      <c r="C29" t="s">
        <v>197</v>
      </c>
      <c r="D29">
        <v>17</v>
      </c>
      <c r="E29">
        <v>21</v>
      </c>
      <c r="F29" t="s">
        <v>88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187</v>
      </c>
      <c r="B30" t="s">
        <v>248</v>
      </c>
      <c r="C30" t="s">
        <v>197</v>
      </c>
      <c r="D30">
        <v>17</v>
      </c>
      <c r="E30">
        <v>21</v>
      </c>
      <c r="F30" t="s">
        <v>88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187</v>
      </c>
      <c r="B31" t="s">
        <v>248</v>
      </c>
      <c r="C31" t="s">
        <v>198</v>
      </c>
      <c r="D31">
        <v>18</v>
      </c>
      <c r="E31">
        <v>22</v>
      </c>
      <c r="F31" t="s">
        <v>88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187</v>
      </c>
      <c r="B32" t="s">
        <v>248</v>
      </c>
      <c r="C32" t="s">
        <v>198</v>
      </c>
      <c r="D32">
        <v>18</v>
      </c>
      <c r="E32">
        <v>22</v>
      </c>
      <c r="F32" t="s">
        <v>88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187</v>
      </c>
      <c r="B33" t="s">
        <v>248</v>
      </c>
      <c r="C33" t="s">
        <v>199</v>
      </c>
      <c r="D33">
        <v>19</v>
      </c>
      <c r="E33">
        <v>2</v>
      </c>
      <c r="F33" t="s">
        <v>88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187</v>
      </c>
      <c r="B34" t="s">
        <v>248</v>
      </c>
      <c r="C34" t="s">
        <v>199</v>
      </c>
      <c r="D34">
        <v>19</v>
      </c>
      <c r="E34">
        <v>2</v>
      </c>
      <c r="F34" t="s">
        <v>88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187</v>
      </c>
      <c r="B35" t="s">
        <v>248</v>
      </c>
      <c r="C35" t="s">
        <v>199</v>
      </c>
      <c r="D35">
        <v>19</v>
      </c>
      <c r="E35">
        <v>2</v>
      </c>
      <c r="F35" t="s">
        <v>88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187</v>
      </c>
      <c r="B36" t="s">
        <v>248</v>
      </c>
      <c r="C36" t="s">
        <v>199</v>
      </c>
      <c r="D36">
        <v>19</v>
      </c>
      <c r="E36">
        <v>2</v>
      </c>
      <c r="F36" t="s">
        <v>88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187</v>
      </c>
      <c r="B37" t="s">
        <v>248</v>
      </c>
      <c r="C37" t="s">
        <v>200</v>
      </c>
      <c r="D37">
        <v>1</v>
      </c>
      <c r="E37">
        <v>4</v>
      </c>
      <c r="F37" t="s">
        <v>88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187</v>
      </c>
      <c r="B38" t="s">
        <v>248</v>
      </c>
      <c r="C38" t="s">
        <v>200</v>
      </c>
      <c r="D38">
        <v>1</v>
      </c>
      <c r="E38">
        <v>4</v>
      </c>
      <c r="F38" t="s">
        <v>88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187</v>
      </c>
      <c r="B39" t="s">
        <v>248</v>
      </c>
      <c r="C39" t="s">
        <v>200</v>
      </c>
      <c r="D39">
        <v>1</v>
      </c>
      <c r="E39">
        <v>4</v>
      </c>
      <c r="F39" t="s">
        <v>88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187</v>
      </c>
      <c r="B40" t="s">
        <v>248</v>
      </c>
      <c r="C40" t="s">
        <v>200</v>
      </c>
      <c r="D40">
        <v>1</v>
      </c>
      <c r="E40">
        <v>4</v>
      </c>
      <c r="F40" t="s">
        <v>88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187</v>
      </c>
      <c r="B41" t="s">
        <v>248</v>
      </c>
      <c r="C41" t="s">
        <v>201</v>
      </c>
      <c r="D41">
        <v>1</v>
      </c>
      <c r="E41">
        <v>5</v>
      </c>
      <c r="F41" t="s">
        <v>88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187</v>
      </c>
      <c r="B42" t="s">
        <v>248</v>
      </c>
      <c r="C42" t="s">
        <v>201</v>
      </c>
      <c r="D42">
        <v>1</v>
      </c>
      <c r="E42">
        <v>5</v>
      </c>
      <c r="F42" t="s">
        <v>88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187</v>
      </c>
      <c r="B43" t="s">
        <v>248</v>
      </c>
      <c r="C43" t="s">
        <v>201</v>
      </c>
      <c r="D43">
        <v>1</v>
      </c>
      <c r="E43">
        <v>5</v>
      </c>
      <c r="F43" t="s">
        <v>88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187</v>
      </c>
      <c r="B44" t="s">
        <v>248</v>
      </c>
      <c r="C44" t="s">
        <v>201</v>
      </c>
      <c r="D44">
        <v>1</v>
      </c>
      <c r="E44">
        <v>5</v>
      </c>
      <c r="F44" t="s">
        <v>88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187</v>
      </c>
      <c r="B45" t="s">
        <v>248</v>
      </c>
      <c r="C45" t="s">
        <v>202</v>
      </c>
      <c r="D45">
        <v>21</v>
      </c>
      <c r="E45">
        <v>22</v>
      </c>
      <c r="F45" t="s">
        <v>88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187</v>
      </c>
      <c r="B46" t="s">
        <v>248</v>
      </c>
      <c r="C46" t="s">
        <v>202</v>
      </c>
      <c r="D46">
        <v>21</v>
      </c>
      <c r="E46">
        <v>22</v>
      </c>
      <c r="F46" t="s">
        <v>88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187</v>
      </c>
      <c r="B47" t="s">
        <v>248</v>
      </c>
      <c r="C47" t="s">
        <v>202</v>
      </c>
      <c r="D47">
        <v>21</v>
      </c>
      <c r="E47">
        <v>22</v>
      </c>
      <c r="F47" t="s">
        <v>88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187</v>
      </c>
      <c r="B48" t="s">
        <v>248</v>
      </c>
      <c r="C48" t="s">
        <v>202</v>
      </c>
      <c r="D48">
        <v>21</v>
      </c>
      <c r="E48">
        <v>22</v>
      </c>
      <c r="F48" t="s">
        <v>88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187</v>
      </c>
      <c r="B49" t="s">
        <v>248</v>
      </c>
      <c r="C49" t="s">
        <v>203</v>
      </c>
      <c r="D49">
        <v>22</v>
      </c>
      <c r="E49">
        <v>23</v>
      </c>
      <c r="F49" t="s">
        <v>88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187</v>
      </c>
      <c r="B50" t="s">
        <v>248</v>
      </c>
      <c r="C50" t="s">
        <v>203</v>
      </c>
      <c r="D50">
        <v>22</v>
      </c>
      <c r="E50">
        <v>23</v>
      </c>
      <c r="F50" t="s">
        <v>88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187</v>
      </c>
      <c r="B51" t="s">
        <v>248</v>
      </c>
      <c r="C51" t="s">
        <v>204</v>
      </c>
      <c r="D51">
        <v>23</v>
      </c>
      <c r="E51">
        <v>25</v>
      </c>
      <c r="F51" t="s">
        <v>88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187</v>
      </c>
      <c r="B52" t="s">
        <v>248</v>
      </c>
      <c r="C52" t="s">
        <v>204</v>
      </c>
      <c r="D52">
        <v>23</v>
      </c>
      <c r="E52">
        <v>25</v>
      </c>
      <c r="F52" t="s">
        <v>88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187</v>
      </c>
      <c r="B53" t="s">
        <v>248</v>
      </c>
      <c r="C53" t="s">
        <v>205</v>
      </c>
      <c r="D53">
        <v>24</v>
      </c>
      <c r="E53">
        <v>28</v>
      </c>
      <c r="F53" t="s">
        <v>88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187</v>
      </c>
      <c r="B54" t="s">
        <v>248</v>
      </c>
      <c r="C54" t="s">
        <v>205</v>
      </c>
      <c r="D54">
        <v>24</v>
      </c>
      <c r="E54">
        <v>28</v>
      </c>
      <c r="F54" t="s">
        <v>88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187</v>
      </c>
      <c r="B55" t="s">
        <v>248</v>
      </c>
      <c r="C55" t="s">
        <v>206</v>
      </c>
      <c r="D55">
        <v>24</v>
      </c>
      <c r="E55">
        <v>60</v>
      </c>
      <c r="F55" t="s">
        <v>90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187</v>
      </c>
      <c r="B56" t="s">
        <v>248</v>
      </c>
      <c r="C56" t="s">
        <v>206</v>
      </c>
      <c r="D56">
        <v>24</v>
      </c>
      <c r="E56">
        <v>60</v>
      </c>
      <c r="F56" t="s">
        <v>90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187</v>
      </c>
      <c r="B57" t="s">
        <v>248</v>
      </c>
      <c r="C57" t="s">
        <v>206</v>
      </c>
      <c r="D57">
        <v>24</v>
      </c>
      <c r="E57">
        <v>60</v>
      </c>
      <c r="F57" t="s">
        <v>90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187</v>
      </c>
      <c r="B58" t="s">
        <v>248</v>
      </c>
      <c r="C58" t="s">
        <v>207</v>
      </c>
      <c r="D58">
        <v>25</v>
      </c>
      <c r="E58">
        <v>26</v>
      </c>
      <c r="F58" t="s">
        <v>88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187</v>
      </c>
      <c r="B59" t="s">
        <v>248</v>
      </c>
      <c r="C59" t="s">
        <v>207</v>
      </c>
      <c r="D59">
        <v>25</v>
      </c>
      <c r="E59">
        <v>26</v>
      </c>
      <c r="F59" t="s">
        <v>88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187</v>
      </c>
      <c r="B60" t="s">
        <v>248</v>
      </c>
      <c r="C60" t="s">
        <v>207</v>
      </c>
      <c r="D60">
        <v>25</v>
      </c>
      <c r="E60">
        <v>26</v>
      </c>
      <c r="F60" t="s">
        <v>88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187</v>
      </c>
      <c r="B61" t="s">
        <v>248</v>
      </c>
      <c r="C61" t="s">
        <v>207</v>
      </c>
      <c r="D61">
        <v>25</v>
      </c>
      <c r="E61">
        <v>26</v>
      </c>
      <c r="F61" t="s">
        <v>88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187</v>
      </c>
      <c r="B62" t="s">
        <v>248</v>
      </c>
      <c r="C62" t="s">
        <v>208</v>
      </c>
      <c r="D62">
        <v>26</v>
      </c>
      <c r="E62">
        <v>27</v>
      </c>
      <c r="F62" t="s">
        <v>88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187</v>
      </c>
      <c r="B63" t="s">
        <v>248</v>
      </c>
      <c r="C63" t="s">
        <v>208</v>
      </c>
      <c r="D63">
        <v>26</v>
      </c>
      <c r="E63">
        <v>27</v>
      </c>
      <c r="F63" t="s">
        <v>88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187</v>
      </c>
      <c r="B64" t="s">
        <v>248</v>
      </c>
      <c r="C64" t="s">
        <v>209</v>
      </c>
      <c r="D64">
        <v>27</v>
      </c>
      <c r="E64">
        <v>29</v>
      </c>
      <c r="F64" t="s">
        <v>88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187</v>
      </c>
      <c r="B65" t="s">
        <v>248</v>
      </c>
      <c r="C65" t="s">
        <v>209</v>
      </c>
      <c r="D65">
        <v>27</v>
      </c>
      <c r="E65">
        <v>29</v>
      </c>
      <c r="F65" t="s">
        <v>88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187</v>
      </c>
      <c r="B66" t="s">
        <v>248</v>
      </c>
      <c r="C66" t="s">
        <v>210</v>
      </c>
      <c r="D66">
        <v>27</v>
      </c>
      <c r="E66">
        <v>3</v>
      </c>
      <c r="F66" t="s">
        <v>90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187</v>
      </c>
      <c r="B67" t="s">
        <v>248</v>
      </c>
      <c r="C67" t="s">
        <v>210</v>
      </c>
      <c r="D67">
        <v>27</v>
      </c>
      <c r="E67">
        <v>3</v>
      </c>
      <c r="F67" t="s">
        <v>90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187</v>
      </c>
      <c r="B68" t="s">
        <v>248</v>
      </c>
      <c r="C68" t="s">
        <v>210</v>
      </c>
      <c r="D68">
        <v>27</v>
      </c>
      <c r="E68">
        <v>3</v>
      </c>
      <c r="F68" t="s">
        <v>90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187</v>
      </c>
      <c r="B69" t="s">
        <v>248</v>
      </c>
      <c r="C69" t="s">
        <v>211</v>
      </c>
      <c r="D69">
        <v>29</v>
      </c>
      <c r="E69">
        <v>30</v>
      </c>
      <c r="F69" t="s">
        <v>88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187</v>
      </c>
      <c r="B70" t="s">
        <v>248</v>
      </c>
      <c r="C70" t="s">
        <v>211</v>
      </c>
      <c r="D70">
        <v>29</v>
      </c>
      <c r="E70">
        <v>30</v>
      </c>
      <c r="F70" t="s">
        <v>88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187</v>
      </c>
      <c r="B71" t="s">
        <v>248</v>
      </c>
      <c r="C71" t="s">
        <v>212</v>
      </c>
      <c r="D71">
        <v>2</v>
      </c>
      <c r="E71">
        <v>20</v>
      </c>
      <c r="F71" t="s">
        <v>88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187</v>
      </c>
      <c r="B72" t="s">
        <v>248</v>
      </c>
      <c r="C72" t="s">
        <v>212</v>
      </c>
      <c r="D72">
        <v>2</v>
      </c>
      <c r="E72">
        <v>20</v>
      </c>
      <c r="F72" t="s">
        <v>88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187</v>
      </c>
      <c r="B73" t="s">
        <v>248</v>
      </c>
      <c r="C73" t="s">
        <v>213</v>
      </c>
      <c r="D73">
        <v>32</v>
      </c>
      <c r="E73">
        <v>49</v>
      </c>
      <c r="F73" t="s">
        <v>88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187</v>
      </c>
      <c r="B74" t="s">
        <v>248</v>
      </c>
      <c r="C74" t="s">
        <v>213</v>
      </c>
      <c r="D74">
        <v>32</v>
      </c>
      <c r="E74">
        <v>49</v>
      </c>
      <c r="F74" t="s">
        <v>88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187</v>
      </c>
      <c r="B75" t="s">
        <v>248</v>
      </c>
      <c r="C75" t="s">
        <v>214</v>
      </c>
      <c r="D75">
        <v>33</v>
      </c>
      <c r="E75">
        <v>40</v>
      </c>
      <c r="F75" t="s">
        <v>88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187</v>
      </c>
      <c r="B76" t="s">
        <v>248</v>
      </c>
      <c r="C76" t="s">
        <v>214</v>
      </c>
      <c r="D76">
        <v>33</v>
      </c>
      <c r="E76">
        <v>40</v>
      </c>
      <c r="F76" t="s">
        <v>88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187</v>
      </c>
      <c r="B77" t="s">
        <v>248</v>
      </c>
      <c r="C77" t="s">
        <v>215</v>
      </c>
      <c r="D77">
        <v>35</v>
      </c>
      <c r="E77">
        <v>37</v>
      </c>
      <c r="F77" t="s">
        <v>89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187</v>
      </c>
      <c r="B78" t="s">
        <v>248</v>
      </c>
      <c r="C78" t="s">
        <v>215</v>
      </c>
      <c r="D78">
        <v>35</v>
      </c>
      <c r="E78">
        <v>37</v>
      </c>
      <c r="F78" t="s">
        <v>89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187</v>
      </c>
      <c r="B79" t="s">
        <v>248</v>
      </c>
      <c r="C79" t="s">
        <v>215</v>
      </c>
      <c r="D79">
        <v>35</v>
      </c>
      <c r="E79">
        <v>37</v>
      </c>
      <c r="F79" t="s">
        <v>89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187</v>
      </c>
      <c r="B80" t="s">
        <v>248</v>
      </c>
      <c r="C80" t="s">
        <v>216</v>
      </c>
      <c r="D80">
        <v>35</v>
      </c>
      <c r="E80">
        <v>38</v>
      </c>
      <c r="F80" t="s">
        <v>89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187</v>
      </c>
      <c r="B81" t="s">
        <v>248</v>
      </c>
      <c r="C81" t="s">
        <v>216</v>
      </c>
      <c r="D81">
        <v>35</v>
      </c>
      <c r="E81">
        <v>38</v>
      </c>
      <c r="F81" t="s">
        <v>89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187</v>
      </c>
      <c r="B82" t="s">
        <v>248</v>
      </c>
      <c r="C82" t="s">
        <v>216</v>
      </c>
      <c r="D82">
        <v>35</v>
      </c>
      <c r="E82">
        <v>38</v>
      </c>
      <c r="F82" t="s">
        <v>89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187</v>
      </c>
      <c r="B83" t="s">
        <v>248</v>
      </c>
      <c r="C83" t="s">
        <v>217</v>
      </c>
      <c r="D83">
        <v>35</v>
      </c>
      <c r="E83">
        <v>39</v>
      </c>
      <c r="F83" t="s">
        <v>89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187</v>
      </c>
      <c r="B84" t="s">
        <v>248</v>
      </c>
      <c r="C84" t="s">
        <v>217</v>
      </c>
      <c r="D84">
        <v>35</v>
      </c>
      <c r="E84">
        <v>39</v>
      </c>
      <c r="F84" t="s">
        <v>89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187</v>
      </c>
      <c r="B85" t="s">
        <v>248</v>
      </c>
      <c r="C85" t="s">
        <v>217</v>
      </c>
      <c r="D85">
        <v>35</v>
      </c>
      <c r="E85">
        <v>39</v>
      </c>
      <c r="F85" t="s">
        <v>89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187</v>
      </c>
      <c r="B86" t="s">
        <v>248</v>
      </c>
      <c r="C86" t="s">
        <v>218</v>
      </c>
      <c r="D86">
        <v>36</v>
      </c>
      <c r="E86">
        <v>34</v>
      </c>
      <c r="F86" t="s">
        <v>90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187</v>
      </c>
      <c r="B87" t="s">
        <v>248</v>
      </c>
      <c r="C87" t="s">
        <v>218</v>
      </c>
      <c r="D87">
        <v>36</v>
      </c>
      <c r="E87">
        <v>34</v>
      </c>
      <c r="F87" t="s">
        <v>90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187</v>
      </c>
      <c r="B88" t="s">
        <v>248</v>
      </c>
      <c r="C88" t="s">
        <v>218</v>
      </c>
      <c r="D88">
        <v>36</v>
      </c>
      <c r="E88">
        <v>34</v>
      </c>
      <c r="F88" t="s">
        <v>90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187</v>
      </c>
      <c r="B89" t="s">
        <v>248</v>
      </c>
      <c r="C89" t="s">
        <v>219</v>
      </c>
      <c r="D89">
        <v>36</v>
      </c>
      <c r="E89">
        <v>37</v>
      </c>
      <c r="F89" t="s">
        <v>90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187</v>
      </c>
      <c r="B90" t="s">
        <v>248</v>
      </c>
      <c r="C90" t="s">
        <v>219</v>
      </c>
      <c r="D90">
        <v>36</v>
      </c>
      <c r="E90">
        <v>37</v>
      </c>
      <c r="F90" t="s">
        <v>90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187</v>
      </c>
      <c r="B91" t="s">
        <v>248</v>
      </c>
      <c r="C91" t="s">
        <v>219</v>
      </c>
      <c r="D91">
        <v>36</v>
      </c>
      <c r="E91">
        <v>37</v>
      </c>
      <c r="F91" t="s">
        <v>90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187</v>
      </c>
      <c r="B92" t="s">
        <v>248</v>
      </c>
      <c r="C92" t="s">
        <v>220</v>
      </c>
      <c r="D92">
        <v>38</v>
      </c>
      <c r="E92">
        <v>41</v>
      </c>
      <c r="F92" t="s">
        <v>88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187</v>
      </c>
      <c r="B93" t="s">
        <v>248</v>
      </c>
      <c r="C93" t="s">
        <v>220</v>
      </c>
      <c r="D93">
        <v>38</v>
      </c>
      <c r="E93">
        <v>41</v>
      </c>
      <c r="F93" t="s">
        <v>88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187</v>
      </c>
      <c r="B94" t="s">
        <v>248</v>
      </c>
      <c r="C94" t="s">
        <v>220</v>
      </c>
      <c r="D94">
        <v>38</v>
      </c>
      <c r="E94">
        <v>41</v>
      </c>
      <c r="F94" t="s">
        <v>88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187</v>
      </c>
      <c r="B95" t="s">
        <v>248</v>
      </c>
      <c r="C95" t="s">
        <v>220</v>
      </c>
      <c r="D95">
        <v>38</v>
      </c>
      <c r="E95">
        <v>41</v>
      </c>
      <c r="F95" t="s">
        <v>88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187</v>
      </c>
      <c r="B96" t="s">
        <v>248</v>
      </c>
      <c r="C96" t="s">
        <v>221</v>
      </c>
      <c r="D96">
        <v>40</v>
      </c>
      <c r="E96">
        <v>45</v>
      </c>
      <c r="F96" t="s">
        <v>88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187</v>
      </c>
      <c r="B97" t="s">
        <v>248</v>
      </c>
      <c r="C97" t="s">
        <v>221</v>
      </c>
      <c r="D97">
        <v>40</v>
      </c>
      <c r="E97">
        <v>45</v>
      </c>
      <c r="F97" t="s">
        <v>88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187</v>
      </c>
      <c r="B98" t="s">
        <v>248</v>
      </c>
      <c r="C98" t="s">
        <v>222</v>
      </c>
      <c r="D98">
        <v>41</v>
      </c>
      <c r="E98">
        <v>42</v>
      </c>
      <c r="F98" t="s">
        <v>88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187</v>
      </c>
      <c r="B99" t="s">
        <v>248</v>
      </c>
      <c r="C99" t="s">
        <v>222</v>
      </c>
      <c r="D99">
        <v>41</v>
      </c>
      <c r="E99">
        <v>42</v>
      </c>
      <c r="F99" t="s">
        <v>88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187</v>
      </c>
      <c r="B100" t="s">
        <v>248</v>
      </c>
      <c r="C100" t="s">
        <v>223</v>
      </c>
      <c r="D100">
        <v>42</v>
      </c>
      <c r="E100">
        <v>43</v>
      </c>
      <c r="F100" t="s">
        <v>88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187</v>
      </c>
      <c r="B101" t="s">
        <v>248</v>
      </c>
      <c r="C101" t="s">
        <v>223</v>
      </c>
      <c r="D101">
        <v>42</v>
      </c>
      <c r="E101">
        <v>43</v>
      </c>
      <c r="F101" t="s">
        <v>88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187</v>
      </c>
      <c r="B102" t="s">
        <v>248</v>
      </c>
      <c r="C102" t="s">
        <v>223</v>
      </c>
      <c r="D102">
        <v>42</v>
      </c>
      <c r="E102">
        <v>43</v>
      </c>
      <c r="F102" t="s">
        <v>88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187</v>
      </c>
      <c r="B103" t="s">
        <v>248</v>
      </c>
      <c r="C103" t="s">
        <v>223</v>
      </c>
      <c r="D103">
        <v>42</v>
      </c>
      <c r="E103">
        <v>43</v>
      </c>
      <c r="F103" t="s">
        <v>88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187</v>
      </c>
      <c r="B104" t="s">
        <v>248</v>
      </c>
      <c r="C104" t="s">
        <v>224</v>
      </c>
      <c r="D104">
        <v>43</v>
      </c>
      <c r="E104">
        <v>44</v>
      </c>
      <c r="F104" t="s">
        <v>88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187</v>
      </c>
      <c r="B105" t="s">
        <v>248</v>
      </c>
      <c r="C105" t="s">
        <v>224</v>
      </c>
      <c r="D105">
        <v>43</v>
      </c>
      <c r="E105">
        <v>44</v>
      </c>
      <c r="F105" t="s">
        <v>88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187</v>
      </c>
      <c r="B106" t="s">
        <v>248</v>
      </c>
      <c r="C106" t="s">
        <v>225</v>
      </c>
      <c r="D106">
        <v>43</v>
      </c>
      <c r="E106">
        <v>46</v>
      </c>
      <c r="F106" t="s">
        <v>88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187</v>
      </c>
      <c r="B107" t="s">
        <v>248</v>
      </c>
      <c r="C107" t="s">
        <v>225</v>
      </c>
      <c r="D107">
        <v>43</v>
      </c>
      <c r="E107">
        <v>46</v>
      </c>
      <c r="F107" t="s">
        <v>88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187</v>
      </c>
      <c r="B108" t="s">
        <v>248</v>
      </c>
      <c r="C108" t="s">
        <v>225</v>
      </c>
      <c r="D108">
        <v>43</v>
      </c>
      <c r="E108">
        <v>46</v>
      </c>
      <c r="F108" t="s">
        <v>88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187</v>
      </c>
      <c r="B109" t="s">
        <v>248</v>
      </c>
      <c r="C109" t="s">
        <v>225</v>
      </c>
      <c r="D109">
        <v>43</v>
      </c>
      <c r="E109">
        <v>46</v>
      </c>
      <c r="F109" t="s">
        <v>88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187</v>
      </c>
      <c r="B110" t="s">
        <v>248</v>
      </c>
      <c r="C110" t="s">
        <v>226</v>
      </c>
      <c r="D110">
        <v>45</v>
      </c>
      <c r="E110">
        <v>53</v>
      </c>
      <c r="F110" t="s">
        <v>88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187</v>
      </c>
      <c r="B111" t="s">
        <v>248</v>
      </c>
      <c r="C111" t="s">
        <v>226</v>
      </c>
      <c r="D111">
        <v>45</v>
      </c>
      <c r="E111">
        <v>53</v>
      </c>
      <c r="F111" t="s">
        <v>88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187</v>
      </c>
      <c r="B112" t="s">
        <v>248</v>
      </c>
      <c r="C112" t="s">
        <v>227</v>
      </c>
      <c r="D112">
        <v>46</v>
      </c>
      <c r="E112">
        <v>48</v>
      </c>
      <c r="F112" t="s">
        <v>88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187</v>
      </c>
      <c r="B113" t="s">
        <v>248</v>
      </c>
      <c r="C113" t="s">
        <v>227</v>
      </c>
      <c r="D113">
        <v>46</v>
      </c>
      <c r="E113">
        <v>48</v>
      </c>
      <c r="F113" t="s">
        <v>88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187</v>
      </c>
      <c r="B114" t="s">
        <v>248</v>
      </c>
      <c r="C114" t="s">
        <v>228</v>
      </c>
      <c r="D114">
        <v>46</v>
      </c>
      <c r="E114">
        <v>50</v>
      </c>
      <c r="F114" t="s">
        <v>88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187</v>
      </c>
      <c r="B115" t="s">
        <v>248</v>
      </c>
      <c r="C115" t="s">
        <v>228</v>
      </c>
      <c r="D115">
        <v>46</v>
      </c>
      <c r="E115">
        <v>50</v>
      </c>
      <c r="F115" t="s">
        <v>88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187</v>
      </c>
      <c r="B116" t="s">
        <v>248</v>
      </c>
      <c r="C116" t="s">
        <v>229</v>
      </c>
      <c r="D116">
        <v>47</v>
      </c>
      <c r="E116">
        <v>51</v>
      </c>
      <c r="F116" t="s">
        <v>88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187</v>
      </c>
      <c r="B117" t="s">
        <v>248</v>
      </c>
      <c r="C117" t="s">
        <v>229</v>
      </c>
      <c r="D117">
        <v>47</v>
      </c>
      <c r="E117">
        <v>51</v>
      </c>
      <c r="F117" t="s">
        <v>88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187</v>
      </c>
      <c r="B118" t="s">
        <v>248</v>
      </c>
      <c r="C118" t="s">
        <v>230</v>
      </c>
      <c r="D118">
        <v>48</v>
      </c>
      <c r="E118">
        <v>32</v>
      </c>
      <c r="F118" t="s">
        <v>88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187</v>
      </c>
      <c r="B119" t="s">
        <v>248</v>
      </c>
      <c r="C119" t="s">
        <v>230</v>
      </c>
      <c r="D119">
        <v>48</v>
      </c>
      <c r="E119">
        <v>32</v>
      </c>
      <c r="F119" t="s">
        <v>88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187</v>
      </c>
      <c r="B120" t="s">
        <v>248</v>
      </c>
      <c r="C120" t="s">
        <v>230</v>
      </c>
      <c r="D120">
        <v>48</v>
      </c>
      <c r="E120">
        <v>32</v>
      </c>
      <c r="F120" t="s">
        <v>88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187</v>
      </c>
      <c r="B121" t="s">
        <v>248</v>
      </c>
      <c r="C121" t="s">
        <v>230</v>
      </c>
      <c r="D121">
        <v>48</v>
      </c>
      <c r="E121">
        <v>32</v>
      </c>
      <c r="F121" t="s">
        <v>88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187</v>
      </c>
      <c r="B122" t="s">
        <v>248</v>
      </c>
      <c r="C122" t="s">
        <v>231</v>
      </c>
      <c r="D122">
        <v>4</v>
      </c>
      <c r="E122">
        <v>11</v>
      </c>
      <c r="F122" t="s">
        <v>88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187</v>
      </c>
      <c r="B123" t="s">
        <v>248</v>
      </c>
      <c r="C123" t="s">
        <v>231</v>
      </c>
      <c r="D123">
        <v>4</v>
      </c>
      <c r="E123">
        <v>11</v>
      </c>
      <c r="F123" t="s">
        <v>88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187</v>
      </c>
      <c r="B124" t="s">
        <v>248</v>
      </c>
      <c r="C124" t="s">
        <v>232</v>
      </c>
      <c r="D124">
        <v>50</v>
      </c>
      <c r="E124">
        <v>51</v>
      </c>
      <c r="F124" t="s">
        <v>88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187</v>
      </c>
      <c r="B125" t="s">
        <v>248</v>
      </c>
      <c r="C125" t="s">
        <v>232</v>
      </c>
      <c r="D125">
        <v>50</v>
      </c>
      <c r="E125">
        <v>51</v>
      </c>
      <c r="F125" t="s">
        <v>88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187</v>
      </c>
      <c r="B126" t="s">
        <v>248</v>
      </c>
      <c r="C126" t="s">
        <v>232</v>
      </c>
      <c r="D126">
        <v>50</v>
      </c>
      <c r="E126">
        <v>51</v>
      </c>
      <c r="F126" t="s">
        <v>88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187</v>
      </c>
      <c r="B127" t="s">
        <v>248</v>
      </c>
      <c r="C127" t="s">
        <v>232</v>
      </c>
      <c r="D127">
        <v>50</v>
      </c>
      <c r="E127">
        <v>51</v>
      </c>
      <c r="F127" t="s">
        <v>88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187</v>
      </c>
      <c r="B128" t="s">
        <v>248</v>
      </c>
      <c r="C128" t="s">
        <v>233</v>
      </c>
      <c r="D128">
        <v>51</v>
      </c>
      <c r="E128">
        <v>52</v>
      </c>
      <c r="F128" t="s">
        <v>88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187</v>
      </c>
      <c r="B129" t="s">
        <v>248</v>
      </c>
      <c r="C129" t="s">
        <v>233</v>
      </c>
      <c r="D129">
        <v>51</v>
      </c>
      <c r="E129">
        <v>52</v>
      </c>
      <c r="F129" t="s">
        <v>88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187</v>
      </c>
      <c r="B130" t="s">
        <v>248</v>
      </c>
      <c r="C130" t="s">
        <v>234</v>
      </c>
      <c r="D130">
        <v>52</v>
      </c>
      <c r="E130">
        <v>54</v>
      </c>
      <c r="F130" t="s">
        <v>88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187</v>
      </c>
      <c r="B131" t="s">
        <v>248</v>
      </c>
      <c r="C131" t="s">
        <v>234</v>
      </c>
      <c r="D131">
        <v>52</v>
      </c>
      <c r="E131">
        <v>54</v>
      </c>
      <c r="F131" t="s">
        <v>88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187</v>
      </c>
      <c r="B132" t="s">
        <v>248</v>
      </c>
      <c r="C132" t="s">
        <v>235</v>
      </c>
      <c r="D132">
        <v>53</v>
      </c>
      <c r="E132">
        <v>57</v>
      </c>
      <c r="F132" t="s">
        <v>88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187</v>
      </c>
      <c r="B133" t="s">
        <v>248</v>
      </c>
      <c r="C133" t="s">
        <v>235</v>
      </c>
      <c r="D133">
        <v>53</v>
      </c>
      <c r="E133">
        <v>57</v>
      </c>
      <c r="F133" t="s">
        <v>88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187</v>
      </c>
      <c r="B134" t="s">
        <v>248</v>
      </c>
      <c r="C134" t="s">
        <v>236</v>
      </c>
      <c r="D134">
        <v>54</v>
      </c>
      <c r="E134">
        <v>55</v>
      </c>
      <c r="F134" t="s">
        <v>88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187</v>
      </c>
      <c r="B135" t="s">
        <v>248</v>
      </c>
      <c r="C135" t="s">
        <v>236</v>
      </c>
      <c r="D135">
        <v>54</v>
      </c>
      <c r="E135">
        <v>55</v>
      </c>
      <c r="F135" t="s">
        <v>88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187</v>
      </c>
      <c r="B136" t="s">
        <v>248</v>
      </c>
      <c r="C136" t="s">
        <v>236</v>
      </c>
      <c r="D136">
        <v>54</v>
      </c>
      <c r="E136">
        <v>55</v>
      </c>
      <c r="F136" t="s">
        <v>88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187</v>
      </c>
      <c r="B137" t="s">
        <v>248</v>
      </c>
      <c r="C137" t="s">
        <v>236</v>
      </c>
      <c r="D137">
        <v>54</v>
      </c>
      <c r="E137">
        <v>55</v>
      </c>
      <c r="F137" t="s">
        <v>88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187</v>
      </c>
      <c r="B138" t="s">
        <v>248</v>
      </c>
      <c r="C138" t="s">
        <v>237</v>
      </c>
      <c r="D138">
        <v>55</v>
      </c>
      <c r="E138">
        <v>56</v>
      </c>
      <c r="F138" t="s">
        <v>88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187</v>
      </c>
      <c r="B139" t="s">
        <v>248</v>
      </c>
      <c r="C139" t="s">
        <v>237</v>
      </c>
      <c r="D139">
        <v>55</v>
      </c>
      <c r="E139">
        <v>56</v>
      </c>
      <c r="F139" t="s">
        <v>88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187</v>
      </c>
      <c r="B140" t="s">
        <v>248</v>
      </c>
      <c r="C140" t="s">
        <v>238</v>
      </c>
      <c r="D140">
        <v>56</v>
      </c>
      <c r="E140">
        <v>58</v>
      </c>
      <c r="F140" t="s">
        <v>88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187</v>
      </c>
      <c r="B141" t="s">
        <v>248</v>
      </c>
      <c r="C141" t="s">
        <v>238</v>
      </c>
      <c r="D141">
        <v>56</v>
      </c>
      <c r="E141">
        <v>58</v>
      </c>
      <c r="F141" t="s">
        <v>88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187</v>
      </c>
      <c r="B142" t="s">
        <v>248</v>
      </c>
      <c r="C142" t="s">
        <v>239</v>
      </c>
      <c r="D142">
        <v>58</v>
      </c>
      <c r="E142">
        <v>59</v>
      </c>
      <c r="F142" t="s">
        <v>88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187</v>
      </c>
      <c r="B143" t="s">
        <v>248</v>
      </c>
      <c r="C143" t="s">
        <v>239</v>
      </c>
      <c r="D143">
        <v>58</v>
      </c>
      <c r="E143">
        <v>59</v>
      </c>
      <c r="F143" t="s">
        <v>88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187</v>
      </c>
      <c r="B144" t="s">
        <v>248</v>
      </c>
      <c r="C144" t="s">
        <v>240</v>
      </c>
      <c r="D144">
        <v>5</v>
      </c>
      <c r="E144">
        <v>6</v>
      </c>
      <c r="F144" t="s">
        <v>88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187</v>
      </c>
      <c r="B145" t="s">
        <v>248</v>
      </c>
      <c r="C145" t="s">
        <v>240</v>
      </c>
      <c r="D145">
        <v>5</v>
      </c>
      <c r="E145">
        <v>6</v>
      </c>
      <c r="F145" t="s">
        <v>88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187</v>
      </c>
      <c r="B146" t="s">
        <v>248</v>
      </c>
      <c r="C146" t="s">
        <v>241</v>
      </c>
      <c r="D146">
        <v>6</v>
      </c>
      <c r="E146">
        <v>7</v>
      </c>
      <c r="F146" t="s">
        <v>88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187</v>
      </c>
      <c r="B147" t="s">
        <v>248</v>
      </c>
      <c r="C147" t="s">
        <v>241</v>
      </c>
      <c r="D147">
        <v>6</v>
      </c>
      <c r="E147">
        <v>7</v>
      </c>
      <c r="F147" t="s">
        <v>88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187</v>
      </c>
      <c r="B148" t="s">
        <v>248</v>
      </c>
      <c r="C148" t="s">
        <v>242</v>
      </c>
      <c r="D148">
        <v>6</v>
      </c>
      <c r="E148">
        <v>8</v>
      </c>
      <c r="F148" t="s">
        <v>88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187</v>
      </c>
      <c r="B149" t="s">
        <v>248</v>
      </c>
      <c r="C149" t="s">
        <v>242</v>
      </c>
      <c r="D149">
        <v>6</v>
      </c>
      <c r="E149">
        <v>8</v>
      </c>
      <c r="F149" t="s">
        <v>88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187</v>
      </c>
      <c r="B150" t="s">
        <v>248</v>
      </c>
      <c r="C150" t="s">
        <v>243</v>
      </c>
      <c r="D150">
        <v>7</v>
      </c>
      <c r="E150">
        <v>10</v>
      </c>
      <c r="F150" t="s">
        <v>88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187</v>
      </c>
      <c r="B151" t="s">
        <v>248</v>
      </c>
      <c r="C151" t="s">
        <v>243</v>
      </c>
      <c r="D151">
        <v>7</v>
      </c>
      <c r="E151">
        <v>10</v>
      </c>
      <c r="F151" t="s">
        <v>88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187</v>
      </c>
      <c r="B152" t="s">
        <v>248</v>
      </c>
      <c r="C152" t="s">
        <v>244</v>
      </c>
      <c r="D152">
        <v>7</v>
      </c>
      <c r="E152">
        <v>9</v>
      </c>
      <c r="F152" t="s">
        <v>88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187</v>
      </c>
      <c r="B153" t="s">
        <v>248</v>
      </c>
      <c r="C153" t="s">
        <v>244</v>
      </c>
      <c r="D153">
        <v>7</v>
      </c>
      <c r="E153">
        <v>9</v>
      </c>
      <c r="F153" t="s">
        <v>88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187</v>
      </c>
      <c r="B154" t="s">
        <v>248</v>
      </c>
      <c r="C154" t="s">
        <v>245</v>
      </c>
      <c r="D154">
        <v>8</v>
      </c>
      <c r="E154">
        <v>9</v>
      </c>
      <c r="F154" t="s">
        <v>88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187</v>
      </c>
      <c r="B155" t="s">
        <v>248</v>
      </c>
      <c r="C155" t="s">
        <v>245</v>
      </c>
      <c r="D155">
        <v>8</v>
      </c>
      <c r="E155">
        <v>9</v>
      </c>
      <c r="F155" t="s">
        <v>88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187</v>
      </c>
      <c r="B156" t="s">
        <v>248</v>
      </c>
      <c r="C156" t="s">
        <v>245</v>
      </c>
      <c r="D156">
        <v>8</v>
      </c>
      <c r="E156">
        <v>9</v>
      </c>
      <c r="F156" t="s">
        <v>88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187</v>
      </c>
      <c r="B157" t="s">
        <v>248</v>
      </c>
      <c r="C157" t="s">
        <v>245</v>
      </c>
      <c r="D157">
        <v>8</v>
      </c>
      <c r="E157">
        <v>9</v>
      </c>
      <c r="F157" t="s">
        <v>88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187</v>
      </c>
      <c r="B158" t="s">
        <v>248</v>
      </c>
      <c r="C158" t="s">
        <v>246</v>
      </c>
      <c r="D158">
        <v>9</v>
      </c>
      <c r="E158">
        <v>12</v>
      </c>
      <c r="F158" t="s">
        <v>88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187</v>
      </c>
      <c r="B159" t="s">
        <v>248</v>
      </c>
      <c r="C159" t="s">
        <v>246</v>
      </c>
      <c r="D159">
        <v>9</v>
      </c>
      <c r="E159">
        <v>12</v>
      </c>
      <c r="F159" t="s">
        <v>88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187</v>
      </c>
      <c r="B160" t="s">
        <v>248</v>
      </c>
      <c r="C160" t="s">
        <v>246</v>
      </c>
      <c r="D160">
        <v>9</v>
      </c>
      <c r="E160">
        <v>12</v>
      </c>
      <c r="F160" t="s">
        <v>88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187</v>
      </c>
      <c r="B161" t="s">
        <v>248</v>
      </c>
      <c r="C161" t="s">
        <v>246</v>
      </c>
      <c r="D161">
        <v>9</v>
      </c>
      <c r="E161">
        <v>12</v>
      </c>
      <c r="F161" t="s">
        <v>88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img_peSelectedTask" Type="http://schemas.openxmlformats.org/officeDocument/2006/relationships/image" Target="images/peSelectedTask.png"/><Relationship Id="img_peFull" Type="http://schemas.openxmlformats.org/officeDocument/2006/relationships/image" Target="images/peFull.png"/><Relationship Id="img_peLock" Type="http://schemas.openxmlformats.org/officeDocument/2006/relationships/image" Target="images/peLock.png"/><Relationship Id="img_peFullTimeline" Type="http://schemas.openxmlformats.org/officeDocument/2006/relationships/image" Target="images/peFullTimeline.png"/><Relationship Id="img_peClearHistory" Type="http://schemas.openxmlformats.org/officeDocument/2006/relationships/image" Target="images/peClearHistory.png"/><Relationship Id="img_peImport" Type="http://schemas.openxmlformats.org/officeDocument/2006/relationships/image" Target="images/peImport.png"/><Relationship Id="img_peSettings" Type="http://schemas.openxmlformats.org/officeDocument/2006/relationships/image" Target="images/peSettings.png"/><Relationship Id="img_peResetPlanning" Type="http://schemas.openxmlformats.org/officeDocument/2006/relationships/image" Target="images/peResetPlanning.png"/><Relationship Id="img_peGantt" Type="http://schemas.openxmlformats.org/officeDocument/2006/relationships/image" Target="images/peGantt.png"/><Relationship Id="img_peClearAck" Type="http://schemas.openxmlformats.org/officeDocument/2006/relationships/image" Target="images/peClearAck.png"/><Relationship Id="img_pePlanning" Type="http://schemas.openxmlformats.org/officeDocument/2006/relationships/image" Target="images/pePlanning.png"/><Relationship Id="img_peTest" Type="http://schemas.openxmlformats.org/officeDocument/2006/relationships/image" Target="images/peTest.png"/><Relationship Id="img_peGanttReset" Type="http://schemas.openxmlformats.org/officeDocument/2006/relationships/image" Target="images/peGanttReset.png"/><Relationship Id="img_peScenario" Type="http://schemas.openxmlformats.org/officeDocument/2006/relationships/image" Target="images/peScenario.png"/><Relationship Id="img_peCleanDashboard" Type="http://schemas.openxmlformats.org/officeDocument/2006/relationships/image" Target="images/peCleanDashboard.png"/><Relationship Id="img_peFullReset" Type="http://schemas.openxmlformats.org/officeDocument/2006/relationships/image" Target="images/peFullReset.png"/><Relationship Id="img_peSCurve" Type="http://schemas.openxmlformats.org/officeDocument/2006/relationships/image" Target="images/peSCurve.png"/><Relationship Id="img_peForced" Type="http://schemas.openxmlformats.org/officeDocument/2006/relationships/image" Target="images/peForced.png"/></Relationships>
</file>

<file path=customUI/customUI.xml><?xml version="1.0" encoding="utf-8"?>
<customUI xmlns="http://schemas.microsoft.com/office/2006/01/customui" onLoad="PERibbon_OnLoad">
  <ribbon startFromScratch="false">
    <tabs>
      <tab id="peTab" getLabel="PERibbon_GetLabel">
        <group id="peNavigation" getLabel="PERibbon_GetLabel">
          <button id="peSettings" size="large" image="img_peSettings" getLabel="PERibbon_GetLabel" getScreentip="PERibbon_GetScreentip" getEnabled="PERibbon_GetEnabled" onAction="PERibbon_OnAction"/>
          <button id="peImport" size="large" image="img_peImport" getLabel="PERibbon_GetLabel" getScreentip="PERibbon_GetScreentip" getEnabled="PERibbon_GetEnabled" onAction="PERibbon_OnAction"/>
          <button id="peFullTimeline" size="large" image="img_peFullTimeline" getLabel="PERibbon_GetLabel" getScreentip="PERibbon_GetScreentip" getSupertip="PERibbon_GetSupertip" getEnabled="PERibbon_GetEnabled" onAction="PERibbon_OnAction"/>
          <button id="peSelectedTask" size="large" image="img_peSelectedTask" getLabel="PERibbon_GetLabel" getScreentip="PERibbon_GetScreentip" getSupertip="PERibbon_GetSupertip" getEnabled="PERibbon_GetEnabled" onAction="PERibbon_OnAction"/>
        </group>
        <group id="pePlanningTools" getLabel="PERibbon_GetLabel">
          <button id="peClearHistory" size="large" image="img_peClearHistory" getLabel="PERibbon_GetLabel" getScreentip="PERibbon_GetScreentip" getEnabled="PERibbon_GetEnabled" onAction="PERibbon_OnAction"/>
          <button id="peClearAck" size="large" image="img_peClearAck" getLabel="PERibbon_GetLabel" getScreentip="PERibbon_GetScreentip" getEnabled="PERibbon_GetEnabled" onAction="PERibbon_OnAction"/>
          <button id="peCleanDashboard" size="large" image="img_peCleanDashboard" getLabel="PERibbon_GetLabel" getScreentip="PERibbon_GetScreentip" getEnabled="PERibbon_GetEnabled" onAction="PERibbon_OnAction"/>
          <button id="peResetPlanning" size="large" image="img_peResetPlanning" getLabel="PERibbon_GetLabel" getScreentip="PERibbon_GetScreentip" getSupertip="PERibbon_GetSupertip" getEnabled="PERibbon_GetEnabled" onAction="PERibbon_OnAction"/>
          <button id="peFullReset" size="large" image="img_peFullReset" getLabel="PERibbon_GetLabel" getScreentip="PERibbon_GetScreentip" getEnabled="PERibbon_GetEnabled" onAction="PERibbon_OnAction"/>
        </group>
        <group id="peUpdate" getLabel="PERibbon_GetLabel" getVisible="PERibbon_GetWBSVisible">
          <button id="pePlanning" size="large" image="img_pePlanning" getLabel="PERibbon_GetLabel" getScreentip="PERibbon_GetScreentip" getSupertip="PERibbon_GetSupertip" getEnabled="PERibbon_GetEnabled" onAction="PERibbon_OnAction"/>
          <button id="peGantt" size="large" image="img_peGantt" getLabel="PERibbon_GetLabel" getScreentip="PERibbon_GetScreentip" getSupertip="PERibbon_GetSupertip" getEnabled="PERibbon_GetEnabled" onAction="PERibbon_OnAction"/>
          <button id="peSCurve" size="large" image="img_peSCurve" getLabel="PERibbon_GetLabel" getScreentip="PERibbon_GetScreentip" getSupertip="PERibbon_GetSupertip" getEnabled="PERibbon_GetEnabled" onAction="PERibbon_OnAction"/>
          <button id="peForced" size="large" image="img_peForced" getLabel="PERibbon_GetLabel" getScreentip="PERibbon_GetScreentip" getEnabled="PERibbon_GetEnabled" onAction="PERibbon_OnAction"/>
          <button id="peFull" size="large" image="img_peFull" getLabel="PERibbon_GetLabel" getScreentip="PERibbon_GetScreentip" getSupertip="PERibbon_GetSupertip" getEnabled="PERibbon_GetEnabled" onAction="PERibbon_OnAction"/>
        </group>
        <group id="peGanttContext" getLabel="PERibbon_GetLabel" getVisible="PERibbon_GetGanttVisible">
          <button id="peGanttReset" size="large" image="img_peGanttReset" getLabel="PERibbon_GetLabel" getScreentip="PERibbon_GetScreentip" getEnabled="PERibbon_GetEnabled" onAction="PERibbon_OnAction"/>
          <button id="peScenario" size="large" image="img_peScenario" getLabel="PERibbon_GetLabel" getScreentip="PERibbon_GetScreentip" getEnabled="PERibbon_GetEnabled" onAction="PERibbon_OnAction"/>
          <button id="peTest" size="large" image="img_peTest" getLabel="PERibbon_GetLabel" getScreentip="PERibbon_GetScreentip" getEnabled="PERibbon_GetEnabled" onAction="PERibbon_OnAction"/>
          <button id="peLock" size="large" image="img_peLock" getLabel="PERibbon_GetLabel" getScreentip="PERibbon_GetScreentip" getEnabled="PERibbon_GetEnabled" onAction="PERibbon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ProjectEngine</dc:creator>
  <cp:lastModifiedBy>ProjectEngine</cp:lastModifiedBy>
  <dcterms:created xsi:type="dcterms:W3CDTF">2026-03-17T14:37:25Z</dcterms:created>
  <dcterms:modified xsi:type="dcterms:W3CDTF">2026-10-08T07:42:12Z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Engine.SchemaVersion">
    <vt:i4>1</vt:i4>
  </property>
</Properties>
</file>