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ProjectEngineRibbon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Hub\ProjectEngine\Excel\"/>
    </mc:Choice>
  </mc:AlternateContent>
  <xr:revisionPtr revIDLastSave="0" documentId="13_ncr:1_{E6A35C8C-DBC3-4D59-9A3A-BFAAB2807A9C}" xr6:coauthVersionLast="47" xr6:coauthVersionMax="47" xr10:uidLastSave="{00000000-0000-0000-0000-000000000000}"/>
  <bookViews>
    <workbookView xWindow="-120" yWindow="-120" windowWidth="29040" windowHeight="15720" tabRatio="672" activeTab="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  <sheet name="__PE_SVG_CACHE" sheetId="92" state="veryHidden" r:id="rId15"/>
  </sheets>
  <functionGroups builtInGroupCount="19"/>
  <definedNames>
    <definedName name="_PE_GANTT_RENDERED_EXTENT" hidden="1">GANTT!$K$5:$JD$64</definedName>
    <definedName name="_xlpm.p" hidden="1" xlm="1">#NAME?</definedName>
    <definedName name="_xlpm.x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1" l="1"/>
  <c r="Y6" i="1"/>
  <c r="Y7" i="1"/>
  <c r="Y8" i="1"/>
  <c r="Y9" i="1"/>
  <c r="T5" i="1"/>
  <c r="T6" i="1"/>
  <c r="T7" i="1"/>
  <c r="T8" i="1"/>
  <c r="T9" i="1"/>
  <c r="Q5" i="1"/>
  <c r="Q6" i="1"/>
  <c r="Q7" i="1"/>
  <c r="Q8" i="1"/>
  <c r="Q9" i="1"/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tc={071B46D8-3C3F-48C8-AD23-B9591FA9D2CC}</author>
    <author>tc={3655D8BA-1E49-44E7-8A03-CC6DD5EA2C06}</author>
    <author>tc={705616CD-D112-4616-9F92-843D65577C4E}</author>
    <author>tc={50DE8F2A-1C3B-4FCA-B70C-26748B0987A9}</author>
    <author>tc={1AE6FB53-161D-4FA8-9AFC-6EC82265C922}</author>
    <author>tc={E5CDF73D-250D-45DB-BC06-C17760B28438}</author>
    <author>tc={D114C828-DA9B-4C92-A2BA-1E1EE4AF9F75}</author>
    <author>tc={2FA80E7B-7B70-48FA-8721-80E2F1238196}</author>
    <author>tc={047DD5EC-52BB-4AE6-AFE4-D46EC1E864B5}</author>
    <author>tc={693F95FE-58E4-4FFA-BFC5-2335057AF1B5}</author>
    <author>tc={B7F41C2E-DE37-4671-9C0D-1F315BAFF87B}</author>
    <author>tc={8A7B8B39-DA00-41A5-A083-F438A8736FA6}</author>
    <author>tc={10CA579C-007D-4B6D-9329-1C7E82619011}</author>
    <author>tc={82D4D284-146E-4BF2-9D1C-5E24AE7D913E}</author>
    <author>tc={70561D81-CBEA-4937-8AB2-F55F6CD1564E}</author>
    <author>tc={6B0A0CEB-B966-49C8-B6F8-B77EC609320A}</author>
    <author>tc={3D75C492-AF72-4545-8C1E-DC6350B0C6A1}</author>
    <author>tc={8892E9F1-ECCA-490E-94C1-B64D72B93D7E}</author>
    <author>tc={4C686BEC-26D8-424E-886A-EFD78AAC16F0}</author>
    <author>tc={0A7C9438-DD2B-4986-9F0D-DBDA5AD6995D}</author>
    <author>tc={A583ACE9-5B03-4FDE-8BAB-440B3520F601}</author>
    <author>tc={7CB81AD6-8F39-43A5-A8A2-9531C74FDD49}</author>
    <author>tc={D29AC3E9-223E-4123-8887-850274811EFC}</author>
    <author>tc={117597E5-6CD2-46CC-B72F-A31E9D1F3587}</author>
    <author>tc={21250927-1FD2-4040-92EE-0190B595DB37}</author>
    <author>tc={CE0FFEFF-1011-4FF4-98A2-387A0F2920DD}</author>
    <author>tc={4A0DE678-9DB4-476C-9648-95B49A296BC2}</author>
    <author>tc={9BD7E86D-F504-4E9D-B344-D616AF1CE0D5}</author>
    <author>tc={F185B9C3-689E-4C9B-B00D-36D0CBD9FE75}</author>
    <author>tc={22BA8172-7A37-49DC-9C6D-AE447FFFA4C7}</author>
    <author>tc={AB661495-AE33-4D86-AFA9-9483750E847B}</author>
    <author>tc={08740E05-DBB0-4C86-8C96-3AC0838EA4F1}</author>
    <author>tc={5E05C7BF-6E53-4DBA-B8AC-75045DBD0000}</author>
    <author>tc={BB678614-8D10-4B1F-9194-01BC45092608}</author>
    <author>tc={7FCB8271-9288-4A39-8426-1B2B2A9DAF8D}</author>
    <author>tc={B23F6DD6-30F5-462D-AFB7-005225A4E886}</author>
    <author>tc={567A8E8D-C188-4879-9210-2FF1CD613136}</author>
  </authors>
  <commentList>
    <comment ref="A3" authorId="0" shapeId="0" xr:uid="{071B46D8-3C3F-48C8-AD23-B9591FA9D2C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3655D8BA-1E49-44E7-8A03-CC6DD5EA2C0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705616CD-D112-4616-9F92-843D65577C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50DE8F2A-1C3B-4FCA-B70C-26748B0987A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1AE6FB53-161D-4FA8-9AFC-6EC82265C92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E5CDF73D-250D-45DB-BC06-C17760B2843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D114C828-DA9B-4C92-A2BA-1E1EE4AF9F7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2FA80E7B-7B70-48FA-8721-80E2F123819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047DD5EC-52BB-4AE6-AFE4-D46EC1E864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693F95FE-58E4-4FFA-BFC5-2335057AF1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B7F41C2E-DE37-4671-9C0D-1F315BAFF87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8A7B8B39-DA00-41A5-A083-F438A8736F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10CA579C-007D-4B6D-9329-1C7E8261901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82D4D284-146E-4BF2-9D1C-5E24AE7D913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70561D81-CBEA-4937-8AB2-F55F6CD156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6B0A0CEB-B966-49C8-B6F8-B77EC609320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3D75C492-AF72-4545-8C1E-DC6350B0C6A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8892E9F1-ECCA-490E-94C1-B64D72B93D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4C686BEC-26D8-424E-886A-EFD78AAC16F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0A7C9438-DD2B-4986-9F0D-DBDA5AD6995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A583ACE9-5B03-4FDE-8BAB-440B3520F60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7CB81AD6-8F39-43A5-A8A2-9531C74FDD4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D29AC3E9-223E-4123-8887-850274811EF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117597E5-6CD2-46CC-B72F-A31E9D1F358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21250927-1FD2-4040-92EE-0190B595DB3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CE0FFEFF-1011-4FF4-98A2-387A0F2920D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4A0DE678-9DB4-476C-9648-95B49A296B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9BD7E86D-F504-4E9D-B344-D616AF1CE0D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F185B9C3-689E-4C9B-B00D-36D0CBD9FE7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22BA8172-7A37-49DC-9C6D-AE447FFFA4C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Baseline reference state.
Calculation / logic:
- Uses the same graph as Current analytics.
- Analyzes the placed Baseline dates without compressing gaps that are not expressed as lag.
- A task is critical if its Total Float REX is less than or equal to 0.
Use:
- Used for retrospective or comparative analysis on the Baseline state.</t>
      </text>
    </comment>
    <comment ref="AF3" authorId="30" shapeId="0" xr:uid="{AB661495-AE33-4D86-AFA9-9483750E847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08740E05-DBB0-4C86-8C96-3AC0838EA4F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on the Baseline / REX reference state.
Rules:
- Do not enter a value manually.
- May remain blank when the REX workflow does not produce this indicator.</t>
      </text>
    </comment>
    <comment ref="AH3" authorId="32" shapeId="0" xr:uid="{5E05C7BF-6E53-4DBA-B8AC-75045DBD000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BB678614-8D10-4B1F-9194-01BC450926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7FCB8271-9288-4A39-8426-1B2B2A9DAF8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Baseline / REX reference state.
Calculation / logic:
- Baseline equivalent of Total Float, calculated with the same graph as Current on the placed Baseline dates.
Use:
- Used for comparisons and lessons learned analysis.</t>
      </text>
    </comment>
    <comment ref="AK3" authorId="35" shapeId="0" xr:uid="{B23F6DD6-30F5-462D-AFB7-005225A4E88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Baseline / REX reference state.
Calculation / logic:
- Baseline equivalent of Free Float, calculated with the same graph as Current on the placed Baseline dates.
Use:
- Used for detailed float analysis on the Baseline state.</t>
      </text>
    </comment>
    <comment ref="AL3" authorId="36" shapeId="0" xr:uid="{567A8E8D-C188-4879-9210-2FF1CD61313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<sst xmlns="http://schemas.openxmlformats.org/spreadsheetml/2006/main" count="969" uniqueCount="261">
  <si>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</si>
  <si>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</si>
  <si>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</si>
  <si>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</si>
  <si>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</si>
  <si>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</si>
  <si>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</si>
  <si>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</si>
  <si>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</si>
  <si>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</si>
  <si>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</si>
  <si>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</si>
  <si>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</si>
  <si>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</si>
  <si>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</si>
  <si>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</si>
  <si>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</si>
  <si>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</si>
  <si>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</si>
  <si>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</si>
  <si>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</si>
  <si>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</si>
  <si>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</si>
  <si>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</si>
  <si>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</si>
  <si>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</si>
  <si>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</si>
  <si>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</si>
  <si>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</si>
  <si>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/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</si>
  <si>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</si>
  <si>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</si>
  <si>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</si>
  <si>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</si>
  <si>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</si>
  <si>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</si>
  <si>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</si>
  <si>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</si>
  <si>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</si>
  <si>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</si>
  <si>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</si>
  <si>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</si>
  <si>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</si>
  <si>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</si>
  <si>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</si>
  <si>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</si>
  <si>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</si>
  <si>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</si>
  <si>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</si>
  <si>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</si>
  <si>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</si>
  <si>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</si>
  <si>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</si>
  <si>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</si>
  <si>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</si>
  <si>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</si>
  <si>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</si>
  <si>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</si>
  <si>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</si>
  <si>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</si>
  <si>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</si>
  <si>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</si>
  <si>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</si>
  <si>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</si>
  <si>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</si>
  <si>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</si>
  <si>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</si>
  <si>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</si>
  <si>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</si>
  <si>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</si>
  <si>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</si>
  <si>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</si>
  <si>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</si>
  <si>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</si>
  <si>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</si>
  <si>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</si>
  <si>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</si>
  <si>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</si>
  <si>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</si>
  <si>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</si>
  <si>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</si>
  <si>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</si>
  <si>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</si>
  <si>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</si>
  <si>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</si>
  <si>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</si>
  <si>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</si>
  <si>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</si>
  <si>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FS</t>
  </si>
  <si>
    <t>SS</t>
  </si>
  <si>
    <t>FF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</si>
  <si>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</si>
  <si>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</si>
  <si>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</si>
  <si>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</si>
  <si>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</si>
  <si>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</si>
  <si>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</si>
  <si>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</si>
  <si>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</si>
  <si>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</si>
  <si>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</si>
  <si>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</si>
  <si>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</si>
  <si>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</si>
  <si>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</si>
  <si>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</si>
  <si>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</si>
  <si>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</si>
  <si>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</si>
  <si>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</si>
  <si>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</si>
  <si>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</si>
  <si>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</si>
  <si>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</si>
  <si>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</si>
  <si>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</si>
  <si>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</si>
  <si>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</si>
  <si>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</si>
  <si>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</si>
  <si>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</si>
  <si>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</si>
  <si>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</si>
  <si>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</si>
  <si>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</si>
  <si>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</si>
  <si>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</si>
  <si>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</si>
  <si>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</si>
  <si>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</si>
  <si>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</si>
  <si>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</si>
  <si>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</si>
  <si>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</si>
  <si>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</si>
  <si>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</si>
  <si>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</si>
  <si>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</si>
  <si>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</si>
  <si>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</si>
  <si>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</si>
  <si>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</si>
  <si>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</si>
  <si>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</si>
  <si>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</si>
  <si>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</si>
  <si>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</si>
  <si>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Hour</t>
  </si>
  <si>
    <t>INFO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</si>
  <si>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</si>
  <si>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</si>
  <si>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</si>
  <si>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</si>
  <si>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</si>
  <si>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</si>
  <si>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</si>
  <si>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</si>
  <si>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</si>
  <si>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</si>
  <si>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</si>
  <si>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</si>
  <si>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</si>
  <si>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</si>
  <si>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</si>
  <si>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</si>
  <si>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</si>
  <si>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</si>
  <si>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</si>
  <si>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</si>
  <si>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</si>
  <si>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</si>
  <si>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RecordType</t>
  </si>
  <si>
    <t>CacheVersion</t>
  </si>
  <si>
    <t>SignatureOrLinkID</t>
  </si>
  <si>
    <t>ContentHashOrPredID</t>
  </si>
  <si>
    <t>GeneratedAtOrSuccID</t>
  </si>
  <si>
    <t>ScaleOrLinkType</t>
  </si>
  <si>
    <t>RouteCountOrLag</t>
  </si>
  <si>
    <t>SegmentIndex</t>
  </si>
  <si>
    <t>X1</t>
  </si>
  <si>
    <t>Y1</t>
  </si>
  <si>
    <t>X2</t>
  </si>
  <si>
    <t>Y2</t>
  </si>
  <si>
    <t>Arrow</t>
  </si>
  <si>
    <t>META</t>
  </si>
  <si>
    <t>DAY</t>
  </si>
  <si>
    <t>ROUTE</t>
  </si>
  <si>
    <t>DEP_11_16_1</t>
  </si>
  <si>
    <t>DEP_11_60_1</t>
  </si>
  <si>
    <t>DEP_12_13_1</t>
  </si>
  <si>
    <t>DEP_13_14_1</t>
  </si>
  <si>
    <t>DEP_14_15_1</t>
  </si>
  <si>
    <t>DEP_14_17_1</t>
  </si>
  <si>
    <t>DEP_16_24_1</t>
  </si>
  <si>
    <t>DEP_16_3_1</t>
  </si>
  <si>
    <t>DEP_17_19_1</t>
  </si>
  <si>
    <t>DEP_17_21_1</t>
  </si>
  <si>
    <t>DEP_18_22_1</t>
  </si>
  <si>
    <t>DEP_19_2_1</t>
  </si>
  <si>
    <t>DEP_1_4_1</t>
  </si>
  <si>
    <t>DEP_1_5_1</t>
  </si>
  <si>
    <t>DEP_21_22_2</t>
  </si>
  <si>
    <t>DEP_22_23_1</t>
  </si>
  <si>
    <t>DEP_23_25_1</t>
  </si>
  <si>
    <t>DEP_24_28_1</t>
  </si>
  <si>
    <t>DEP_24_60_2</t>
  </si>
  <si>
    <t>DEP_25_26_1</t>
  </si>
  <si>
    <t>DEP_26_27_1</t>
  </si>
  <si>
    <t>DEP_27_29_1</t>
  </si>
  <si>
    <t>DEP_27_3_2</t>
  </si>
  <si>
    <t>DEP_29_30_1</t>
  </si>
  <si>
    <t>DEP_2_20_1</t>
  </si>
  <si>
    <t>DEP_32_49_1</t>
  </si>
  <si>
    <t>DEP_33_40_1</t>
  </si>
  <si>
    <t>DEP_35_37_1</t>
  </si>
  <si>
    <t>DEP_35_38_1</t>
  </si>
  <si>
    <t>DEP_35_39_1</t>
  </si>
  <si>
    <t>DEP_36_34_1</t>
  </si>
  <si>
    <t>DEP_36_37_2</t>
  </si>
  <si>
    <t>DEP_38_41_1</t>
  </si>
  <si>
    <t>DEP_40_45_1</t>
  </si>
  <si>
    <t>DEP_41_42_1</t>
  </si>
  <si>
    <t>DEP_42_43_1</t>
  </si>
  <si>
    <t>DEP_43_44_1</t>
  </si>
  <si>
    <t>DEP_43_46_1</t>
  </si>
  <si>
    <t>DEP_45_53_1</t>
  </si>
  <si>
    <t>DEP_46_48_1</t>
  </si>
  <si>
    <t>DEP_46_50_1</t>
  </si>
  <si>
    <t>DEP_47_51_1</t>
  </si>
  <si>
    <t>DEP_48_32_1</t>
  </si>
  <si>
    <t>DEP_4_11_1</t>
  </si>
  <si>
    <t>DEP_50_51_2</t>
  </si>
  <si>
    <t>DEP_51_52_1</t>
  </si>
  <si>
    <t>DEP_52_54_1</t>
  </si>
  <si>
    <t>DEP_53_57_1</t>
  </si>
  <si>
    <t>DEP_54_55_1</t>
  </si>
  <si>
    <t>DEP_55_56_1</t>
  </si>
  <si>
    <t>DEP_56_58_1</t>
  </si>
  <si>
    <t>DEP_58_59_1</t>
  </si>
  <si>
    <t>DEP_5_6_1</t>
  </si>
  <si>
    <t>DEP_6_7_1</t>
  </si>
  <si>
    <t>DEP_6_8_1</t>
  </si>
  <si>
    <t>DEP_7_10_1</t>
  </si>
  <si>
    <t>DEP_7_9_1</t>
  </si>
  <si>
    <t>DEP_8_9_2</t>
  </si>
  <si>
    <t>DEP_9_12_1</t>
  </si>
  <si>
    <t>TASK_GEOMETRY|1933666831</t>
  </si>
  <si>
    <t>SVG_ROUTE_CACHE_V2</t>
  </si>
  <si>
    <t>SVG_ROUTE_CACHE_V2|159|584636677</t>
  </si>
  <si>
    <t>DMY</t>
  </si>
  <si>
    <t>SETTINGS_STORAGE_V2</t>
  </si>
  <si>
    <t>Core Diagnostic Codes</t>
  </si>
  <si>
    <t>No project loaded</t>
  </si>
  <si>
    <t>EVT-20261019-101911-000001</t>
  </si>
  <si>
    <t>RUN-20261019-101911-ProjectWelcome</t>
  </si>
  <si>
    <t>PROJECTENGINE_WELCOME</t>
  </si>
  <si>
    <t>EVI2:CCA94111895CDFD501EC76724384A5B6075D877D6C30121BD6232B637601CABF</t>
  </si>
  <si>
    <t>Vous pouvez importer les données d'un ProjectEngine existant ou commencer un nouveau projet.</t>
  </si>
  <si>
    <t>You can import data from an existing ProjectEngine workbook or start a new project.</t>
  </si>
  <si>
    <t>ProjectWelcome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</si>
</sst>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7" formatCode="dd/mm/yyyy"/>
    <numFmt numFmtId="168" formatCode="hh:mm:ss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49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0" xfId="0" applyFont="1" applyFill="1" applyBorder="1"/>
    <xf numFmtId="0" fontId="0" fillId="0" borderId="20" xfId="0" applyBorder="1" applyAlignment="1">
      <alignment vertical="center" wrapText="1"/>
    </xf>
    <xf numFmtId="44" fontId="0" fillId="0" borderId="20" xfId="1" applyFont="1" applyFill="1" applyBorder="1" applyAlignment="1">
      <alignment vertical="center" wrapText="1"/>
    </xf>
    <xf numFmtId="9" fontId="0" fillId="0" borderId="20" xfId="0" applyNumberFormat="1" applyBorder="1" applyAlignment="1">
      <alignment vertical="center" wrapText="1"/>
    </xf>
    <xf numFmtId="0" fontId="4" fillId="2" borderId="20" xfId="0" applyFont="1" applyFill="1" applyBorder="1" applyAlignment="1">
      <alignment vertical="center" wrapText="1"/>
    </xf>
    <xf numFmtId="0" fontId="0" fillId="2" borderId="20" xfId="0" applyFill="1" applyBorder="1" applyAlignment="1">
      <alignment vertical="center" wrapText="1"/>
    </xf>
    <xf numFmtId="49" fontId="0" fillId="0" borderId="20" xfId="0" applyNumberFormat="1" applyBorder="1"/>
    <xf numFmtId="0" fontId="0" fillId="0" borderId="20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0" xfId="0" applyNumberFormat="1" applyBorder="1" applyAlignment="1">
      <alignment vertical="center" wrapText="1"/>
    </xf>
    <xf numFmtId="0" fontId="0" fillId="0" borderId="22" xfId="0" applyBorder="1"/>
    <xf numFmtId="49" fontId="0" fillId="0" borderId="22" xfId="0" applyNumberFormat="1" applyBorder="1"/>
    <xf numFmtId="0" fontId="0" fillId="0" borderId="23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0" xfId="0" applyNumberFormat="1" applyFont="1" applyFill="1" applyBorder="1" applyAlignment="1">
      <alignment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3" fillId="2" borderId="24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25" xfId="0" applyNumberFormat="1" applyBorder="1"/>
    <xf numFmtId="49" fontId="0" fillId="0" borderId="11" xfId="0" applyNumberFormat="1" applyBorder="1" applyAlignment="1">
      <alignment vertical="center" wrapText="1"/>
    </xf>
    <xf numFmtId="49" fontId="0" fillId="0" borderId="26" xfId="0" applyNumberFormat="1" applyBorder="1"/>
    <xf numFmtId="49" fontId="3" fillId="2" borderId="26" xfId="0" applyNumberFormat="1" applyFont="1" applyFill="1" applyBorder="1" applyAlignment="1">
      <alignment horizontal="left" vertical="center" wrapText="1"/>
    </xf>
    <xf numFmtId="1" fontId="3" fillId="2" borderId="26" xfId="0" applyNumberFormat="1" applyFont="1" applyFill="1" applyBorder="1" applyAlignment="1">
      <alignment horizontal="left" vertical="center" wrapText="1"/>
    </xf>
    <xf numFmtId="0" fontId="0" fillId="0" borderId="26" xfId="0" applyBorder="1"/>
    <xf numFmtId="0" fontId="15" fillId="10" borderId="0" xfId="0" applyFont="1" applyFill="1"/>
    <xf numFmtId="0" fontId="0" fillId="11" borderId="0" xfId="0" applyFill="1" applyAlignment="1">
      <alignment vertical="top"/>
    </xf>
    <xf numFmtId="0" fontId="3" fillId="2" borderId="3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14" fontId="0" fillId="3" borderId="33" xfId="0" applyNumberFormat="1" applyFill="1" applyBorder="1"/>
    <xf numFmtId="14" fontId="0" fillId="3" borderId="34" xfId="0" applyNumberFormat="1" applyFill="1" applyBorder="1"/>
    <xf numFmtId="0" fontId="0" fillId="3" borderId="35" xfId="0" applyFill="1" applyBorder="1"/>
    <xf numFmtId="0" fontId="1" fillId="0" borderId="32" xfId="0" applyFont="1" applyBorder="1"/>
    <xf numFmtId="0" fontId="19" fillId="6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14" fontId="18" fillId="6" borderId="36" xfId="0" applyNumberFormat="1" applyFont="1" applyFill="1" applyBorder="1" applyAlignment="1">
      <alignment horizontal="center" vertical="center" wrapText="1"/>
    </xf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0" xfId="0" applyNumberFormat="1" applyFont="1" applyFill="1" applyBorder="1" applyAlignment="1">
      <alignment vertical="center" wrapText="1"/>
    </xf>
    <xf numFmtId="14" fontId="0" fillId="0" borderId="0" xfId="0" applyNumberFormat="1" applyAlignment="1">
      <alignment vertical="top"/>
    </xf>
    <xf numFmtId="0" fontId="1" fillId="0" borderId="13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29" xfId="0" applyFont="1" applyBorder="1" applyAlignment="1">
      <alignment horizontal="left" vertical="center" wrapText="1"/>
    </xf>
    <xf numFmtId="0" fontId="1" fillId="0" borderId="24" xfId="0" applyFont="1" applyBorder="1" applyAlignment="1">
      <alignment horizontal="left" vertical="center" wrapText="1"/>
    </xf>
    <xf numFmtId="14" fontId="1" fillId="0" borderId="24" xfId="0" applyNumberFormat="1" applyFont="1" applyBorder="1" applyAlignment="1">
      <alignment horizontal="left" vertical="center" wrapText="1"/>
    </xf>
    <xf numFmtId="14" fontId="3" fillId="2" borderId="24" xfId="0" applyNumberFormat="1" applyFont="1" applyFill="1" applyBorder="1" applyAlignment="1">
      <alignment horizontal="left" vertical="center" wrapText="1"/>
    </xf>
    <xf numFmtId="14" fontId="1" fillId="0" borderId="30" xfId="0" applyNumberFormat="1" applyFont="1" applyBorder="1" applyAlignment="1">
      <alignment horizontal="left" vertical="center" wrapText="1"/>
    </xf>
    <xf numFmtId="14" fontId="2" fillId="0" borderId="30" xfId="0" applyNumberFormat="1" applyFont="1" applyBorder="1" applyAlignment="1">
      <alignment horizontal="left" vertical="center" wrapText="1"/>
    </xf>
    <xf numFmtId="14" fontId="2" fillId="0" borderId="31" xfId="0" applyNumberFormat="1" applyFont="1" applyBorder="1" applyAlignment="1">
      <alignment horizontal="left" vertical="center" wrapText="1"/>
    </xf>
    <xf numFmtId="14" fontId="3" fillId="2" borderId="30" xfId="0" applyNumberFormat="1" applyFont="1" applyFill="1" applyBorder="1" applyAlignment="1">
      <alignment horizontal="left" vertical="center" wrapText="1"/>
    </xf>
    <xf numFmtId="14" fontId="0" fillId="0" borderId="8" xfId="0" applyNumberFormat="1" applyBorder="1"/>
    <xf numFmtId="0" fontId="16" fillId="10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0" fontId="17" fillId="7" borderId="28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49" fontId="0" fillId="0" borderId="22" xfId="0" applyNumberFormat="1" applyFill="1" applyBorder="1"/>
    <xf numFmtId="49" fontId="0" fillId="0" borderId="20" xfId="0" applyNumberFormat="1" applyFill="1" applyBorder="1" applyAlignment="1">
      <alignment vertical="center" wrapText="1"/>
    </xf>
    <xf numFmtId="49" fontId="0" fillId="0" borderId="20" xfId="0" applyNumberFormat="1" applyFill="1" applyBorder="1"/>
    <xf numFmtId="49" fontId="7" fillId="6" borderId="0" xfId="0" applyNumberFormat="1" applyFont="1" applyFill="1" applyBorder="1" applyAlignment="1">
      <alignment horizontal="center" vertical="center"/>
    </xf>
    <xf numFmtId="167" fontId="0" fillId="2" borderId="5" xfId="0" applyNumberFormat="1" applyFill="1" applyBorder="1" applyAlignment="1">
      <alignment vertical="center" wrapText="1"/>
    </xf>
    <xf numFmtId="167" fontId="0" fillId="2" borderId="17" xfId="0" applyNumberFormat="1" applyFill="1" applyBorder="1" applyAlignment="1">
      <alignment vertical="center" wrapText="1"/>
    </xf>
    <xf numFmtId="1" fontId="0" fillId="0" borderId="21" xfId="0" applyNumberFormat="1" applyBorder="1"/>
    <xf numFmtId="1" fontId="0" fillId="0" borderId="16" xfId="0" applyNumberFormat="1" applyBorder="1"/>
    <xf numFmtId="167" fontId="0" fillId="0" borderId="5" xfId="0" applyNumberFormat="1" applyBorder="1"/>
    <xf numFmtId="167" fontId="0" fillId="0" borderId="12" xfId="0" applyNumberFormat="1" applyBorder="1" applyAlignment="1">
      <alignment vertical="center" wrapText="1"/>
    </xf>
    <xf numFmtId="167" fontId="0" fillId="0" borderId="12" xfId="0" applyNumberFormat="1" applyBorder="1"/>
    <xf numFmtId="167" fontId="0" fillId="0" borderId="18" xfId="0" applyNumberFormat="1" applyBorder="1"/>
    <xf numFmtId="167" fontId="0" fillId="0" borderId="16" xfId="0" applyNumberFormat="1" applyBorder="1" applyAlignment="1">
      <alignment vertical="center" wrapText="1"/>
    </xf>
    <xf numFmtId="167" fontId="0" fillId="0" borderId="20" xfId="0" applyNumberFormat="1" applyBorder="1" applyAlignment="1">
      <alignment vertical="center" wrapText="1"/>
    </xf>
    <xf numFmtId="167" fontId="0" fillId="0" borderId="16" xfId="0" applyNumberFormat="1" applyBorder="1"/>
    <xf numFmtId="167" fontId="0" fillId="0" borderId="19" xfId="0" applyNumberFormat="1" applyBorder="1"/>
    <xf numFmtId="167" fontId="0" fillId="0" borderId="17" xfId="0" applyNumberFormat="1" applyBorder="1" applyAlignment="1">
      <alignment vertical="center" wrapText="1"/>
    </xf>
    <xf numFmtId="167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0" xfId="0" applyNumberFormat="1" applyBorder="1" applyAlignment="1">
      <alignment vertical="center" wrapText="1"/>
    </xf>
    <xf numFmtId="1" fontId="0" fillId="0" borderId="12" xfId="0" applyNumberFormat="1" applyBorder="1"/>
    <xf numFmtId="167" fontId="3" fillId="2" borderId="26" xfId="0" applyNumberFormat="1" applyFont="1" applyFill="1" applyBorder="1" applyAlignment="1">
      <alignment horizontal="left" vertical="center" wrapText="1"/>
    </xf>
    <xf numFmtId="167" fontId="0" fillId="8" borderId="0" xfId="0" applyNumberFormat="1" applyFill="1"/>
    <xf numFmtId="167" fontId="0" fillId="0" borderId="26" xfId="0" applyNumberFormat="1" applyBorder="1"/>
    <xf numFmtId="167" fontId="0" fillId="0" borderId="0" xfId="0" applyNumberFormat="1"/>
    <xf numFmtId="0" fontId="1" fillId="6" borderId="0" xfId="0" applyFont="1" applyFill="1" applyBorder="1"/>
    <xf numFmtId="0" fontId="0" fillId="6" borderId="0" xfId="0" applyFill="1" applyBorder="1"/>
    <xf numFmtId="0" fontId="8" fillId="9" borderId="0" xfId="0" applyFont="1" applyFill="1"/>
    <xf numFmtId="168" fontId="0" fillId="0" borderId="0" xfId="0" applyNumberFormat="1"/>
    <xf numFmtId="167" fontId="0" fillId="11" borderId="0" xfId="0" applyNumberFormat="1" applyFill="1" applyAlignment="1">
      <alignment vertical="top"/>
    </xf>
    <xf numFmtId="168" fontId="0" fillId="11" borderId="0" xfId="0" applyNumberFormat="1" applyFill="1" applyAlignment="1">
      <alignment vertical="top"/>
    </xf>
    <xf numFmtId="49" fontId="0" fillId="11" borderId="0" xfId="0" quotePrefix="1" applyNumberFormat="1" applyFill="1" applyAlignment="1">
      <alignment vertical="top"/>
    </xf>
    <xf numFmtId="49" fontId="0" fillId="11" borderId="0" xfId="0" quotePrefix="1" applyNumberFormat="1" applyFill="1" applyAlignment="1">
      <alignment vertical="top" wrapText="1"/>
    </xf>
  </cellXfs>
  <cellStyles count="2">
    <cellStyle name="Monétaire" xfId="1" builtinId="4"/>
    <cellStyle name="Normal" xfId="0" builtinId="0"/>
  </cellStyles>
  <dxfs count="225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EBF2FA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168" formatCode="hh:mm:ss"/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167" formatCode="dd/mm/yyyy"/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168" formatCode="hh:mm:ss"/>
    </dxf>
    <dxf>
      <numFmt numFmtId="30" formatCode="@"/>
    </dxf>
    <dxf>
      <numFmt numFmtId="167" formatCode="dd/mm/yyyy"/>
    </dxf>
    <dxf>
      <numFmt numFmtId="165" formatCode="dd/mm/yyyy\ hh:mm:ss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30" formatCode="@"/>
    </dxf>
    <dxf>
      <numFmt numFmtId="30" formatCode="@"/>
    </dxf>
    <dxf>
      <numFmt numFmtId="167" formatCode="dd/mm/yyyy"/>
    </dxf>
    <dxf>
      <numFmt numFmtId="167" formatCode="dd/mm/yyyy"/>
    </dxf>
    <dxf>
      <numFmt numFmtId="30" formatCode="@"/>
    </dxf>
    <dxf>
      <numFmt numFmtId="167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7" formatCode="dd/mm/yyyy"/>
      <fill>
        <patternFill patternType="solid">
          <fgColor indexed="64"/>
          <bgColor theme="0" tint="-0.499984740745262"/>
        </patternFill>
      </fill>
    </dxf>
    <dxf>
      <numFmt numFmtId="167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136525</xdr:rowOff>
    </xdr:from>
    <xdr:to>
      <xdr:col>15</xdr:col>
      <xdr:colOff>250825</xdr:colOff>
      <xdr:row>21</xdr:row>
      <xdr:rowOff>107950</xdr:rowOff>
    </xdr:to>
    <xdr:sp macro="" textlink="">
      <xdr:nvSpPr>
        <xdr:cNvPr id="108" name="SET_PANEL_DANGER">
          <a:extLst>
            <a:ext uri="{FF2B5EF4-FFF2-40B4-BE49-F238E27FC236}">
              <a16:creationId xmlns:a16="http://schemas.microsoft.com/office/drawing/2014/main" id="{C8F672BD-047D-4012-E0BD-3A31D4664283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250825</xdr:colOff>
      <xdr:row>13</xdr:row>
      <xdr:rowOff>107950</xdr:rowOff>
    </xdr:to>
    <xdr:sp macro="" textlink="">
      <xdr:nvSpPr>
        <xdr:cNvPr id="98" name="SET_PANEL_RESET">
          <a:extLst>
            <a:ext uri="{FF2B5EF4-FFF2-40B4-BE49-F238E27FC236}">
              <a16:creationId xmlns:a16="http://schemas.microsoft.com/office/drawing/2014/main" id="{E9C4B7FE-F76F-BA7D-B67A-5B98CBB556CF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23</xdr:row>
      <xdr:rowOff>114300</xdr:rowOff>
    </xdr:to>
    <xdr:sp macro="" textlink="">
      <xdr:nvSpPr>
        <xdr:cNvPr id="2" name="SET_PANEL_LANGUAGE">
          <a:extLst>
            <a:ext uri="{FF2B5EF4-FFF2-40B4-BE49-F238E27FC236}">
              <a16:creationId xmlns:a16="http://schemas.microsoft.com/office/drawing/2014/main" id="{2FBCE7F5-B722-0F67-3AF4-5E5DA65694E7}"/>
            </a:ext>
          </a:extLst>
        </xdr:cNvPr>
        <xdr:cNvSpPr/>
      </xdr:nvSpPr>
      <xdr:spPr>
        <a:xfrm>
          <a:off x="219075" y="981075"/>
          <a:ext cx="7747000" cy="56388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254000</xdr:colOff>
      <xdr:row>3</xdr:row>
      <xdr:rowOff>203200</xdr:rowOff>
    </xdr:from>
    <xdr:to>
      <xdr:col>9</xdr:col>
      <xdr:colOff>711200</xdr:colOff>
      <xdr:row>5</xdr:row>
      <xdr:rowOff>6350</xdr:rowOff>
    </xdr:to>
    <xdr:sp macro="" textlink="">
      <xdr:nvSpPr>
        <xdr:cNvPr id="3" name="SET_TITLE_LANGUAGE">
          <a:extLst>
            <a:ext uri="{FF2B5EF4-FFF2-40B4-BE49-F238E27FC236}">
              <a16:creationId xmlns:a16="http://schemas.microsoft.com/office/drawing/2014/main" id="{91C24871-EB7F-F8EA-7043-D8DADBEF7597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355600</xdr:colOff>
      <xdr:row>5</xdr:row>
      <xdr:rowOff>260350</xdr:rowOff>
    </xdr:from>
    <xdr:to>
      <xdr:col>5</xdr:col>
      <xdr:colOff>139700</xdr:colOff>
      <xdr:row>7</xdr:row>
      <xdr:rowOff>12700</xdr:rowOff>
    </xdr:to>
    <xdr:sp macro="Settings_ToggleGlobalLanguage" textlink="">
      <xdr:nvSpPr>
        <xdr:cNvPr id="4" name="SET_LANG_GLOBAL_LABEL">
          <a:extLst>
            <a:ext uri="{FF2B5EF4-FFF2-40B4-BE49-F238E27FC236}">
              <a16:creationId xmlns:a16="http://schemas.microsoft.com/office/drawing/2014/main" id="{90E3494A-58C0-FDA5-EC63-C84F4FEB9342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469900</xdr:colOff>
      <xdr:row>5</xdr:row>
      <xdr:rowOff>260350</xdr:rowOff>
    </xdr:from>
    <xdr:to>
      <xdr:col>5</xdr:col>
      <xdr:colOff>825500</xdr:colOff>
      <xdr:row>7</xdr:row>
      <xdr:rowOff>12700</xdr:rowOff>
    </xdr:to>
    <xdr:sp macro="Settings_ToggleGlobalLanguage" textlink="">
      <xdr:nvSpPr>
        <xdr:cNvPr id="5" name="SET_LANG_GLOBAL_FR">
          <a:extLst>
            <a:ext uri="{FF2B5EF4-FFF2-40B4-BE49-F238E27FC236}">
              <a16:creationId xmlns:a16="http://schemas.microsoft.com/office/drawing/2014/main" id="{0376DE14-23F6-70A0-077F-AA12B7A10C12}"/>
            </a:ext>
          </a:extLst>
        </xdr:cNvPr>
        <xdr:cNvSpPr txBox="1"/>
      </xdr:nvSpPr>
      <xdr:spPr>
        <a:xfrm>
          <a:off x="4079875" y="1793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6</xdr:row>
      <xdr:rowOff>34925</xdr:rowOff>
    </xdr:from>
    <xdr:to>
      <xdr:col>6</xdr:col>
      <xdr:colOff>612775</xdr:colOff>
      <xdr:row>6</xdr:row>
      <xdr:rowOff>238125</xdr:rowOff>
    </xdr:to>
    <xdr:sp macro="Settings_ToggleGlobalLanguage" textlink="">
      <xdr:nvSpPr>
        <xdr:cNvPr id="6" name="SET_LANG_GLOBAL_TRACK">
          <a:extLst>
            <a:ext uri="{FF2B5EF4-FFF2-40B4-BE49-F238E27FC236}">
              <a16:creationId xmlns:a16="http://schemas.microsoft.com/office/drawing/2014/main" id="{7D544DFD-39C2-1DAC-9B6C-4C7D8CC61FBC}"/>
            </a:ext>
          </a:extLst>
        </xdr:cNvPr>
        <xdr:cNvSpPr>
          <a:spLocks/>
        </xdr:cNvSpPr>
      </xdr:nvSpPr>
      <xdr:spPr>
        <a:xfrm>
          <a:off x="4511675" y="1844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6</xdr:row>
      <xdr:rowOff>60325</xdr:rowOff>
    </xdr:from>
    <xdr:to>
      <xdr:col>6</xdr:col>
      <xdr:colOff>587375</xdr:colOff>
      <xdr:row>6</xdr:row>
      <xdr:rowOff>212725</xdr:rowOff>
    </xdr:to>
    <xdr:sp macro="Settings_ToggleGlobalLanguage" textlink="">
      <xdr:nvSpPr>
        <xdr:cNvPr id="7" name="SET_LANG_GLOBAL_KNOB">
          <a:extLst>
            <a:ext uri="{FF2B5EF4-FFF2-40B4-BE49-F238E27FC236}">
              <a16:creationId xmlns:a16="http://schemas.microsoft.com/office/drawing/2014/main" id="{D9A716E8-B2F6-E7A3-88F9-8530D2283441}"/>
            </a:ext>
          </a:extLst>
        </xdr:cNvPr>
        <xdr:cNvSpPr>
          <a:spLocks/>
        </xdr:cNvSpPr>
      </xdr:nvSpPr>
      <xdr:spPr>
        <a:xfrm>
          <a:off x="4892675" y="1870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5</xdr:row>
      <xdr:rowOff>260350</xdr:rowOff>
    </xdr:from>
    <xdr:to>
      <xdr:col>7</xdr:col>
      <xdr:colOff>222250</xdr:colOff>
      <xdr:row>7</xdr:row>
      <xdr:rowOff>12700</xdr:rowOff>
    </xdr:to>
    <xdr:sp macro="Settings_ToggleGlobalLanguage" textlink="">
      <xdr:nvSpPr>
        <xdr:cNvPr id="8" name="SET_LANG_GLOBAL_EN">
          <a:extLst>
            <a:ext uri="{FF2B5EF4-FFF2-40B4-BE49-F238E27FC236}">
              <a16:creationId xmlns:a16="http://schemas.microsoft.com/office/drawing/2014/main" id="{E8AE7C7D-3D87-1071-E8C0-945621DE1A45}"/>
            </a:ext>
          </a:extLst>
        </xdr:cNvPr>
        <xdr:cNvSpPr txBox="1"/>
      </xdr:nvSpPr>
      <xdr:spPr>
        <a:xfrm>
          <a:off x="5146675" y="1793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374650</xdr:colOff>
      <xdr:row>5</xdr:row>
      <xdr:rowOff>273050</xdr:rowOff>
    </xdr:from>
    <xdr:to>
      <xdr:col>7</xdr:col>
      <xdr:colOff>603250</xdr:colOff>
      <xdr:row>6</xdr:row>
      <xdr:rowOff>225425</xdr:rowOff>
    </xdr:to>
    <xdr:sp macro="Settings_ToggleGlobalActivated" textlink="">
      <xdr:nvSpPr>
        <xdr:cNvPr id="9" name="SET_GLOBAL_ACTIVATED_BOX">
          <a:extLst>
            <a:ext uri="{FF2B5EF4-FFF2-40B4-BE49-F238E27FC236}">
              <a16:creationId xmlns:a16="http://schemas.microsoft.com/office/drawing/2014/main" id="{7F8F3E2A-F7AA-6020-4140-7E66A7BA7992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704850</xdr:colOff>
      <xdr:row>5</xdr:row>
      <xdr:rowOff>247650</xdr:rowOff>
    </xdr:from>
    <xdr:to>
      <xdr:col>9</xdr:col>
      <xdr:colOff>660400</xdr:colOff>
      <xdr:row>7</xdr:row>
      <xdr:rowOff>0</xdr:rowOff>
    </xdr:to>
    <xdr:sp macro="Settings_ToggleGlobalActivated" textlink="">
      <xdr:nvSpPr>
        <xdr:cNvPr id="10" name="SET_GLOBAL_ACTIVATED_LABEL">
          <a:extLst>
            <a:ext uri="{FF2B5EF4-FFF2-40B4-BE49-F238E27FC236}">
              <a16:creationId xmlns:a16="http://schemas.microsoft.com/office/drawing/2014/main" id="{66BF71DA-4B23-584B-4D11-613004D73644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</a:t>
          </a:r>
        </a:p>
      </xdr:txBody>
    </xdr:sp>
    <xdr:clientData/>
  </xdr:twoCellAnchor>
  <xdr:twoCellAnchor editAs="absolute">
    <xdr:from>
      <xdr:col>1</xdr:col>
      <xdr:colOff>355600</xdr:colOff>
      <xdr:row>8</xdr:row>
      <xdr:rowOff>117475</xdr:rowOff>
    </xdr:from>
    <xdr:to>
      <xdr:col>5</xdr:col>
      <xdr:colOff>139700</xdr:colOff>
      <xdr:row>9</xdr:row>
      <xdr:rowOff>146050</xdr:rowOff>
    </xdr:to>
    <xdr:sp macro="Settings_ToggleDashboardLanguage" textlink="">
      <xdr:nvSpPr>
        <xdr:cNvPr id="11" name="SET_LANG_DASHBOARD_LABEL">
          <a:extLst>
            <a:ext uri="{FF2B5EF4-FFF2-40B4-BE49-F238E27FC236}">
              <a16:creationId xmlns:a16="http://schemas.microsoft.com/office/drawing/2014/main" id="{A70758AE-390C-89CF-1903-E3963EB58451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469900</xdr:colOff>
      <xdr:row>8</xdr:row>
      <xdr:rowOff>117475</xdr:rowOff>
    </xdr:from>
    <xdr:to>
      <xdr:col>5</xdr:col>
      <xdr:colOff>825500</xdr:colOff>
      <xdr:row>9</xdr:row>
      <xdr:rowOff>146050</xdr:rowOff>
    </xdr:to>
    <xdr:sp macro="Settings_ToggleDashboardLanguage" textlink="">
      <xdr:nvSpPr>
        <xdr:cNvPr id="12" name="SET_LANG_DASHBOARD_FR">
          <a:extLst>
            <a:ext uri="{FF2B5EF4-FFF2-40B4-BE49-F238E27FC236}">
              <a16:creationId xmlns:a16="http://schemas.microsoft.com/office/drawing/2014/main" id="{F87FFDDF-3456-6706-5387-7B8F16EF3068}"/>
            </a:ext>
          </a:extLst>
        </xdr:cNvPr>
        <xdr:cNvSpPr txBox="1"/>
      </xdr:nvSpPr>
      <xdr:spPr>
        <a:xfrm>
          <a:off x="4079875" y="2479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8</xdr:row>
      <xdr:rowOff>168275</xdr:rowOff>
    </xdr:from>
    <xdr:to>
      <xdr:col>6</xdr:col>
      <xdr:colOff>612775</xdr:colOff>
      <xdr:row>9</xdr:row>
      <xdr:rowOff>95250</xdr:rowOff>
    </xdr:to>
    <xdr:sp macro="Settings_ToggleDashboardLanguage" textlink="">
      <xdr:nvSpPr>
        <xdr:cNvPr id="13" name="SET_LANG_DASHBOARD_TRACK">
          <a:extLst>
            <a:ext uri="{FF2B5EF4-FFF2-40B4-BE49-F238E27FC236}">
              <a16:creationId xmlns:a16="http://schemas.microsoft.com/office/drawing/2014/main" id="{B973D565-698E-0561-2164-227B89E7F674}"/>
            </a:ext>
          </a:extLst>
        </xdr:cNvPr>
        <xdr:cNvSpPr>
          <a:spLocks/>
        </xdr:cNvSpPr>
      </xdr:nvSpPr>
      <xdr:spPr>
        <a:xfrm>
          <a:off x="4511675" y="2530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8</xdr:row>
      <xdr:rowOff>193675</xdr:rowOff>
    </xdr:from>
    <xdr:to>
      <xdr:col>6</xdr:col>
      <xdr:colOff>587375</xdr:colOff>
      <xdr:row>9</xdr:row>
      <xdr:rowOff>69850</xdr:rowOff>
    </xdr:to>
    <xdr:sp macro="Settings_ToggleDashboardLanguage" textlink="">
      <xdr:nvSpPr>
        <xdr:cNvPr id="14" name="SET_LANG_DASHBOARD_KNOB">
          <a:extLst>
            <a:ext uri="{FF2B5EF4-FFF2-40B4-BE49-F238E27FC236}">
              <a16:creationId xmlns:a16="http://schemas.microsoft.com/office/drawing/2014/main" id="{1165F260-AFDA-94C8-CFFB-29E9F2C0C02D}"/>
            </a:ext>
          </a:extLst>
        </xdr:cNvPr>
        <xdr:cNvSpPr>
          <a:spLocks/>
        </xdr:cNvSpPr>
      </xdr:nvSpPr>
      <xdr:spPr>
        <a:xfrm>
          <a:off x="4892675" y="2555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8</xdr:row>
      <xdr:rowOff>117475</xdr:rowOff>
    </xdr:from>
    <xdr:to>
      <xdr:col>7</xdr:col>
      <xdr:colOff>222250</xdr:colOff>
      <xdr:row>9</xdr:row>
      <xdr:rowOff>146050</xdr:rowOff>
    </xdr:to>
    <xdr:sp macro="Settings_ToggleDashboardLanguage" textlink="">
      <xdr:nvSpPr>
        <xdr:cNvPr id="15" name="SET_LANG_DASHBOARD_EN">
          <a:extLst>
            <a:ext uri="{FF2B5EF4-FFF2-40B4-BE49-F238E27FC236}">
              <a16:creationId xmlns:a16="http://schemas.microsoft.com/office/drawing/2014/main" id="{1E342418-5723-0642-A4BC-959EC23AB7AD}"/>
            </a:ext>
          </a:extLst>
        </xdr:cNvPr>
        <xdr:cNvSpPr txBox="1"/>
      </xdr:nvSpPr>
      <xdr:spPr>
        <a:xfrm>
          <a:off x="5146675" y="2479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10</xdr:row>
      <xdr:rowOff>123825</xdr:rowOff>
    </xdr:from>
    <xdr:to>
      <xdr:col>5</xdr:col>
      <xdr:colOff>139700</xdr:colOff>
      <xdr:row>11</xdr:row>
      <xdr:rowOff>152400</xdr:rowOff>
    </xdr:to>
    <xdr:sp macro="Settings_ToggleGanttLanguage" textlink="">
      <xdr:nvSpPr>
        <xdr:cNvPr id="16" name="SET_LANG_GANTT_LABEL">
          <a:extLst>
            <a:ext uri="{FF2B5EF4-FFF2-40B4-BE49-F238E27FC236}">
              <a16:creationId xmlns:a16="http://schemas.microsoft.com/office/drawing/2014/main" id="{74A064C4-9216-9A60-0BA4-A7DFE0DAD9DF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469900</xdr:colOff>
      <xdr:row>10</xdr:row>
      <xdr:rowOff>123825</xdr:rowOff>
    </xdr:from>
    <xdr:to>
      <xdr:col>5</xdr:col>
      <xdr:colOff>825500</xdr:colOff>
      <xdr:row>11</xdr:row>
      <xdr:rowOff>152400</xdr:rowOff>
    </xdr:to>
    <xdr:sp macro="Settings_ToggleGanttLanguage" textlink="">
      <xdr:nvSpPr>
        <xdr:cNvPr id="17" name="SET_LANG_GANTT_FR">
          <a:extLst>
            <a:ext uri="{FF2B5EF4-FFF2-40B4-BE49-F238E27FC236}">
              <a16:creationId xmlns:a16="http://schemas.microsoft.com/office/drawing/2014/main" id="{B0CA4E17-DBF9-F7B5-3704-F235088C6A7F}"/>
            </a:ext>
          </a:extLst>
        </xdr:cNvPr>
        <xdr:cNvSpPr txBox="1"/>
      </xdr:nvSpPr>
      <xdr:spPr>
        <a:xfrm>
          <a:off x="4079875" y="30384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10</xdr:row>
      <xdr:rowOff>174625</xdr:rowOff>
    </xdr:from>
    <xdr:to>
      <xdr:col>6</xdr:col>
      <xdr:colOff>612775</xdr:colOff>
      <xdr:row>11</xdr:row>
      <xdr:rowOff>101600</xdr:rowOff>
    </xdr:to>
    <xdr:sp macro="Settings_ToggleGanttLanguage" textlink="">
      <xdr:nvSpPr>
        <xdr:cNvPr id="18" name="SET_LANG_GANTT_TRACK">
          <a:extLst>
            <a:ext uri="{FF2B5EF4-FFF2-40B4-BE49-F238E27FC236}">
              <a16:creationId xmlns:a16="http://schemas.microsoft.com/office/drawing/2014/main" id="{3FBD47EB-6FC3-E372-48B2-C85CF42F7D53}"/>
            </a:ext>
          </a:extLst>
        </xdr:cNvPr>
        <xdr:cNvSpPr>
          <a:spLocks/>
        </xdr:cNvSpPr>
      </xdr:nvSpPr>
      <xdr:spPr>
        <a:xfrm>
          <a:off x="4511675" y="30892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10</xdr:row>
      <xdr:rowOff>200025</xdr:rowOff>
    </xdr:from>
    <xdr:to>
      <xdr:col>6</xdr:col>
      <xdr:colOff>587375</xdr:colOff>
      <xdr:row>11</xdr:row>
      <xdr:rowOff>76200</xdr:rowOff>
    </xdr:to>
    <xdr:sp macro="Settings_ToggleGanttLanguage" textlink="">
      <xdr:nvSpPr>
        <xdr:cNvPr id="19" name="SET_LANG_GANTT_KNOB">
          <a:extLst>
            <a:ext uri="{FF2B5EF4-FFF2-40B4-BE49-F238E27FC236}">
              <a16:creationId xmlns:a16="http://schemas.microsoft.com/office/drawing/2014/main" id="{934B10DB-FCE4-03FB-8BCF-14E38330CF86}"/>
            </a:ext>
          </a:extLst>
        </xdr:cNvPr>
        <xdr:cNvSpPr>
          <a:spLocks/>
        </xdr:cNvSpPr>
      </xdr:nvSpPr>
      <xdr:spPr>
        <a:xfrm>
          <a:off x="4892675" y="31146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10</xdr:row>
      <xdr:rowOff>123825</xdr:rowOff>
    </xdr:from>
    <xdr:to>
      <xdr:col>7</xdr:col>
      <xdr:colOff>222250</xdr:colOff>
      <xdr:row>11</xdr:row>
      <xdr:rowOff>152400</xdr:rowOff>
    </xdr:to>
    <xdr:sp macro="Settings_ToggleGanttLanguage" textlink="">
      <xdr:nvSpPr>
        <xdr:cNvPr id="20" name="SET_LANG_GANTT_EN">
          <a:extLst>
            <a:ext uri="{FF2B5EF4-FFF2-40B4-BE49-F238E27FC236}">
              <a16:creationId xmlns:a16="http://schemas.microsoft.com/office/drawing/2014/main" id="{101BE262-DD00-781A-86E9-ADC4B880FCA1}"/>
            </a:ext>
          </a:extLst>
        </xdr:cNvPr>
        <xdr:cNvSpPr txBox="1"/>
      </xdr:nvSpPr>
      <xdr:spPr>
        <a:xfrm>
          <a:off x="5146675" y="30384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12</xdr:row>
      <xdr:rowOff>130175</xdr:rowOff>
    </xdr:from>
    <xdr:to>
      <xdr:col>5</xdr:col>
      <xdr:colOff>139700</xdr:colOff>
      <xdr:row>13</xdr:row>
      <xdr:rowOff>158750</xdr:rowOff>
    </xdr:to>
    <xdr:sp macro="Settings_ToggleSCurveLanguage" textlink="">
      <xdr:nvSpPr>
        <xdr:cNvPr id="21" name="SET_LANG_SCURVE_LABEL">
          <a:extLst>
            <a:ext uri="{FF2B5EF4-FFF2-40B4-BE49-F238E27FC236}">
              <a16:creationId xmlns:a16="http://schemas.microsoft.com/office/drawing/2014/main" id="{7C84086F-21BA-3FAD-7223-DFC6041EA8D0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469900</xdr:colOff>
      <xdr:row>12</xdr:row>
      <xdr:rowOff>130175</xdr:rowOff>
    </xdr:from>
    <xdr:to>
      <xdr:col>5</xdr:col>
      <xdr:colOff>825500</xdr:colOff>
      <xdr:row>13</xdr:row>
      <xdr:rowOff>158750</xdr:rowOff>
    </xdr:to>
    <xdr:sp macro="Settings_ToggleSCurveLanguage" textlink="">
      <xdr:nvSpPr>
        <xdr:cNvPr id="22" name="SET_LANG_SCURVE_FR">
          <a:extLst>
            <a:ext uri="{FF2B5EF4-FFF2-40B4-BE49-F238E27FC236}">
              <a16:creationId xmlns:a16="http://schemas.microsoft.com/office/drawing/2014/main" id="{2D8EE7AA-DC14-5843-97CC-BDAB36676A0F}"/>
            </a:ext>
          </a:extLst>
        </xdr:cNvPr>
        <xdr:cNvSpPr txBox="1"/>
      </xdr:nvSpPr>
      <xdr:spPr>
        <a:xfrm>
          <a:off x="4079875" y="35972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12</xdr:row>
      <xdr:rowOff>180975</xdr:rowOff>
    </xdr:from>
    <xdr:to>
      <xdr:col>6</xdr:col>
      <xdr:colOff>612775</xdr:colOff>
      <xdr:row>13</xdr:row>
      <xdr:rowOff>107950</xdr:rowOff>
    </xdr:to>
    <xdr:sp macro="Settings_ToggleSCurveLanguage" textlink="">
      <xdr:nvSpPr>
        <xdr:cNvPr id="23" name="SET_LANG_SCURVE_TRACK">
          <a:extLst>
            <a:ext uri="{FF2B5EF4-FFF2-40B4-BE49-F238E27FC236}">
              <a16:creationId xmlns:a16="http://schemas.microsoft.com/office/drawing/2014/main" id="{7FB8DB30-0F03-C6CB-394F-940B29A9959A}"/>
            </a:ext>
          </a:extLst>
        </xdr:cNvPr>
        <xdr:cNvSpPr>
          <a:spLocks/>
        </xdr:cNvSpPr>
      </xdr:nvSpPr>
      <xdr:spPr>
        <a:xfrm>
          <a:off x="4511675" y="36480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12</xdr:row>
      <xdr:rowOff>206375</xdr:rowOff>
    </xdr:from>
    <xdr:to>
      <xdr:col>6</xdr:col>
      <xdr:colOff>587375</xdr:colOff>
      <xdr:row>13</xdr:row>
      <xdr:rowOff>82550</xdr:rowOff>
    </xdr:to>
    <xdr:sp macro="Settings_ToggleSCurveLanguage" textlink="">
      <xdr:nvSpPr>
        <xdr:cNvPr id="24" name="SET_LANG_SCURVE_KNOB">
          <a:extLst>
            <a:ext uri="{FF2B5EF4-FFF2-40B4-BE49-F238E27FC236}">
              <a16:creationId xmlns:a16="http://schemas.microsoft.com/office/drawing/2014/main" id="{8D66DF58-C124-2F2D-2A88-1000EFAB62EF}"/>
            </a:ext>
          </a:extLst>
        </xdr:cNvPr>
        <xdr:cNvSpPr>
          <a:spLocks/>
        </xdr:cNvSpPr>
      </xdr:nvSpPr>
      <xdr:spPr>
        <a:xfrm>
          <a:off x="4892675" y="36734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12</xdr:row>
      <xdr:rowOff>130175</xdr:rowOff>
    </xdr:from>
    <xdr:to>
      <xdr:col>7</xdr:col>
      <xdr:colOff>222250</xdr:colOff>
      <xdr:row>13</xdr:row>
      <xdr:rowOff>158750</xdr:rowOff>
    </xdr:to>
    <xdr:sp macro="Settings_ToggleSCurveLanguage" textlink="">
      <xdr:nvSpPr>
        <xdr:cNvPr id="25" name="SET_LANG_SCURVE_EN">
          <a:extLst>
            <a:ext uri="{FF2B5EF4-FFF2-40B4-BE49-F238E27FC236}">
              <a16:creationId xmlns:a16="http://schemas.microsoft.com/office/drawing/2014/main" id="{BEF808F0-F902-3A70-8D0E-733AE95DAA45}"/>
            </a:ext>
          </a:extLst>
        </xdr:cNvPr>
        <xdr:cNvSpPr txBox="1"/>
      </xdr:nvSpPr>
      <xdr:spPr>
        <a:xfrm>
          <a:off x="5146675" y="35972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14</xdr:row>
      <xdr:rowOff>136525</xdr:rowOff>
    </xdr:from>
    <xdr:to>
      <xdr:col>5</xdr:col>
      <xdr:colOff>139700</xdr:colOff>
      <xdr:row>15</xdr:row>
      <xdr:rowOff>165100</xdr:rowOff>
    </xdr:to>
    <xdr:sp macro="Settings_ToggleWBSLanguage" textlink="">
      <xdr:nvSpPr>
        <xdr:cNvPr id="26" name="SET_LANG_WBS_LABEL">
          <a:extLst>
            <a:ext uri="{FF2B5EF4-FFF2-40B4-BE49-F238E27FC236}">
              <a16:creationId xmlns:a16="http://schemas.microsoft.com/office/drawing/2014/main" id="{EA06C431-4438-0EC1-FB23-AC109883795E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469900</xdr:colOff>
      <xdr:row>14</xdr:row>
      <xdr:rowOff>136525</xdr:rowOff>
    </xdr:from>
    <xdr:to>
      <xdr:col>5</xdr:col>
      <xdr:colOff>825500</xdr:colOff>
      <xdr:row>15</xdr:row>
      <xdr:rowOff>165100</xdr:rowOff>
    </xdr:to>
    <xdr:sp macro="Settings_ToggleWBSLanguage" textlink="">
      <xdr:nvSpPr>
        <xdr:cNvPr id="27" name="SET_LANG_WBS_FR">
          <a:extLst>
            <a:ext uri="{FF2B5EF4-FFF2-40B4-BE49-F238E27FC236}">
              <a16:creationId xmlns:a16="http://schemas.microsoft.com/office/drawing/2014/main" id="{4FAA95D4-9D86-8B26-313E-344FDD9A0A04}"/>
            </a:ext>
          </a:extLst>
        </xdr:cNvPr>
        <xdr:cNvSpPr txBox="1"/>
      </xdr:nvSpPr>
      <xdr:spPr>
        <a:xfrm>
          <a:off x="4079875" y="41560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14</xdr:row>
      <xdr:rowOff>187325</xdr:rowOff>
    </xdr:from>
    <xdr:to>
      <xdr:col>6</xdr:col>
      <xdr:colOff>612775</xdr:colOff>
      <xdr:row>15</xdr:row>
      <xdr:rowOff>114300</xdr:rowOff>
    </xdr:to>
    <xdr:sp macro="Settings_ToggleWBSLanguage" textlink="">
      <xdr:nvSpPr>
        <xdr:cNvPr id="28" name="SET_LANG_WBS_TRACK">
          <a:extLst>
            <a:ext uri="{FF2B5EF4-FFF2-40B4-BE49-F238E27FC236}">
              <a16:creationId xmlns:a16="http://schemas.microsoft.com/office/drawing/2014/main" id="{14F1491F-9E51-5ABE-5FFD-76BF03583435}"/>
            </a:ext>
          </a:extLst>
        </xdr:cNvPr>
        <xdr:cNvSpPr>
          <a:spLocks/>
        </xdr:cNvSpPr>
      </xdr:nvSpPr>
      <xdr:spPr>
        <a:xfrm>
          <a:off x="4511675" y="42068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14</xdr:row>
      <xdr:rowOff>212725</xdr:rowOff>
    </xdr:from>
    <xdr:to>
      <xdr:col>6</xdr:col>
      <xdr:colOff>587375</xdr:colOff>
      <xdr:row>15</xdr:row>
      <xdr:rowOff>88900</xdr:rowOff>
    </xdr:to>
    <xdr:sp macro="Settings_ToggleWBSLanguage" textlink="">
      <xdr:nvSpPr>
        <xdr:cNvPr id="29" name="SET_LANG_WBS_KNOB">
          <a:extLst>
            <a:ext uri="{FF2B5EF4-FFF2-40B4-BE49-F238E27FC236}">
              <a16:creationId xmlns:a16="http://schemas.microsoft.com/office/drawing/2014/main" id="{331BC9C2-D52D-7322-17CC-8670C5D7980A}"/>
            </a:ext>
          </a:extLst>
        </xdr:cNvPr>
        <xdr:cNvSpPr>
          <a:spLocks/>
        </xdr:cNvSpPr>
      </xdr:nvSpPr>
      <xdr:spPr>
        <a:xfrm>
          <a:off x="4892675" y="42322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14</xdr:row>
      <xdr:rowOff>136525</xdr:rowOff>
    </xdr:from>
    <xdr:to>
      <xdr:col>7</xdr:col>
      <xdr:colOff>222250</xdr:colOff>
      <xdr:row>15</xdr:row>
      <xdr:rowOff>165100</xdr:rowOff>
    </xdr:to>
    <xdr:sp macro="Settings_ToggleWBSLanguage" textlink="">
      <xdr:nvSpPr>
        <xdr:cNvPr id="30" name="SET_LANG_WBS_EN">
          <a:extLst>
            <a:ext uri="{FF2B5EF4-FFF2-40B4-BE49-F238E27FC236}">
              <a16:creationId xmlns:a16="http://schemas.microsoft.com/office/drawing/2014/main" id="{8B2BB50C-D199-2368-E201-188B75E95779}"/>
            </a:ext>
          </a:extLst>
        </xdr:cNvPr>
        <xdr:cNvSpPr txBox="1"/>
      </xdr:nvSpPr>
      <xdr:spPr>
        <a:xfrm>
          <a:off x="5146675" y="41560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16</xdr:row>
      <xdr:rowOff>142875</xdr:rowOff>
    </xdr:from>
    <xdr:to>
      <xdr:col>5</xdr:col>
      <xdr:colOff>139700</xdr:colOff>
      <xdr:row>17</xdr:row>
      <xdr:rowOff>171450</xdr:rowOff>
    </xdr:to>
    <xdr:sp macro="Settings_ToggleConstraintsLanguage" textlink="">
      <xdr:nvSpPr>
        <xdr:cNvPr id="31" name="SET_LANG_CONSTRAINTS_LABEL">
          <a:extLst>
            <a:ext uri="{FF2B5EF4-FFF2-40B4-BE49-F238E27FC236}">
              <a16:creationId xmlns:a16="http://schemas.microsoft.com/office/drawing/2014/main" id="{FED37C15-4FDF-345D-4599-93A52C6F2332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Constraints</a:t>
          </a:r>
        </a:p>
      </xdr:txBody>
    </xdr:sp>
    <xdr:clientData/>
  </xdr:twoCellAnchor>
  <xdr:twoCellAnchor editAs="absolute">
    <xdr:from>
      <xdr:col>5</xdr:col>
      <xdr:colOff>469900</xdr:colOff>
      <xdr:row>16</xdr:row>
      <xdr:rowOff>142875</xdr:rowOff>
    </xdr:from>
    <xdr:to>
      <xdr:col>5</xdr:col>
      <xdr:colOff>825500</xdr:colOff>
      <xdr:row>17</xdr:row>
      <xdr:rowOff>171450</xdr:rowOff>
    </xdr:to>
    <xdr:sp macro="Settings_ToggleConstraintsLanguage" textlink="">
      <xdr:nvSpPr>
        <xdr:cNvPr id="32" name="SET_LANG_CONSTRAINTS_FR">
          <a:extLst>
            <a:ext uri="{FF2B5EF4-FFF2-40B4-BE49-F238E27FC236}">
              <a16:creationId xmlns:a16="http://schemas.microsoft.com/office/drawing/2014/main" id="{70EE7E1F-44C8-29CE-FF9B-5834D790FA1C}"/>
            </a:ext>
          </a:extLst>
        </xdr:cNvPr>
        <xdr:cNvSpPr txBox="1"/>
      </xdr:nvSpPr>
      <xdr:spPr>
        <a:xfrm>
          <a:off x="4079875" y="4714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16</xdr:row>
      <xdr:rowOff>193675</xdr:rowOff>
    </xdr:from>
    <xdr:to>
      <xdr:col>6</xdr:col>
      <xdr:colOff>612775</xdr:colOff>
      <xdr:row>17</xdr:row>
      <xdr:rowOff>120650</xdr:rowOff>
    </xdr:to>
    <xdr:sp macro="Settings_ToggleConstraintsLanguage" textlink="">
      <xdr:nvSpPr>
        <xdr:cNvPr id="33" name="SET_LANG_CONSTRAINTS_TRACK">
          <a:extLst>
            <a:ext uri="{FF2B5EF4-FFF2-40B4-BE49-F238E27FC236}">
              <a16:creationId xmlns:a16="http://schemas.microsoft.com/office/drawing/2014/main" id="{CAB78E6D-EBCD-A5F8-F9E3-B29A29BEDDB6}"/>
            </a:ext>
          </a:extLst>
        </xdr:cNvPr>
        <xdr:cNvSpPr>
          <a:spLocks/>
        </xdr:cNvSpPr>
      </xdr:nvSpPr>
      <xdr:spPr>
        <a:xfrm>
          <a:off x="4511675" y="4765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16</xdr:row>
      <xdr:rowOff>219075</xdr:rowOff>
    </xdr:from>
    <xdr:to>
      <xdr:col>6</xdr:col>
      <xdr:colOff>587375</xdr:colOff>
      <xdr:row>17</xdr:row>
      <xdr:rowOff>95250</xdr:rowOff>
    </xdr:to>
    <xdr:sp macro="Settings_ToggleConstraintsLanguage" textlink="">
      <xdr:nvSpPr>
        <xdr:cNvPr id="34" name="SET_LANG_CONSTRAINTS_KNOB">
          <a:extLst>
            <a:ext uri="{FF2B5EF4-FFF2-40B4-BE49-F238E27FC236}">
              <a16:creationId xmlns:a16="http://schemas.microsoft.com/office/drawing/2014/main" id="{167A74F2-19AF-1633-0776-3AFFBEFB9285}"/>
            </a:ext>
          </a:extLst>
        </xdr:cNvPr>
        <xdr:cNvSpPr>
          <a:spLocks/>
        </xdr:cNvSpPr>
      </xdr:nvSpPr>
      <xdr:spPr>
        <a:xfrm>
          <a:off x="4892675" y="4791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16</xdr:row>
      <xdr:rowOff>142875</xdr:rowOff>
    </xdr:from>
    <xdr:to>
      <xdr:col>7</xdr:col>
      <xdr:colOff>222250</xdr:colOff>
      <xdr:row>17</xdr:row>
      <xdr:rowOff>171450</xdr:rowOff>
    </xdr:to>
    <xdr:sp macro="Settings_ToggleConstraintsLanguage" textlink="">
      <xdr:nvSpPr>
        <xdr:cNvPr id="35" name="SET_LANG_CONSTRAINTS_EN">
          <a:extLst>
            <a:ext uri="{FF2B5EF4-FFF2-40B4-BE49-F238E27FC236}">
              <a16:creationId xmlns:a16="http://schemas.microsoft.com/office/drawing/2014/main" id="{2B12D5BA-7579-9AC9-91EF-17F6DF0C865C}"/>
            </a:ext>
          </a:extLst>
        </xdr:cNvPr>
        <xdr:cNvSpPr txBox="1"/>
      </xdr:nvSpPr>
      <xdr:spPr>
        <a:xfrm>
          <a:off x="5146675" y="4714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18</xdr:row>
      <xdr:rowOff>149225</xdr:rowOff>
    </xdr:from>
    <xdr:to>
      <xdr:col>5</xdr:col>
      <xdr:colOff>139700</xdr:colOff>
      <xdr:row>19</xdr:row>
      <xdr:rowOff>177800</xdr:rowOff>
    </xdr:to>
    <xdr:sp macro="Settings_ToggleEventHistoryLanguage" textlink="">
      <xdr:nvSpPr>
        <xdr:cNvPr id="36" name="SET_LANG_EVENT_LABEL">
          <a:extLst>
            <a:ext uri="{FF2B5EF4-FFF2-40B4-BE49-F238E27FC236}">
              <a16:creationId xmlns:a16="http://schemas.microsoft.com/office/drawing/2014/main" id="{8626BCFF-0429-3CE0-0AE0-EDFD2A3F929B}"/>
            </a:ext>
          </a:extLst>
        </xdr:cNvPr>
        <xdr:cNvSpPr txBox="1"/>
      </xdr:nvSpPr>
      <xdr:spPr>
        <a:xfrm>
          <a:off x="574675" y="5273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469900</xdr:colOff>
      <xdr:row>18</xdr:row>
      <xdr:rowOff>149225</xdr:rowOff>
    </xdr:from>
    <xdr:to>
      <xdr:col>5</xdr:col>
      <xdr:colOff>825500</xdr:colOff>
      <xdr:row>19</xdr:row>
      <xdr:rowOff>177800</xdr:rowOff>
    </xdr:to>
    <xdr:sp macro="Settings_ToggleEventHistoryLanguage" textlink="">
      <xdr:nvSpPr>
        <xdr:cNvPr id="37" name="SET_LANG_EVENT_FR">
          <a:extLst>
            <a:ext uri="{FF2B5EF4-FFF2-40B4-BE49-F238E27FC236}">
              <a16:creationId xmlns:a16="http://schemas.microsoft.com/office/drawing/2014/main" id="{86FACC60-67A7-CAEC-B09E-A5B3D0B3CF31}"/>
            </a:ext>
          </a:extLst>
        </xdr:cNvPr>
        <xdr:cNvSpPr txBox="1"/>
      </xdr:nvSpPr>
      <xdr:spPr>
        <a:xfrm>
          <a:off x="4079875" y="5273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18</xdr:row>
      <xdr:rowOff>200025</xdr:rowOff>
    </xdr:from>
    <xdr:to>
      <xdr:col>6</xdr:col>
      <xdr:colOff>612775</xdr:colOff>
      <xdr:row>19</xdr:row>
      <xdr:rowOff>127000</xdr:rowOff>
    </xdr:to>
    <xdr:sp macro="Settings_ToggleEventHistoryLanguage" textlink="">
      <xdr:nvSpPr>
        <xdr:cNvPr id="38" name="SET_LANG_EVENT_TRACK">
          <a:extLst>
            <a:ext uri="{FF2B5EF4-FFF2-40B4-BE49-F238E27FC236}">
              <a16:creationId xmlns:a16="http://schemas.microsoft.com/office/drawing/2014/main" id="{4E8F869A-65A6-AE7D-A04E-E9B7A2A2B97D}"/>
            </a:ext>
          </a:extLst>
        </xdr:cNvPr>
        <xdr:cNvSpPr>
          <a:spLocks/>
        </xdr:cNvSpPr>
      </xdr:nvSpPr>
      <xdr:spPr>
        <a:xfrm>
          <a:off x="4511675" y="5324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18</xdr:row>
      <xdr:rowOff>225425</xdr:rowOff>
    </xdr:from>
    <xdr:to>
      <xdr:col>6</xdr:col>
      <xdr:colOff>587375</xdr:colOff>
      <xdr:row>19</xdr:row>
      <xdr:rowOff>101600</xdr:rowOff>
    </xdr:to>
    <xdr:sp macro="Settings_ToggleEventHistoryLanguage" textlink="">
      <xdr:nvSpPr>
        <xdr:cNvPr id="39" name="SET_LANG_EVENT_KNOB">
          <a:extLst>
            <a:ext uri="{FF2B5EF4-FFF2-40B4-BE49-F238E27FC236}">
              <a16:creationId xmlns:a16="http://schemas.microsoft.com/office/drawing/2014/main" id="{7F89DD73-4343-E641-A5C1-AFFFF1E6AC46}"/>
            </a:ext>
          </a:extLst>
        </xdr:cNvPr>
        <xdr:cNvSpPr>
          <a:spLocks/>
        </xdr:cNvSpPr>
      </xdr:nvSpPr>
      <xdr:spPr>
        <a:xfrm>
          <a:off x="4892675" y="5349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18</xdr:row>
      <xdr:rowOff>149225</xdr:rowOff>
    </xdr:from>
    <xdr:to>
      <xdr:col>7</xdr:col>
      <xdr:colOff>222250</xdr:colOff>
      <xdr:row>19</xdr:row>
      <xdr:rowOff>177800</xdr:rowOff>
    </xdr:to>
    <xdr:sp macro="Settings_ToggleEventHistoryLanguage" textlink="">
      <xdr:nvSpPr>
        <xdr:cNvPr id="40" name="SET_LANG_EVENT_EN">
          <a:extLst>
            <a:ext uri="{FF2B5EF4-FFF2-40B4-BE49-F238E27FC236}">
              <a16:creationId xmlns:a16="http://schemas.microsoft.com/office/drawing/2014/main" id="{DA13A160-235A-7FEE-4149-12502F055ADF}"/>
            </a:ext>
          </a:extLst>
        </xdr:cNvPr>
        <xdr:cNvSpPr txBox="1"/>
      </xdr:nvSpPr>
      <xdr:spPr>
        <a:xfrm>
          <a:off x="5146675" y="5273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374650</xdr:colOff>
      <xdr:row>18</xdr:row>
      <xdr:rowOff>149225</xdr:rowOff>
    </xdr:from>
    <xdr:to>
      <xdr:col>8</xdr:col>
      <xdr:colOff>161925</xdr:colOff>
      <xdr:row>19</xdr:row>
      <xdr:rowOff>177800</xdr:rowOff>
    </xdr:to>
    <xdr:sp macro="Settings_ToggleInfoMessages" textlink="">
      <xdr:nvSpPr>
        <xdr:cNvPr id="41" name="SET_INFO_LABEL">
          <a:extLst>
            <a:ext uri="{FF2B5EF4-FFF2-40B4-BE49-F238E27FC236}">
              <a16:creationId xmlns:a16="http://schemas.microsoft.com/office/drawing/2014/main" id="{D55E9489-25B2-3DB1-AA6B-7D0205071CFA}"/>
            </a:ext>
          </a:extLst>
        </xdr:cNvPr>
        <xdr:cNvSpPr txBox="1"/>
      </xdr:nvSpPr>
      <xdr:spPr>
        <a:xfrm>
          <a:off x="5680075" y="52736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679450</xdr:colOff>
      <xdr:row>18</xdr:row>
      <xdr:rowOff>149225</xdr:rowOff>
    </xdr:from>
    <xdr:to>
      <xdr:col>8</xdr:col>
      <xdr:colOff>187325</xdr:colOff>
      <xdr:row>19</xdr:row>
      <xdr:rowOff>177800</xdr:rowOff>
    </xdr:to>
    <xdr:sp macro="Settings_ToggleInfoMessages" textlink="">
      <xdr:nvSpPr>
        <xdr:cNvPr id="42" name="SET_INFO_OFF">
          <a:extLst>
            <a:ext uri="{FF2B5EF4-FFF2-40B4-BE49-F238E27FC236}">
              <a16:creationId xmlns:a16="http://schemas.microsoft.com/office/drawing/2014/main" id="{63255BA0-5F2A-0FE6-BBCE-F7E94BDD9A17}"/>
            </a:ext>
          </a:extLst>
        </xdr:cNvPr>
        <xdr:cNvSpPr txBox="1"/>
      </xdr:nvSpPr>
      <xdr:spPr>
        <a:xfrm>
          <a:off x="5984875" y="5273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18</xdr:row>
      <xdr:rowOff>200025</xdr:rowOff>
    </xdr:from>
    <xdr:to>
      <xdr:col>8</xdr:col>
      <xdr:colOff>822325</xdr:colOff>
      <xdr:row>19</xdr:row>
      <xdr:rowOff>127000</xdr:rowOff>
    </xdr:to>
    <xdr:sp macro="Settings_ToggleInfoMessages" textlink="">
      <xdr:nvSpPr>
        <xdr:cNvPr id="43" name="SET_INFO_TRACK">
          <a:extLst>
            <a:ext uri="{FF2B5EF4-FFF2-40B4-BE49-F238E27FC236}">
              <a16:creationId xmlns:a16="http://schemas.microsoft.com/office/drawing/2014/main" id="{13EBC122-0FDB-8493-7E88-915F67451972}"/>
            </a:ext>
          </a:extLst>
        </xdr:cNvPr>
        <xdr:cNvSpPr>
          <a:spLocks/>
        </xdr:cNvSpPr>
      </xdr:nvSpPr>
      <xdr:spPr>
        <a:xfrm>
          <a:off x="6416675" y="5324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18</xdr:row>
      <xdr:rowOff>225425</xdr:rowOff>
    </xdr:from>
    <xdr:to>
      <xdr:col>8</xdr:col>
      <xdr:colOff>796925</xdr:colOff>
      <xdr:row>19</xdr:row>
      <xdr:rowOff>101600</xdr:rowOff>
    </xdr:to>
    <xdr:sp macro="Settings_ToggleInfoMessages" textlink="">
      <xdr:nvSpPr>
        <xdr:cNvPr id="44" name="SET_INFO_KNOB">
          <a:extLst>
            <a:ext uri="{FF2B5EF4-FFF2-40B4-BE49-F238E27FC236}">
              <a16:creationId xmlns:a16="http://schemas.microsoft.com/office/drawing/2014/main" id="{3E331CCD-3465-323B-37AF-22246B6483CF}"/>
            </a:ext>
          </a:extLst>
        </xdr:cNvPr>
        <xdr:cNvSpPr>
          <a:spLocks/>
        </xdr:cNvSpPr>
      </xdr:nvSpPr>
      <xdr:spPr>
        <a:xfrm>
          <a:off x="6797675" y="5349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50800</xdr:colOff>
      <xdr:row>18</xdr:row>
      <xdr:rowOff>149225</xdr:rowOff>
    </xdr:from>
    <xdr:to>
      <xdr:col>9</xdr:col>
      <xdr:colOff>431800</xdr:colOff>
      <xdr:row>19</xdr:row>
      <xdr:rowOff>177800</xdr:rowOff>
    </xdr:to>
    <xdr:sp macro="Settings_ToggleInfoMessages" textlink="">
      <xdr:nvSpPr>
        <xdr:cNvPr id="45" name="SET_INFO_ON">
          <a:extLst>
            <a:ext uri="{FF2B5EF4-FFF2-40B4-BE49-F238E27FC236}">
              <a16:creationId xmlns:a16="http://schemas.microsoft.com/office/drawing/2014/main" id="{5AE87031-19A0-AFBA-A563-3F4B0659F180}"/>
            </a:ext>
          </a:extLst>
        </xdr:cNvPr>
        <xdr:cNvSpPr txBox="1"/>
      </xdr:nvSpPr>
      <xdr:spPr>
        <a:xfrm>
          <a:off x="7051675" y="5273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</xdr:col>
      <xdr:colOff>355600</xdr:colOff>
      <xdr:row>20</xdr:row>
      <xdr:rowOff>231775</xdr:rowOff>
    </xdr:from>
    <xdr:to>
      <xdr:col>3</xdr:col>
      <xdr:colOff>565150</xdr:colOff>
      <xdr:row>21</xdr:row>
      <xdr:rowOff>209550</xdr:rowOff>
    </xdr:to>
    <xdr:sp macro="" textlink="">
      <xdr:nvSpPr>
        <xdr:cNvPr id="46" name="SET_DATE_FORMAT_TITLE">
          <a:extLst>
            <a:ext uri="{FF2B5EF4-FFF2-40B4-BE49-F238E27FC236}">
              <a16:creationId xmlns:a16="http://schemas.microsoft.com/office/drawing/2014/main" id="{DD9B3368-FDCA-BD68-F33F-EA15D57DC2DF}"/>
            </a:ext>
          </a:extLst>
        </xdr:cNvPr>
        <xdr:cNvSpPr txBox="1"/>
      </xdr:nvSpPr>
      <xdr:spPr>
        <a:xfrm>
          <a:off x="574675" y="5908675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Date format</a:t>
          </a:r>
        </a:p>
      </xdr:txBody>
    </xdr:sp>
    <xdr:clientData/>
  </xdr:twoCellAnchor>
  <xdr:twoCellAnchor editAs="absolute">
    <xdr:from>
      <xdr:col>4</xdr:col>
      <xdr:colOff>109311</xdr:colOff>
      <xdr:row>20</xdr:row>
      <xdr:rowOff>231775</xdr:rowOff>
    </xdr:from>
    <xdr:to>
      <xdr:col>5</xdr:col>
      <xdr:colOff>582386</xdr:colOff>
      <xdr:row>21</xdr:row>
      <xdr:rowOff>209550</xdr:rowOff>
    </xdr:to>
    <xdr:sp macro="" textlink="">
      <xdr:nvSpPr>
        <xdr:cNvPr id="47" name="SET_DATE_FORMAT_VALUES">
          <a:extLst>
            <a:ext uri="{FF2B5EF4-FFF2-40B4-BE49-F238E27FC236}">
              <a16:creationId xmlns:a16="http://schemas.microsoft.com/office/drawing/2014/main" id="{B1105CF9-411F-1CE2-9C87-34034F46D2AF}"/>
            </a:ext>
          </a:extLst>
        </xdr:cNvPr>
        <xdr:cNvSpPr txBox="1"/>
      </xdr:nvSpPr>
      <xdr:spPr>
        <a:xfrm>
          <a:off x="2871561" y="5908675"/>
          <a:ext cx="13208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DMY / MDY / ISO</a:t>
          </a:r>
        </a:p>
      </xdr:txBody>
    </xdr:sp>
    <xdr:clientData/>
  </xdr:twoCellAnchor>
  <xdr:twoCellAnchor editAs="absolute">
    <xdr:from>
      <xdr:col>5</xdr:col>
      <xdr:colOff>722086</xdr:colOff>
      <xdr:row>20</xdr:row>
      <xdr:rowOff>257175</xdr:rowOff>
    </xdr:from>
    <xdr:to>
      <xdr:col>6</xdr:col>
      <xdr:colOff>792389</xdr:colOff>
      <xdr:row>21</xdr:row>
      <xdr:rowOff>184150</xdr:rowOff>
    </xdr:to>
    <xdr:sp macro="Settings_ToggleDateDisplayMode" textlink="">
      <xdr:nvSpPr>
        <xdr:cNvPr id="48" name="SET_DATE_FORMAT_TRACK">
          <a:extLst>
            <a:ext uri="{FF2B5EF4-FFF2-40B4-BE49-F238E27FC236}">
              <a16:creationId xmlns:a16="http://schemas.microsoft.com/office/drawing/2014/main" id="{2A6EE0A8-47AB-30A7-5552-60CB530D209E}"/>
            </a:ext>
          </a:extLst>
        </xdr:cNvPr>
        <xdr:cNvSpPr/>
      </xdr:nvSpPr>
      <xdr:spPr>
        <a:xfrm>
          <a:off x="4332061" y="5934075"/>
          <a:ext cx="918028" cy="2032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747486</xdr:colOff>
      <xdr:row>21</xdr:row>
      <xdr:rowOff>6350</xdr:rowOff>
    </xdr:from>
    <xdr:to>
      <xdr:col>6</xdr:col>
      <xdr:colOff>52161</xdr:colOff>
      <xdr:row>21</xdr:row>
      <xdr:rowOff>158750</xdr:rowOff>
    </xdr:to>
    <xdr:sp macro="Settings_ToggleDateDisplayMode" textlink="">
      <xdr:nvSpPr>
        <xdr:cNvPr id="49" name="SET_DATE_FORMAT_KNOB">
          <a:extLst>
            <a:ext uri="{FF2B5EF4-FFF2-40B4-BE49-F238E27FC236}">
              <a16:creationId xmlns:a16="http://schemas.microsoft.com/office/drawing/2014/main" id="{A477511E-2ECC-F0CE-1ED9-24B54BB33950}"/>
            </a:ext>
          </a:extLst>
        </xdr:cNvPr>
        <xdr:cNvSpPr/>
      </xdr:nvSpPr>
      <xdr:spPr>
        <a:xfrm>
          <a:off x="4357461" y="5959475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676275</xdr:colOff>
      <xdr:row>3</xdr:row>
      <xdr:rowOff>203200</xdr:rowOff>
    </xdr:from>
    <xdr:to>
      <xdr:col>14</xdr:col>
      <xdr:colOff>758825</xdr:colOff>
      <xdr:row>5</xdr:row>
      <xdr:rowOff>6350</xdr:rowOff>
    </xdr:to>
    <xdr:sp macro="" textlink="">
      <xdr:nvSpPr>
        <xdr:cNvPr id="99" name="SET_TITLE_RESET">
          <a:extLst>
            <a:ext uri="{FF2B5EF4-FFF2-40B4-BE49-F238E27FC236}">
              <a16:creationId xmlns:a16="http://schemas.microsoft.com/office/drawing/2014/main" id="{527C89B7-382C-72CF-A070-7138421437F1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82550</xdr:colOff>
      <xdr:row>5</xdr:row>
      <xdr:rowOff>107950</xdr:rowOff>
    </xdr:from>
    <xdr:to>
      <xdr:col>14</xdr:col>
      <xdr:colOff>504825</xdr:colOff>
      <xdr:row>6</xdr:row>
      <xdr:rowOff>263525</xdr:rowOff>
    </xdr:to>
    <xdr:sp macro="ClearPlanningEventHistory" textlink="">
      <xdr:nvSpPr>
        <xdr:cNvPr id="100" name="SET_BTN_CLEAR_HISTORY">
          <a:extLst>
            <a:ext uri="{FF2B5EF4-FFF2-40B4-BE49-F238E27FC236}">
              <a16:creationId xmlns:a16="http://schemas.microsoft.com/office/drawing/2014/main" id="{330353CA-C09C-FD04-613C-298B99840D61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82550</xdr:colOff>
      <xdr:row>7</xdr:row>
      <xdr:rowOff>63500</xdr:rowOff>
    </xdr:from>
    <xdr:to>
      <xdr:col>14</xdr:col>
      <xdr:colOff>504825</xdr:colOff>
      <xdr:row>8</xdr:row>
      <xdr:rowOff>219075</xdr:rowOff>
    </xdr:to>
    <xdr:sp macro="ClearPlanningWarningAcknowledgements" textlink="">
      <xdr:nvSpPr>
        <xdr:cNvPr id="101" name="SET_BTN_CLEAR_ACK">
          <a:extLst>
            <a:ext uri="{FF2B5EF4-FFF2-40B4-BE49-F238E27FC236}">
              <a16:creationId xmlns:a16="http://schemas.microsoft.com/office/drawing/2014/main" id="{792F72CE-42E7-FE08-2AE5-4F805BBA1E00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82550</xdr:colOff>
      <xdr:row>9</xdr:row>
      <xdr:rowOff>19050</xdr:rowOff>
    </xdr:from>
    <xdr:to>
      <xdr:col>14</xdr:col>
      <xdr:colOff>504825</xdr:colOff>
      <xdr:row>10</xdr:row>
      <xdr:rowOff>174625</xdr:rowOff>
    </xdr:to>
    <xdr:sp macro="Reset_Dashboard" textlink="">
      <xdr:nvSpPr>
        <xdr:cNvPr id="106" name="SET_BTN_CLEAN_DASHBOARD">
          <a:extLst>
            <a:ext uri="{FF2B5EF4-FFF2-40B4-BE49-F238E27FC236}">
              <a16:creationId xmlns:a16="http://schemas.microsoft.com/office/drawing/2014/main" id="{A65DEA07-16C9-EB29-5319-07C5CC97FB2E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82550</xdr:colOff>
      <xdr:row>10</xdr:row>
      <xdr:rowOff>250825</xdr:rowOff>
    </xdr:from>
    <xdr:to>
      <xdr:col>14</xdr:col>
      <xdr:colOff>504825</xdr:colOff>
      <xdr:row>12</xdr:row>
      <xdr:rowOff>130175</xdr:rowOff>
    </xdr:to>
    <xdr:sp macro="Reset_Planning" textlink="">
      <xdr:nvSpPr>
        <xdr:cNvPr id="107" name="SET_BTN_RESET_PLANNING">
          <a:extLst>
            <a:ext uri="{FF2B5EF4-FFF2-40B4-BE49-F238E27FC236}">
              <a16:creationId xmlns:a16="http://schemas.microsoft.com/office/drawing/2014/main" id="{B13DCAFB-50A4-119C-4BFD-75E5302B3AA7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676275</xdr:colOff>
      <xdr:row>15</xdr:row>
      <xdr:rowOff>63500</xdr:rowOff>
    </xdr:from>
    <xdr:to>
      <xdr:col>14</xdr:col>
      <xdr:colOff>758825</xdr:colOff>
      <xdr:row>16</xdr:row>
      <xdr:rowOff>142875</xdr:rowOff>
    </xdr:to>
    <xdr:sp macro="" textlink="">
      <xdr:nvSpPr>
        <xdr:cNvPr id="109" name="SET_TITLE_DANGER">
          <a:extLst>
            <a:ext uri="{FF2B5EF4-FFF2-40B4-BE49-F238E27FC236}">
              <a16:creationId xmlns:a16="http://schemas.microsoft.com/office/drawing/2014/main" id="{29793633-6495-81E6-4336-548AD9C60DD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82550</xdr:colOff>
      <xdr:row>17</xdr:row>
      <xdr:rowOff>146050</xdr:rowOff>
    </xdr:from>
    <xdr:to>
      <xdr:col>14</xdr:col>
      <xdr:colOff>504825</xdr:colOff>
      <xdr:row>19</xdr:row>
      <xdr:rowOff>127000</xdr:rowOff>
    </xdr:to>
    <xdr:sp macro="Armageddon" textlink="">
      <xdr:nvSpPr>
        <xdr:cNvPr id="110" name="SET_BTN_FULL_RESET">
          <a:extLst>
            <a:ext uri="{FF2B5EF4-FFF2-40B4-BE49-F238E27FC236}">
              <a16:creationId xmlns:a16="http://schemas.microsoft.com/office/drawing/2014/main" id="{C8F00A80-C375-6AD5-3F5C-9404431F06DC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6F2967E0-979A-B3DA-760C-AF22D62F9FB2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8C479EF2-8F26-1D2C-AA5D-A06FC6404950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74B2CBCE-2D95-0571-058B-694D2740D3A9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19 Oct 2026 10:19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094F7CF3-649D-8499-E626-324C2660A45F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5FA37C18-5591-3766-1FCE-68151B6F1FB4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AC54DFDA-AC8C-3C6A-EA62-B9D7E5E8EDC3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AC1269E8-BF89-323C-FB8A-D9ECF67BB0AD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95677902-6237-3575-9BB6-7EBD6E856C4A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1A5CCE5B-5EC0-6C78-E7CA-A2BC1EFECA67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1F786173-FE17-859F-DE31-5E2FA3450B3A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7C9751D9-7ED0-2920-3101-0F8FCA3A3B87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8A567010-7691-6675-83E3-9209556CC460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AFE04248-B31B-6A66-1643-CE78110F7BBF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03C8C75D-9EAE-2326-B14B-8BAA17C5D67A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D37DABD3-1AC0-7C0D-F9F7-6BD3533CD046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7CD61E90-2361-B9F6-D516-73B1C386EDEE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14D443A0-2148-9284-99DB-3CC38ADD0D35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FDC70637-4E97-140D-2CC8-26790FD589FB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6FFC2D68-73D9-9BFB-CD40-AD8EE8C46F49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98124E9D-EB5A-5184-685A-02261A8FCC7B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FCBB8BE0-DE28-19B1-C27F-80B9E6190C1F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5FF6C35A-7922-25C1-BA2E-C8C1F2A0D1CA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D3178AA7-3BA3-02D5-E605-DCB41594A9DA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2B160BCF-D657-FF5E-1D00-6C0DC4D5C6BB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F5579021-1208-0B94-8A50-AB116FDA0B15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10A7F652-DA21-DFC2-1B04-02A89118FCBD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2C8C7806-5B49-FBBB-7880-8635E59D8E2E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A3D71DB5-52AF-4099-93D7-1CCFAF9B922C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E8C11BBB-1BD3-DC30-8CDB-C34B3C4F4062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44E3DE9D-DAC4-E734-0225-10A3F997639F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381000</xdr:colOff>
      <xdr:row>15</xdr:row>
      <xdr:rowOff>203200</xdr:rowOff>
    </xdr:from>
    <xdr:to>
      <xdr:col>16</xdr:col>
      <xdr:colOff>349250</xdr:colOff>
      <xdr:row>16</xdr:row>
      <xdr:rowOff>203200</xdr:rowOff>
    </xdr:to>
    <xdr:sp macro="" textlink="">
      <xdr:nvSpPr>
        <xdr:cNvPr id="63" name="DASH_TXT">
          <a:extLst>
            <a:ext uri="{FF2B5EF4-FFF2-40B4-BE49-F238E27FC236}">
              <a16:creationId xmlns:a16="http://schemas.microsoft.com/office/drawing/2014/main" id="{BCBCFD67-4E29-8F7D-3573-21A441C967AD}"/>
            </a:ext>
          </a:extLst>
        </xdr:cNvPr>
        <xdr:cNvSpPr txBox="1"/>
      </xdr:nvSpPr>
      <xdr:spPr>
        <a:xfrm>
          <a:off x="7077075" y="3632200"/>
          <a:ext cx="57689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7616" name="DASH_TXT">
          <a:extLst>
            <a:ext uri="{FF2B5EF4-FFF2-40B4-BE49-F238E27FC236}">
              <a16:creationId xmlns:a16="http://schemas.microsoft.com/office/drawing/2014/main" id="{704F601F-5501-533F-6B0C-69D0BC52E3D2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7617" name="DASH_HOTSPOT_CARD">
          <a:extLst>
            <a:ext uri="{FF2B5EF4-FFF2-40B4-BE49-F238E27FC236}">
              <a16:creationId xmlns:a16="http://schemas.microsoft.com/office/drawing/2014/main" id="{209B0A40-492F-7486-8473-97C85153E95B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7618" name="DASH_HOTSPOT_ACCENT">
          <a:extLst>
            <a:ext uri="{FF2B5EF4-FFF2-40B4-BE49-F238E27FC236}">
              <a16:creationId xmlns:a16="http://schemas.microsoft.com/office/drawing/2014/main" id="{A30A0598-1AB5-E2B7-43FC-E07CB98EC284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7619" name="DASH_HOTSPOT_TXT">
          <a:extLst>
            <a:ext uri="{FF2B5EF4-FFF2-40B4-BE49-F238E27FC236}">
              <a16:creationId xmlns:a16="http://schemas.microsoft.com/office/drawing/2014/main" id="{4E49A8E3-23F6-83C4-F206-A1F94F6775DC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538163</xdr:colOff>
      <xdr:row>37</xdr:row>
      <xdr:rowOff>203200</xdr:rowOff>
    </xdr:to>
    <xdr:sp macro="" textlink="">
      <xdr:nvSpPr>
        <xdr:cNvPr id="7620" name="DASH_HOTSPOT_TXT">
          <a:extLst>
            <a:ext uri="{FF2B5EF4-FFF2-40B4-BE49-F238E27FC236}">
              <a16:creationId xmlns:a16="http://schemas.microsoft.com/office/drawing/2014/main" id="{5C76BE32-8CE6-1F63-EB0E-E25C052A0823}"/>
            </a:ext>
          </a:extLst>
        </xdr:cNvPr>
        <xdr:cNvSpPr txBox="1"/>
      </xdr:nvSpPr>
      <xdr:spPr>
        <a:xfrm>
          <a:off x="663575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7621" name="DASH_HOTSPOT_CARD">
          <a:extLst>
            <a:ext uri="{FF2B5EF4-FFF2-40B4-BE49-F238E27FC236}">
              <a16:creationId xmlns:a16="http://schemas.microsoft.com/office/drawing/2014/main" id="{CC879744-F39F-9B2B-0EFD-EBB491D69175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7622" name="DASH_HOTSPOT_ACCENT">
          <a:extLst>
            <a:ext uri="{FF2B5EF4-FFF2-40B4-BE49-F238E27FC236}">
              <a16:creationId xmlns:a16="http://schemas.microsoft.com/office/drawing/2014/main" id="{8023FB88-107F-ACB9-56C2-3894BB0CC0D6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7623" name="DASH_HOTSPOT_TXT">
          <a:extLst>
            <a:ext uri="{FF2B5EF4-FFF2-40B4-BE49-F238E27FC236}">
              <a16:creationId xmlns:a16="http://schemas.microsoft.com/office/drawing/2014/main" id="{031C54FF-9F76-0D9E-F0CD-C0AB18EA8681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36</xdr:row>
      <xdr:rowOff>203200</xdr:rowOff>
    </xdr:from>
    <xdr:to>
      <xdr:col>12</xdr:col>
      <xdr:colOff>330201</xdr:colOff>
      <xdr:row>37</xdr:row>
      <xdr:rowOff>203200</xdr:rowOff>
    </xdr:to>
    <xdr:sp macro="" textlink="">
      <xdr:nvSpPr>
        <xdr:cNvPr id="7624" name="DASH_HOTSPOT_TXT">
          <a:extLst>
            <a:ext uri="{FF2B5EF4-FFF2-40B4-BE49-F238E27FC236}">
              <a16:creationId xmlns:a16="http://schemas.microsoft.com/office/drawing/2014/main" id="{96E8A264-191D-CEB9-8C84-97F405C0005A}"/>
            </a:ext>
          </a:extLst>
        </xdr:cNvPr>
        <xdr:cNvSpPr txBox="1"/>
      </xdr:nvSpPr>
      <xdr:spPr>
        <a:xfrm>
          <a:off x="5408613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7625" name="DASH_HOTSPOT_CARD">
          <a:extLst>
            <a:ext uri="{FF2B5EF4-FFF2-40B4-BE49-F238E27FC236}">
              <a16:creationId xmlns:a16="http://schemas.microsoft.com/office/drawing/2014/main" id="{8A220AAB-A9EA-DA6F-CA1F-A713E20D1A72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7626" name="DASH_HOTSPOT_ACCENT">
          <a:extLst>
            <a:ext uri="{FF2B5EF4-FFF2-40B4-BE49-F238E27FC236}">
              <a16:creationId xmlns:a16="http://schemas.microsoft.com/office/drawing/2014/main" id="{92651FB1-3A5A-59B7-4A55-189C7D0048AB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7627" name="DASH_HOTSPOT_TXT">
          <a:extLst>
            <a:ext uri="{FF2B5EF4-FFF2-40B4-BE49-F238E27FC236}">
              <a16:creationId xmlns:a16="http://schemas.microsoft.com/office/drawing/2014/main" id="{85B33FA0-B43F-912D-0416-817FB713E6FE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36</xdr:row>
      <xdr:rowOff>203200</xdr:rowOff>
    </xdr:from>
    <xdr:to>
      <xdr:col>16</xdr:col>
      <xdr:colOff>298450</xdr:colOff>
      <xdr:row>37</xdr:row>
      <xdr:rowOff>203200</xdr:rowOff>
    </xdr:to>
    <xdr:sp macro="" textlink="">
      <xdr:nvSpPr>
        <xdr:cNvPr id="7628" name="DASH_HOTSPOT_TXT">
          <a:extLst>
            <a:ext uri="{FF2B5EF4-FFF2-40B4-BE49-F238E27FC236}">
              <a16:creationId xmlns:a16="http://schemas.microsoft.com/office/drawing/2014/main" id="{04C43A83-2463-38CA-CB28-1EA66384CB44}"/>
            </a:ext>
          </a:extLst>
        </xdr:cNvPr>
        <xdr:cNvSpPr txBox="1"/>
      </xdr:nvSpPr>
      <xdr:spPr>
        <a:xfrm>
          <a:off x="1015365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7629" name="DASH_HOTSPOT_CARD">
          <a:extLst>
            <a:ext uri="{FF2B5EF4-FFF2-40B4-BE49-F238E27FC236}">
              <a16:creationId xmlns:a16="http://schemas.microsoft.com/office/drawing/2014/main" id="{7EDB63E1-4C14-5B2C-BB8F-843A168BE78A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7630" name="DASH_HOTSPOT_ACCENT">
          <a:extLst>
            <a:ext uri="{FF2B5EF4-FFF2-40B4-BE49-F238E27FC236}">
              <a16:creationId xmlns:a16="http://schemas.microsoft.com/office/drawing/2014/main" id="{4B695264-95E0-54BC-0680-351908CE6EE7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7631" name="DASH_HOTSPOT_TXT">
          <a:extLst>
            <a:ext uri="{FF2B5EF4-FFF2-40B4-BE49-F238E27FC236}">
              <a16:creationId xmlns:a16="http://schemas.microsoft.com/office/drawing/2014/main" id="{42C6FD7E-C817-D57F-DAEB-D11B011E60C5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48</xdr:row>
      <xdr:rowOff>0</xdr:rowOff>
    </xdr:from>
    <xdr:to>
      <xdr:col>16</xdr:col>
      <xdr:colOff>298450</xdr:colOff>
      <xdr:row>49</xdr:row>
      <xdr:rowOff>0</xdr:rowOff>
    </xdr:to>
    <xdr:sp macro="" textlink="">
      <xdr:nvSpPr>
        <xdr:cNvPr id="7632" name="DASH_HOTSPOT_TXT">
          <a:extLst>
            <a:ext uri="{FF2B5EF4-FFF2-40B4-BE49-F238E27FC236}">
              <a16:creationId xmlns:a16="http://schemas.microsoft.com/office/drawing/2014/main" id="{720E9B11-E4F2-7A76-D286-7E116F30D01D}"/>
            </a:ext>
          </a:extLst>
        </xdr:cNvPr>
        <xdr:cNvSpPr txBox="1"/>
      </xdr:nvSpPr>
      <xdr:spPr>
        <a:xfrm>
          <a:off x="1015365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85427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3941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7116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5" name="lbl_WBS_CPMode_Toggle">
          <a:extLst>
            <a:ext uri="{FF2B5EF4-FFF2-40B4-BE49-F238E27FC236}">
              <a16:creationId xmlns:a16="http://schemas.microsoft.com/office/drawing/2014/main" id="{07989C62-7518-BB7E-7C1D-9CB1DA166256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6" name="shp_WBS_CPMode_BG">
          <a:extLst>
            <a:ext uri="{FF2B5EF4-FFF2-40B4-BE49-F238E27FC236}">
              <a16:creationId xmlns:a16="http://schemas.microsoft.com/office/drawing/2014/main" id="{9F183F2A-389F-BD4A-99AB-BC0DE9F71BDE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7" name="shp_WBS_CPMode_Knob">
          <a:extLst>
            <a:ext uri="{FF2B5EF4-FFF2-40B4-BE49-F238E27FC236}">
              <a16:creationId xmlns:a16="http://schemas.microsoft.com/office/drawing/2014/main" id="{22BCFA34-2B45-FD2B-3C63-3B66999B4C89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2" name="btn_Gantt_View_Left">
          <a:extLst>
            <a:ext uri="{FF2B5EF4-FFF2-40B4-BE49-F238E27FC236}">
              <a16:creationId xmlns:a16="http://schemas.microsoft.com/office/drawing/2014/main" id="{642B0A5A-E2EC-69A0-7F9A-370C4D710B07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4" name="btn_Gantt_View_BG">
          <a:extLst>
            <a:ext uri="{FF2B5EF4-FFF2-40B4-BE49-F238E27FC236}">
              <a16:creationId xmlns:a16="http://schemas.microsoft.com/office/drawing/2014/main" id="{5CE62875-7F6E-90E5-5107-C2D2ACC395A0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5" name="btn_Gantt_View_Knob">
          <a:extLst>
            <a:ext uri="{FF2B5EF4-FFF2-40B4-BE49-F238E27FC236}">
              <a16:creationId xmlns:a16="http://schemas.microsoft.com/office/drawing/2014/main" id="{571311D4-A9B5-0371-094D-5C7AB0F0E011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6" name="btn_Gantt_Scale_Left">
          <a:extLst>
            <a:ext uri="{FF2B5EF4-FFF2-40B4-BE49-F238E27FC236}">
              <a16:creationId xmlns:a16="http://schemas.microsoft.com/office/drawing/2014/main" id="{9D9DCD64-F333-9080-E6E5-5EA55ABEBBDB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7" name="btn_Gantt_Scale_BG">
          <a:extLst>
            <a:ext uri="{FF2B5EF4-FFF2-40B4-BE49-F238E27FC236}">
              <a16:creationId xmlns:a16="http://schemas.microsoft.com/office/drawing/2014/main" id="{377BFDEC-D2E5-8B28-BF80-70D5E0694808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1971675</xdr:colOff>
      <xdr:row>1</xdr:row>
      <xdr:rowOff>82550</xdr:rowOff>
    </xdr:from>
    <xdr:to>
      <xdr:col>1</xdr:col>
      <xdr:colOff>2085975</xdr:colOff>
      <xdr:row>1</xdr:row>
      <xdr:rowOff>196850</xdr:rowOff>
    </xdr:to>
    <xdr:sp macro="Toggle_Gantt_Scale" textlink="">
      <xdr:nvSpPr>
        <xdr:cNvPr id="8" name="btn_Gantt_Scale_Knob">
          <a:extLst>
            <a:ext uri="{FF2B5EF4-FFF2-40B4-BE49-F238E27FC236}">
              <a16:creationId xmlns:a16="http://schemas.microsoft.com/office/drawing/2014/main" id="{258BEBAD-D3F0-D1D5-89D4-B8CAC77F51F9}"/>
            </a:ext>
          </a:extLst>
        </xdr:cNvPr>
        <xdr:cNvSpPr/>
      </xdr:nvSpPr>
      <xdr:spPr>
        <a:xfrm>
          <a:off x="28194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9" name="btn_Gantt_Constraint_Left">
          <a:extLst>
            <a:ext uri="{FF2B5EF4-FFF2-40B4-BE49-F238E27FC236}">
              <a16:creationId xmlns:a16="http://schemas.microsoft.com/office/drawing/2014/main" id="{A9E3E5CF-946C-DAF8-8FE7-75637183172B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0" name="btn_Gantt_Constraint_BG">
          <a:extLst>
            <a:ext uri="{FF2B5EF4-FFF2-40B4-BE49-F238E27FC236}">
              <a16:creationId xmlns:a16="http://schemas.microsoft.com/office/drawing/2014/main" id="{243BDBD8-729B-F8FE-3F35-97466D860485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1" name="btn_Gantt_Constraint_Knob">
          <a:extLst>
            <a:ext uri="{FF2B5EF4-FFF2-40B4-BE49-F238E27FC236}">
              <a16:creationId xmlns:a16="http://schemas.microsoft.com/office/drawing/2014/main" id="{B9F1E914-BCEB-2CF8-E86B-84FA0EFC680C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2" name="btn_Gantt_CP_Left">
          <a:extLst>
            <a:ext uri="{FF2B5EF4-FFF2-40B4-BE49-F238E27FC236}">
              <a16:creationId xmlns:a16="http://schemas.microsoft.com/office/drawing/2014/main" id="{BC00A4CA-035C-3E1B-E3B3-0A1A826EEDF5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3" name="btn_Gantt_CP_BG">
          <a:extLst>
            <a:ext uri="{FF2B5EF4-FFF2-40B4-BE49-F238E27FC236}">
              <a16:creationId xmlns:a16="http://schemas.microsoft.com/office/drawing/2014/main" id="{7BF8BD7F-8002-036C-A434-CE650F326E1D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4" name="btn_Gantt_CP_Knob">
          <a:extLst>
            <a:ext uri="{FF2B5EF4-FFF2-40B4-BE49-F238E27FC236}">
              <a16:creationId xmlns:a16="http://schemas.microsoft.com/office/drawing/2014/main" id="{EC954B87-5BD4-8DF3-FB61-9501ED6DF2F7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5" name="lbl_GANTT_CPMode_Toggle">
          <a:extLst>
            <a:ext uri="{FF2B5EF4-FFF2-40B4-BE49-F238E27FC236}">
              <a16:creationId xmlns:a16="http://schemas.microsoft.com/office/drawing/2014/main" id="{767E2862-DFB1-5BDA-79DA-F086C19972B2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16" name="shp_GANTT_CPMode_BG">
          <a:extLst>
            <a:ext uri="{FF2B5EF4-FFF2-40B4-BE49-F238E27FC236}">
              <a16:creationId xmlns:a16="http://schemas.microsoft.com/office/drawing/2014/main" id="{88E6B443-95EE-C4EC-48EB-AAFFAFB795D5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17" name="shp_GANTT_CPMode_Knob">
          <a:extLst>
            <a:ext uri="{FF2B5EF4-FFF2-40B4-BE49-F238E27FC236}">
              <a16:creationId xmlns:a16="http://schemas.microsoft.com/office/drawing/2014/main" id="{70908861-3A57-8403-8D1B-5EA6794A1AB5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2</xdr:col>
      <xdr:colOff>702945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772160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4:AL9" totalsRowShown="0" headerRowDxfId="224" dataDxfId="222" headerRowBorderDxfId="223" tableBorderDxfId="221" totalsRowBorderDxfId="220">
  <autoFilter ref="A4:AL9" xr:uid="{4A263AE1-7663-4094-A2DA-8A7DFAEA94D5}"/>
  <sortState xmlns:xlrd2="http://schemas.microsoft.com/office/spreadsheetml/2017/richdata2" ref="A5:AE9">
    <sortCondition ref="A4:A9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9"/>
    <tableColumn id="5" xr3:uid="{0C884966-BD90-473C-8DC7-16933E421177}" name="Discipline" dataDxfId="218"/>
    <tableColumn id="6" xr3:uid="{EB195923-9C36-460A-AC7A-B3394224A2DE}" name="Supplier" dataDxfId="217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6"/>
    <tableColumn id="11" xr3:uid="{4ADCB8A6-9DE2-4B65-B745-4BEF899BB232}" name="Weight (%)" dataDxfId="215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>
      <calculatedColumnFormula>IF(OR(tbl_WBS[[#This Row],[Baseline Start]]="",tbl_WBS[[#This Row],[Baseline Duration]]=""),"",tbl_WBS[[#This Row],[Baseline Start]]+tbl_WBS[[#This Row],[Baseline Duration]]-1)</calculatedColumnFormula>
    </tableColumn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>
      <calculatedColumnFormula>IF(OR(tbl_WBS[[#This Row],[Actual Start]]="",tbl_WBS[[#This Row],[Actual Finish]]=""),"",tbl_WBS[[#This Row],[Actual Finish]]-tbl_WBS[[#This Row],[Actual Start]]+1)</calculatedColumnFormula>
    </tableColumn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>
      <calculatedColumnFormula>IF(OR(tbl_WBS[[#This Row],[Calculated Start]]="",tbl_WBS[[#This Row],[Calculated Finish]]=""),"",tbl_WBS[[#This Row],[Calculated Finish]]-tbl_WBS[[#This Row],[Calculated Start]]+1)</calculatedColumnFormula>
    </tableColumn>
    <tableColumn id="27" xr3:uid="{BD7B9AC2-A0FB-46E7-A1E4-6FCE9770AACD}" name="Start Variance" dataDxfId="61"/>
    <tableColumn id="26" xr3:uid="{085E9D48-D1AC-49A6-8359-E909E84ED29D}" name="Finish Variance" dataDxfId="214"/>
    <tableColumn id="25" xr3:uid="{740C8801-C175-42CF-9C2E-6562269FDAFF}" name="Duration Variance" dataDxfId="213"/>
    <tableColumn id="28" xr3:uid="{36538DD8-0F63-4245-BF37-680C2F4E8CC0}" name="Driving Logic" dataDxfId="212"/>
    <tableColumn id="32" xr3:uid="{2038DF66-6016-4D63-BC6B-8180D6204809}" name="Critical Path" dataDxfId="211"/>
    <tableColumn id="33" xr3:uid="{680B9DDD-4C0F-4481-873F-0B75E7D8F7D4}" name="Critical Path REX" dataDxfId="210"/>
    <tableColumn id="31" xr3:uid="{28144896-C0A1-457E-BEEE-3D633DBEDD19}" name="Longest Path" dataDxfId="209"/>
    <tableColumn id="36" xr3:uid="{C6CE1F9E-00D0-4268-9F9D-C0E8504FBCB2}" name="Longest Path REX" dataDxfId="208"/>
    <tableColumn id="29" xr3:uid="{B7BE1F1A-D2F7-40AF-AF20-FCBE4A6D640E}" name="Total Float" dataDxfId="207"/>
    <tableColumn id="30" xr3:uid="{4AD0B96C-8DF6-4AEE-B663-DEF5444BCA06}" name="Free Float" dataDxfId="206"/>
    <tableColumn id="34" xr3:uid="{8C51BEE3-90AF-4616-9E1C-EE2D86954972}" name="Total Float REX" dataDxfId="205"/>
    <tableColumn id="35" xr3:uid="{C91BCCC3-AF73-408F-AE09-026B8FCBEFE7}" name="Free Float REX" dataDxfId="204"/>
    <tableColumn id="18" xr3:uid="{B7CBFBEC-98EE-4614-A8E7-5711B16A6ABD}" name="Deadline Float" dataDxfId="20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1:J2" insertRow="1" totalsRowShown="0">
  <autoFilter ref="A1:J2" xr:uid="{822E27D1-E235-4289-9A6B-DB23581DC320}"/>
  <tableColumns count="10">
    <tableColumn id="1" xr3:uid="{5ACEA33D-73D4-4785-877C-B477B6EE98F3}" name="Date" dataDxfId="202"/>
    <tableColumn id="2" xr3:uid="{5958450B-A354-4F97-8418-A5D5E7AFECE6}" name="Daily Baseline" dataDxfId="201"/>
    <tableColumn id="3" xr3:uid="{6D5B599A-A880-4737-B7EA-84BF90C66475}" name="Cumulative Baseline" dataDxfId="200"/>
    <tableColumn id="9" xr3:uid="{C67D92CE-1076-436B-BAAD-EEFA2F7BA9C0}" name="Daily Actualized" dataDxfId="199"/>
    <tableColumn id="10" xr3:uid="{418218D3-2C00-43A7-81B7-8E4C53116EB4}" name="Cumulative Actualized" dataDxfId="198"/>
    <tableColumn id="4" xr3:uid="{162474B0-8718-46E2-95B5-FFE6CA657423}" name="Daily Remaining Forecast" dataDxfId="197"/>
    <tableColumn id="5" xr3:uid="{3D2DB700-32AD-49F8-94A8-B63EEE7AF230}" name="Cumulative Remaining Forecast" dataDxfId="196"/>
    <tableColumn id="6" xr3:uid="{09EA6B72-F254-41EB-857F-514C5D873C7B}" name="Calculated Curve Solid" dataDxfId="195"/>
    <tableColumn id="7" xr3:uid="{4DD5D6D4-27A9-4D1F-9326-50E213C97BDA}" name="Calculated Curve Dashed" dataDxfId="194"/>
    <tableColumn id="11" xr3:uid="{90C1297F-4D01-4873-817A-52B7E7554B64}" name="Cumulative Actual" dataDxfId="19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1:Q2" insertRow="1" totalsRowShown="0" headerRowDxfId="192" headerRowBorderDxfId="191">
  <autoFilter ref="A1:Q2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3:E4" totalsRowShown="0" headerRowDxfId="14" dataDxfId="13">
  <autoFilter ref="A3:E4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2:K3" insertRow="1" totalsRowShown="0" headerRowDxfId="1" dataDxfId="0">
  <autoFilter ref="A2:K3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M2" insertRow="1" totalsRowShown="0">
  <autoFilter ref="A1:AM2" xr:uid="{5E5A5678-2778-4C64-8B76-C5D877664702}"/>
  <tableColumns count="39">
    <tableColumn id="1" xr3:uid="{CEC3E40E-E3B0-4C74-9FC0-7A6469E266BE}" name="ID" dataDxfId="190"/>
    <tableColumn id="2" xr3:uid="{15C86D4F-449A-475E-93FB-6D43834711AE}" name="WBS" dataDxfId="189"/>
    <tableColumn id="3" xr3:uid="{16144738-FDD1-49E5-B033-3DFD7451943D}" name="ParentID" dataDxfId="188"/>
    <tableColumn id="4" xr3:uid="{D8AC1CD1-104E-4F85-8AF5-BD3B81AA5302}" name="IsSummary" dataDxfId="187"/>
    <tableColumn id="5" xr3:uid="{13352F47-9251-4678-BC2C-4AB76D1F144A}" name="Predecessors WBS" dataDxfId="186"/>
    <tableColumn id="6" xr3:uid="{4BA93CBA-AAC7-4954-80B3-2496F425F5A5}" name="Baseline Start" dataDxfId="185"/>
    <tableColumn id="7" xr3:uid="{F67D84D1-BBC6-4205-975D-7E2A70136CC3}" name="Baseline Duration" dataDxfId="184"/>
    <tableColumn id="8" xr3:uid="{3CD8B17B-2F75-413F-BFD7-7B79CAACDC9C}" name="Baseline Finish" dataDxfId="183"/>
    <tableColumn id="9" xr3:uid="{914197B2-0314-4DC3-97AE-2230E5321AD2}" name="Actual Start" dataDxfId="182"/>
    <tableColumn id="10" xr3:uid="{8C1280C0-B791-454C-91CB-19A801654A0D}" name="Actual Finish" dataDxfId="181"/>
    <tableColumn id="11" xr3:uid="{4DEDBC2A-A39D-49CA-A74F-52A86D5C8048}" name="Actual Duration" dataDxfId="180"/>
    <tableColumn id="12" xr3:uid="{877B96D8-7FA6-431E-B31A-3F44DA4FB8D4}" name="Forecast Start" dataDxfId="179"/>
    <tableColumn id="13" xr3:uid="{BEA9BF9B-4D29-47B9-9CBE-CFEE99C9C124}" name="Forecast Finish" dataDxfId="178"/>
    <tableColumn id="14" xr3:uid="{5F576B90-3591-43BF-9E92-D1D0B35D95FC}" name="Calculated Start" dataDxfId="177"/>
    <tableColumn id="15" xr3:uid="{343DD3BC-D1D9-45B1-958F-33F8AEAAF8F0}" name="Calculated Finish" dataDxfId="176"/>
    <tableColumn id="16" xr3:uid="{D3BB56C6-1B2D-48B0-9F8E-D9B39913D8CB}" name="Calculated Duration" dataDxfId="175"/>
    <tableColumn id="17" xr3:uid="{F2BFE34A-2595-4A65-8FA2-304100EF6C6B}" name="Driving Logic" dataDxfId="174"/>
    <tableColumn id="18" xr3:uid="{1B095A2C-C27B-42AA-ACA0-162140BE7EA7}" name="Error flag" dataDxfId="173"/>
    <tableColumn id="19" xr3:uid="{BEB9B8D7-B412-47E5-8521-6025A2952CD0}" name="ErrorMsg" dataDxfId="172"/>
    <tableColumn id="20" xr3:uid="{03E1061B-5A37-42B9-8CE4-59505E798F3B}" name="Critical Path" dataDxfId="171"/>
    <tableColumn id="21" xr3:uid="{382084FB-D622-4403-8215-00F292DFCE6F}" name="Total Float" dataDxfId="170"/>
    <tableColumn id="22" xr3:uid="{84A01BCB-373B-4CA2-80E5-31304EF57042}" name="Free Float" dataDxfId="169"/>
    <tableColumn id="23" xr3:uid="{E5115D39-3DED-4AB1-B899-C9F6F77CDD47}" name="Critical Path REX" dataDxfId="168"/>
    <tableColumn id="24" xr3:uid="{3A513AA9-141D-45E9-BA2C-03F4217AF415}" name="Total Float REX" dataDxfId="167"/>
    <tableColumn id="25" xr3:uid="{7C16F78E-067F-4413-A6D3-EFA3AAAB8FB7}" name="Free Float REX" dataDxfId="166"/>
    <tableColumn id="26" xr3:uid="{EE0EA934-00F6-4E90-B67E-A5562172CF70}" name="Task Type" dataDxfId="165"/>
    <tableColumn id="27" xr3:uid="{B45565E3-1541-4D65-8EE4-36027A9FAA55}" name="Constraint Active" dataDxfId="164"/>
    <tableColumn id="28" xr3:uid="{C4F42277-1A18-4101-B86B-AE3C3C3C8D4B}" name="Start Constraint Type" dataDxfId="163"/>
    <tableColumn id="29" xr3:uid="{CA6FBB03-3DF2-4572-BF5A-4DC23BB76363}" name="Start Constraint Date" dataDxfId="162"/>
    <tableColumn id="30" xr3:uid="{0FB24F79-B364-4446-9E15-2526124A931B}" name="Finish Constraint Type" dataDxfId="161"/>
    <tableColumn id="31" xr3:uid="{13861692-8C3A-40FA-9366-2265A5FD174D}" name="Finish Constraint Date" dataDxfId="160"/>
    <tableColumn id="32" xr3:uid="{779BC4D6-218A-44C6-AF04-FF6BCE67DBC9}" name="Task Name" dataDxfId="159"/>
    <tableColumn id="33" xr3:uid="{CC359D18-82A5-4204-9F83-B6D94A7DBD4B}" name="Deadline" dataDxfId="158"/>
    <tableColumn id="34" xr3:uid="{288A0BB3-C5CA-44D7-A300-7D2DCE3CC74C}" name="Deadline Float" dataDxfId="157"/>
    <tableColumn id="35" xr3:uid="{FC7F098B-F348-4564-96FE-94F191BCC8D2}" name="Longest Path" dataDxfId="156"/>
    <tableColumn id="36" xr3:uid="{770F8147-FE8A-411F-A65A-F3281D3BE5DE}" name="Cal" dataDxfId="155"/>
    <tableColumn id="37" xr3:uid="{861FE270-6EAF-4626-A405-0F8A38CEB70C}" name="S" dataDxfId="154"/>
    <tableColumn id="38" xr3:uid="{5C759971-CB0A-420F-9CC0-CB1BDF5CA8AA}" name="Longest Path REX" dataDxfId="153"/>
    <tableColumn id="39" xr3:uid="{F638EC06-7102-493F-BF35-B2BB01714D2A}" name="Core Diagnostic Codes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Q1:AX2" insertRow="1" totalsRowShown="0">
  <autoFilter ref="AQ1:AX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totalsRowShown="0">
  <autoFilter ref="A1:S2" xr:uid="{1DC061F3-1224-4A0F-8987-66A5D159DC04}"/>
  <tableColumns count="19">
    <tableColumn id="1" xr3:uid="{34555117-F1DF-4F9E-AD16-5D9A1D1A4DC1}" name="Event ID" dataDxfId="37"/>
    <tableColumn id="2" xr3:uid="{A4313C0E-F3ED-42AC-B714-75A0F2E473F6}" name="Run ID" dataDxfId="24"/>
    <tableColumn id="3" xr3:uid="{22610164-27C3-4111-816F-0565A4F55923}" name="Timestamp" dataDxfId="23"/>
    <tableColumn id="4" xr3:uid="{F2A82EF5-A534-4138-A903-CDE809B4D42D}" name="Date" dataDxfId="22"/>
    <tableColumn id="5" xr3:uid="{3AB85CCA-E52F-4766-9342-F6989EDE4BC3}" name="Time" dataDxfId="20"/>
    <tableColumn id="6" xr3:uid="{C3391E1C-8B7F-4F77-8841-8CE9F17DEAF7}" name="Severity" dataDxfId="21"/>
    <tableColumn id="7" xr3:uid="{539939F1-89AA-447D-A782-555AD3CE0DD9}" name="Event Type" dataDxfId="36"/>
    <tableColumn id="8" xr3:uid="{2B44855D-8648-4C43-90B8-0CC52041B373}" name="Hash" dataDxfId="35"/>
    <tableColumn id="9" xr3:uid="{2D119F06-F71E-40E4-B765-AC5138DE380F}" name="Acknowledged"/>
    <tableColumn id="10" xr3:uid="{24182624-EC96-4A48-AA24-5B125F2DE00A}" name="Sheet" dataDxfId="34"/>
    <tableColumn id="11" xr3:uid="{D4D41667-252B-4C80-9FBB-6CBB08B12B5A}" name="Table" dataDxfId="33"/>
    <tableColumn id="12" xr3:uid="{29EB6E44-F4F9-4FE0-97E1-9AF22C909B78}" name="ID" dataDxfId="32"/>
    <tableColumn id="13" xr3:uid="{92742930-2993-42C2-8B38-F31051CEFD8D}" name="WBS" dataDxfId="31"/>
    <tableColumn id="14" xr3:uid="{B5FA0D98-8E12-417D-801E-2B7FB9824B0F}" name="Task Name" dataDxfId="30"/>
    <tableColumn id="15" xr3:uid="{08C0EFF3-2838-44F9-ACDA-DF5405E8CE80}" name="FR Message" dataDxfId="29"/>
    <tableColumn id="16" xr3:uid="{0C0E67D1-F92F-4716-B945-2C58448DB2BA}" name="EN Message" dataDxfId="28"/>
    <tableColumn id="17" xr3:uid="{DCE42C37-D0DB-4B1C-A110-BB77BBB7B71B}" name="FR Details" dataDxfId="27"/>
    <tableColumn id="18" xr3:uid="{08886CC8-F403-4F85-8FFD-EAC162D69A94}" name="EN Details" dataDxfId="26"/>
    <tableColumn id="19" xr3:uid="{233C3043-CB25-49BB-8B1C-9529308DE2EB}" name="Source Procedure" dataDxfId="2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8-25T15:49:09.21" personId="{00000000-0000-0000-0000-000000000000}" id="{071B46D8-3C3F-48C8-AD23-B9591FA9D2CC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8-25T15:49:09.21" personId="{00000000-0000-0000-0000-000000000000}" id="{3655D8BA-1E49-44E7-8A03-CC6DD5EA2C06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8-25T15:49:09.21" personId="{00000000-0000-0000-0000-000000000000}" id="{705616CD-D112-4616-9F92-843D65577C4E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8-25T15:49:09.21" personId="{00000000-0000-0000-0000-000000000000}" id="{50DE8F2A-1C3B-4FCA-B70C-26748B0987A9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8-25T15:49:09.21" personId="{00000000-0000-0000-0000-000000000000}" id="{1AE6FB53-161D-4FA8-9AFC-6EC82265C922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8-25T15:49:09.21" personId="{00000000-0000-0000-0000-000000000000}" id="{E5CDF73D-250D-45DB-BC06-C17760B28438}">
    <text>Purpose: main party responsible for or involved in the task._x000D_
Expected input: company name, supplier or internal entity._x000D_
Example: Internal / Vendor A / Client / Forwarder</text>
  </threadedComment>
  <threadedComment ref="G3" dT="2026-08-25T15:49:09.21" personId="{00000000-0000-0000-0000-000000000000}" id="{D114C828-DA9B-4C92-A2BA-1E1EE4AF9F75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8-25T15:49:09.21" personId="{00000000-0000-0000-0000-000000000000}" id="{2FA80E7B-7B70-48FA-8721-80E2F1238196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8-25T15:49:09.22" personId="{00000000-0000-0000-0000-000000000000}" id="{047DD5EC-52BB-4AE6-AFE4-D46EC1E864B5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8-25T15:49:09.22" personId="{00000000-0000-0000-0000-000000000000}" id="{693F95FE-58E4-4FFA-BFC5-2335057AF1B5}">
    <text>Purpose: free text field for context notes._x000D_
Expected input: short comment, risk, assumption or clarification._x000D_
Example: Waiting vendor confirmation / Milestone imposed by client</text>
  </threadedComment>
  <threadedComment ref="L3" dT="2026-08-25T15:49:09.22" personId="{00000000-0000-0000-0000-000000000000}" id="{B7F41C2E-DE37-4671-9C0D-1F315BAFF87B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8-25T15:49:09.22" personId="{00000000-0000-0000-0000-000000000000}" id="{8A7B8B39-DA00-41A5-A083-F438A8736FA6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8-25T15:49:09.22" personId="{00000000-0000-0000-0000-000000000000}" id="{10CA579C-007D-4B6D-9329-1C7E82619011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8-25T15:49:09.22" personId="{00000000-0000-0000-0000-000000000000}" id="{82D4D284-146E-4BF2-9D1C-5E24AE7D913E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8-25T15:49:09.22" personId="{00000000-0000-0000-0000-000000000000}" id="{70561D81-CBEA-4937-8AB2-F55F6CD1564E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8-25T15:49:09.22" personId="{00000000-0000-0000-0000-000000000000}" id="{6B0A0CEB-B966-49C8-B6F8-B77EC609320A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8-25T15:49:09.22" personId="{00000000-0000-0000-0000-000000000000}" id="{3D75C492-AF72-4545-8C1E-DC6350B0C6A1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8-25T15:49:09.22" personId="{00000000-0000-0000-0000-000000000000}" id="{8892E9F1-ECCA-490E-94C1-B64D72B93D7E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8-25T15:49:09.22" personId="{00000000-0000-0000-0000-000000000000}" id="{4C686BEC-26D8-424E-886A-EFD78AAC16F0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8-25T15:49:09.22" personId="{00000000-0000-0000-0000-000000000000}" id="{0A7C9438-DD2B-4986-9F0D-DBDA5AD6995D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8-25T15:49:09.22" personId="{00000000-0000-0000-0000-000000000000}" id="{A583ACE9-5B03-4FDE-8BAB-440B3520F601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8-25T15:49:09.22" personId="{00000000-0000-0000-0000-000000000000}" id="{7CB81AD6-8F39-43A5-A8A2-9531C74FDD49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8-25T15:49:09.22" personId="{00000000-0000-0000-0000-000000000000}" id="{D29AC3E9-223E-4123-8887-850274811EFC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8-25T15:49:09.22" personId="{00000000-0000-0000-0000-000000000000}" id="{117597E5-6CD2-46CC-B72F-A31E9D1F3587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8-25T15:49:09.22" personId="{00000000-0000-0000-0000-000000000000}" id="{21250927-1FD2-4040-92EE-0190B595DB37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8-25T15:49:09.22" personId="{00000000-0000-0000-0000-000000000000}" id="{CE0FFEFF-1011-4FF4-98A2-387A0F2920DD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8-25T15:49:09.22" personId="{00000000-0000-0000-0000-000000000000}" id="{4A0DE678-9DB4-476C-9648-95B49A296BC2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8-25T15:49:09.22" personId="{00000000-0000-0000-0000-000000000000}" id="{9BD7E86D-F504-4E9D-B344-D616AF1CE0D5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8-25T15:49:09.22" personId="{00000000-0000-0000-0000-000000000000}" id="{F185B9C3-689E-4C9B-B00D-36D0CBD9FE75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8-25T15:49:09.22" personId="{00000000-0000-0000-0000-000000000000}" id="{22BA8172-7A37-49DC-9C6D-AE447FFFA4C7}">
    <text>Purpose: critical path indicator on the Baseline reference state._x000D_
Calculation / logic:_x000D_
- Uses the same graph as Current analytics._x000D_
- Analyzes the placed Baseline dates without compressing gaps that are not expressed as lag._x000D_
- A task is critical if its Total Float REX is less than or equal to 0._x000D_
_x000D_
Use:_x000D_
- Used for retrospective or comparative analysis on the Baseline state.</text>
  </threadedComment>
  <threadedComment ref="AF3" dT="2026-08-25T15:49:09.22" personId="{00000000-0000-0000-0000-000000000000}" id="{AB661495-AE33-4D86-AFA9-9483750E847B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8-25T15:49:09.22" personId="{00000000-0000-0000-0000-000000000000}" id="{08740E05-DBB0-4C86-8C96-3AC0838EA4F1}">
    <text>Purpose: calculated output reserved for the longest path on the Baseline / REX reference state._x000D_
_x000D_
Rules:_x000D_
- Do not enter a value manually._x000D_
- May remain blank when the REX workflow does not produce this indicator.</text>
  </threadedComment>
  <threadedComment ref="AH3" dT="2026-08-25T15:49:09.22" personId="{00000000-0000-0000-0000-000000000000}" id="{5E05C7BF-6E53-4DBA-B8AC-75045DBD0000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8-25T15:49:09.22" personId="{00000000-0000-0000-0000-000000000000}" id="{BB678614-8D10-4B1F-9194-01BC45092608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8-25T15:49:09.22" personId="{00000000-0000-0000-0000-000000000000}" id="{7FCB8271-9288-4A39-8426-1B2B2A9DAF8D}">
    <text>Purpose: total float on the Baseline / REX reference state._x000D_
Calculation / logic:_x000D_
- Baseline equivalent of Total Float, calculated with the same graph as Current on the placed Baseline dates._x000D_
_x000D_
Use:_x000D_
- Used for comparisons and lessons learned analysis.</text>
  </threadedComment>
  <threadedComment ref="AK3" dT="2026-08-25T15:49:09.22" personId="{00000000-0000-0000-0000-000000000000}" id="{B23F6DD6-30F5-462D-AFB7-005225A4E886}">
    <text>Purpose: free float on the Baseline / REX reference state._x000D_
Calculation / logic:_x000D_
- Baseline equivalent of Free Float, calculated with the same graph as Current on the placed Baseline dates._x000D_
_x000D_
Use:_x000D_
- Used for detailed float analysis on the Baseline state.</text>
  </threadedComment>
  <threadedComment ref="AL3" dT="2026-08-25T15:49:09.22" personId="{00000000-0000-0000-0000-000000000000}" id="{567A8E8D-C188-4879-9210-2FF1CD613136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workbookViewId="0">
      <selection activeCell="I22" sqref="I22"/>
    </sheetView>
  </sheetViews>
  <sheetFormatPr baseColWidth="10" defaultColWidth="11.42578125" defaultRowHeight="16.5" x14ac:dyDescent="0.3"/>
  <cols>
    <col min="1" max="1" width="3.28515625" style="77" customWidth="1"/>
    <col min="2" max="12" width="12.7109375" style="77" customWidth="1"/>
    <col min="13" max="23" width="11.42578125" style="77"/>
    <col min="24" max="25" width="0" style="77" hidden="1" customWidth="1"/>
    <col min="26" max="16384" width="11.42578125" style="77"/>
  </cols>
  <sheetData>
    <row r="1" spans="2:24" ht="27.95" customHeight="1" x14ac:dyDescent="0.3">
      <c r="B1" s="107" t="s">
        <v>171</v>
      </c>
      <c r="C1" s="107"/>
      <c r="D1" s="107"/>
      <c r="E1" s="107"/>
      <c r="F1" s="107"/>
      <c r="G1" s="107"/>
      <c r="H1" s="107"/>
      <c r="I1" s="107"/>
      <c r="J1" s="107"/>
      <c r="K1" s="107"/>
      <c r="X1" s="77" t="s">
        <v>251</v>
      </c>
    </row>
    <row r="2" spans="2:24" ht="27.95" customHeight="1" x14ac:dyDescent="0.3">
      <c r="B2" s="107"/>
      <c r="C2" s="107"/>
      <c r="D2" s="107"/>
      <c r="E2" s="107"/>
      <c r="F2" s="107"/>
      <c r="G2" s="107"/>
      <c r="H2" s="107"/>
      <c r="I2" s="107"/>
      <c r="J2" s="107"/>
      <c r="K2" s="107"/>
      <c r="X2" s="77" t="s">
        <v>151</v>
      </c>
    </row>
    <row r="3" spans="2:24" ht="21.95" customHeight="1" x14ac:dyDescent="0.3">
      <c r="X3" s="77" t="b">
        <v>1</v>
      </c>
    </row>
    <row r="4" spans="2:24" ht="21.95" customHeight="1" x14ac:dyDescent="0.3">
      <c r="X4" s="77" t="s">
        <v>151</v>
      </c>
    </row>
    <row r="5" spans="2:24" ht="21.95" customHeight="1" x14ac:dyDescent="0.3">
      <c r="X5" s="77" t="s">
        <v>151</v>
      </c>
    </row>
    <row r="6" spans="2:24" ht="21.95" customHeight="1" x14ac:dyDescent="0.3">
      <c r="X6" s="77" t="s">
        <v>151</v>
      </c>
    </row>
    <row r="7" spans="2:24" ht="21.95" customHeight="1" x14ac:dyDescent="0.3">
      <c r="X7" s="77" t="s">
        <v>151</v>
      </c>
    </row>
    <row r="8" spans="2:24" ht="21.95" customHeight="1" x14ac:dyDescent="0.3">
      <c r="X8" s="77" t="s">
        <v>151</v>
      </c>
    </row>
    <row r="9" spans="2:24" ht="21.95" customHeight="1" x14ac:dyDescent="0.3">
      <c r="X9" s="77" t="b">
        <v>1</v>
      </c>
    </row>
    <row r="10" spans="2:24" ht="21.95" customHeight="1" x14ac:dyDescent="0.3">
      <c r="X10" s="77" t="s">
        <v>151</v>
      </c>
    </row>
    <row r="11" spans="2:24" ht="21.95" customHeight="1" x14ac:dyDescent="0.3">
      <c r="X11" s="77" t="s">
        <v>250</v>
      </c>
    </row>
    <row r="12" spans="2:24" ht="21.95" customHeight="1" x14ac:dyDescent="0.3"/>
    <row r="13" spans="2:24" ht="21.95" customHeight="1" x14ac:dyDescent="0.3"/>
    <row r="14" spans="2:24" ht="21.95" customHeight="1" x14ac:dyDescent="0.3"/>
    <row r="15" spans="2:24" ht="21.95" customHeight="1" x14ac:dyDescent="0.3"/>
    <row r="16" spans="2:24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  <row r="21" ht="21.95" customHeight="1" x14ac:dyDescent="0.3"/>
    <row r="22" ht="21.95" customHeight="1" x14ac:dyDescent="0.3"/>
    <row r="23" ht="21.95" customHeight="1" x14ac:dyDescent="0.3"/>
    <row r="24" ht="21.95" customHeight="1" x14ac:dyDescent="0.3"/>
    <row r="25" ht="21.95" customHeight="1" x14ac:dyDescent="0.3"/>
    <row r="26" ht="21.95" customHeight="1" x14ac:dyDescent="0.3"/>
    <row r="27" ht="21.95" customHeight="1" x14ac:dyDescent="0.3"/>
    <row r="28" ht="21.95" customHeight="1" x14ac:dyDescent="0.3"/>
    <row r="29" ht="21.95" customHeight="1" x14ac:dyDescent="0.3"/>
    <row r="30" ht="21.9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68" customWidth="1"/>
    <col min="2" max="3" width="11.7109375" style="68" customWidth="1"/>
    <col min="4" max="6" width="12.7109375" style="68" customWidth="1"/>
    <col min="7" max="8" width="11.7109375" style="68" customWidth="1"/>
    <col min="9" max="14" width="12.7109375" style="68" customWidth="1"/>
    <col min="15" max="23" width="11.7109375" style="68" customWidth="1"/>
    <col min="24" max="24" width="10.7109375" style="68" customWidth="1"/>
    <col min="25" max="16384" width="11.42578125" style="68"/>
  </cols>
  <sheetData>
    <row r="1" spans="2:17" ht="18" customHeight="1" x14ac:dyDescent="0.25">
      <c r="B1" s="108" t="s">
        <v>166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</row>
    <row r="2" spans="2:17" ht="18" customHeight="1" x14ac:dyDescent="0.25"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</row>
    <row r="3" spans="2:17" ht="18" customHeight="1" x14ac:dyDescent="0.25">
      <c r="B3" s="109" t="s">
        <v>167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</row>
    <row r="4" spans="2:17" ht="18" customHeight="1" x14ac:dyDescent="0.25">
      <c r="B4" s="69" t="s">
        <v>168</v>
      </c>
      <c r="C4" s="110"/>
      <c r="D4" s="110"/>
      <c r="F4" s="69" t="s">
        <v>169</v>
      </c>
      <c r="G4" s="110"/>
      <c r="H4" s="110"/>
    </row>
    <row r="5" spans="2:17" ht="18" customHeight="1" x14ac:dyDescent="0.25"/>
    <row r="6" spans="2:17" ht="18" customHeight="1" x14ac:dyDescent="0.45">
      <c r="B6" s="111" t="s">
        <v>170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12" t="s">
        <v>253</v>
      </c>
      <c r="O6" s="112"/>
      <c r="P6" s="112"/>
      <c r="Q6" s="112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68" customFormat="1" ht="20.100000000000001" customHeight="1" x14ac:dyDescent="0.25"/>
    <row r="66" s="68" customFormat="1" ht="20.100000000000001" customHeight="1" x14ac:dyDescent="0.25"/>
    <row r="67" s="68" customFormat="1" ht="20.100000000000001" customHeight="1" x14ac:dyDescent="0.25"/>
    <row r="68" s="68" customFormat="1" ht="20.100000000000001" customHeight="1" x14ac:dyDescent="0.25"/>
    <row r="69" s="68" customFormat="1" ht="20.100000000000001" customHeight="1" x14ac:dyDescent="0.25"/>
    <row r="70" s="68" customFormat="1" ht="20.100000000000001" customHeight="1" x14ac:dyDescent="0.25"/>
    <row r="71" s="68" customFormat="1" ht="20.100000000000001" customHeight="1" x14ac:dyDescent="0.25"/>
    <row r="72" s="68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8"/>
  <sheetViews>
    <sheetView tabSelected="1" zoomScaleNormal="100"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Y51" sqref="Y51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2" t="s">
        <v>152</v>
      </c>
      <c r="M1" s="3" t="s">
        <v>153</v>
      </c>
      <c r="N1" s="4" t="s">
        <v>154</v>
      </c>
      <c r="O1" s="113" t="s">
        <v>160</v>
      </c>
      <c r="P1" s="114"/>
      <c r="Q1" s="114"/>
      <c r="R1" s="114"/>
      <c r="S1" s="44"/>
      <c r="T1" s="44"/>
      <c r="U1" s="44"/>
      <c r="V1" s="44"/>
      <c r="W1" s="44"/>
      <c r="X1" s="44"/>
      <c r="Y1" s="44"/>
      <c r="Z1" s="44"/>
      <c r="AA1" s="44"/>
      <c r="AD1" s="118" t="s">
        <v>100</v>
      </c>
      <c r="AE1" s="118" t="s">
        <v>99</v>
      </c>
      <c r="AF1" s="61" t="s">
        <v>130</v>
      </c>
      <c r="AG1" s="61" t="s">
        <v>99</v>
      </c>
      <c r="AH1" s="62" t="s">
        <v>99</v>
      </c>
      <c r="AI1" s="44"/>
      <c r="AJ1" s="44"/>
      <c r="AK1" s="44"/>
      <c r="AL1" s="44"/>
    </row>
    <row r="2" spans="1:38" ht="15" customHeight="1" thickBot="1" x14ac:dyDescent="0.3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81">
        <f>MAX(tbl_WBS[Baseline Finish])</f>
        <v>0</v>
      </c>
      <c r="M2" s="82">
        <f>MAX(tbl_WBS[Calculated Finish])</f>
        <v>0</v>
      </c>
      <c r="N2" s="83">
        <f>IF(OR(NOT(ISNUMBER(L2)),NOT(ISNUMBER(M2))),"",M2-L2)</f>
        <v>0</v>
      </c>
      <c r="O2" s="113"/>
      <c r="P2" s="114"/>
      <c r="Q2" s="114"/>
      <c r="R2" s="11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</row>
    <row r="3" spans="1:38" s="84" customFormat="1" ht="14.1" customHeight="1" thickTop="1" thickBot="1" x14ac:dyDescent="0.3">
      <c r="A3" s="86" t="s">
        <v>155</v>
      </c>
      <c r="B3" s="86" t="s">
        <v>155</v>
      </c>
      <c r="C3" s="86" t="s">
        <v>155</v>
      </c>
      <c r="D3" s="85" t="s">
        <v>156</v>
      </c>
      <c r="E3" s="85" t="s">
        <v>156</v>
      </c>
      <c r="F3" s="85" t="s">
        <v>156</v>
      </c>
      <c r="G3" s="85" t="s">
        <v>156</v>
      </c>
      <c r="H3" s="85" t="s">
        <v>156</v>
      </c>
      <c r="I3" s="85" t="s">
        <v>156</v>
      </c>
      <c r="J3" s="85" t="s">
        <v>150</v>
      </c>
      <c r="K3" s="85" t="s">
        <v>156</v>
      </c>
      <c r="L3" s="87" t="s">
        <v>157</v>
      </c>
      <c r="M3" s="87" t="s">
        <v>158</v>
      </c>
      <c r="N3" s="86" t="s">
        <v>158</v>
      </c>
      <c r="O3" s="86" t="s">
        <v>157</v>
      </c>
      <c r="P3" s="86" t="s">
        <v>157</v>
      </c>
      <c r="Q3" s="85" t="s">
        <v>159</v>
      </c>
      <c r="R3" s="85" t="s">
        <v>156</v>
      </c>
      <c r="S3" s="85" t="s">
        <v>156</v>
      </c>
      <c r="T3" s="85" t="s">
        <v>159</v>
      </c>
      <c r="U3" s="85" t="s">
        <v>156</v>
      </c>
      <c r="V3" s="85" t="s">
        <v>156</v>
      </c>
      <c r="W3" s="85" t="s">
        <v>159</v>
      </c>
      <c r="X3" s="85" t="s">
        <v>159</v>
      </c>
      <c r="Y3" s="85" t="s">
        <v>159</v>
      </c>
      <c r="Z3" s="85" t="s">
        <v>159</v>
      </c>
      <c r="AA3" s="85" t="s">
        <v>159</v>
      </c>
      <c r="AB3" s="85" t="s">
        <v>159</v>
      </c>
      <c r="AC3" s="85" t="s">
        <v>159</v>
      </c>
      <c r="AD3" s="85" t="s">
        <v>159</v>
      </c>
      <c r="AE3" s="85" t="s">
        <v>159</v>
      </c>
      <c r="AF3" s="85" t="s">
        <v>159</v>
      </c>
      <c r="AG3" s="85" t="s">
        <v>159</v>
      </c>
      <c r="AH3" s="85" t="s">
        <v>159</v>
      </c>
      <c r="AI3" s="85" t="s">
        <v>159</v>
      </c>
      <c r="AJ3" s="85" t="s">
        <v>159</v>
      </c>
      <c r="AK3" s="85" t="s">
        <v>159</v>
      </c>
      <c r="AL3" s="85" t="s">
        <v>159</v>
      </c>
    </row>
    <row r="4" spans="1:38" ht="18.75" customHeight="1" thickTop="1" thickBot="1" x14ac:dyDescent="0.3">
      <c r="A4" s="94" t="s">
        <v>0</v>
      </c>
      <c r="B4" s="95" t="s">
        <v>10</v>
      </c>
      <c r="C4" s="94" t="s">
        <v>1</v>
      </c>
      <c r="D4" s="96" t="s">
        <v>13</v>
      </c>
      <c r="E4" s="96" t="s">
        <v>11</v>
      </c>
      <c r="F4" s="96" t="s">
        <v>12</v>
      </c>
      <c r="G4" s="96" t="s">
        <v>14</v>
      </c>
      <c r="H4" s="96" t="s">
        <v>131</v>
      </c>
      <c r="I4" s="95" t="s">
        <v>97</v>
      </c>
      <c r="J4" s="95" t="s">
        <v>147</v>
      </c>
      <c r="K4" s="97" t="s">
        <v>17</v>
      </c>
      <c r="L4" s="98" t="s">
        <v>28</v>
      </c>
      <c r="M4" s="99" t="s">
        <v>7</v>
      </c>
      <c r="N4" s="99" t="s">
        <v>2</v>
      </c>
      <c r="O4" s="100" t="s">
        <v>3</v>
      </c>
      <c r="P4" s="99" t="s">
        <v>19</v>
      </c>
      <c r="Q4" s="101" t="s">
        <v>4</v>
      </c>
      <c r="R4" s="102" t="s">
        <v>15</v>
      </c>
      <c r="S4" s="100" t="s">
        <v>16</v>
      </c>
      <c r="T4" s="79" t="s">
        <v>20</v>
      </c>
      <c r="U4" s="103" t="s">
        <v>21</v>
      </c>
      <c r="V4" s="104" t="s">
        <v>22</v>
      </c>
      <c r="W4" s="105" t="s">
        <v>8</v>
      </c>
      <c r="X4" s="101" t="s">
        <v>9</v>
      </c>
      <c r="Y4" s="79" t="s">
        <v>23</v>
      </c>
      <c r="Z4" s="80" t="s">
        <v>24</v>
      </c>
      <c r="AA4" s="67" t="s">
        <v>25</v>
      </c>
      <c r="AB4" s="79" t="s">
        <v>26</v>
      </c>
      <c r="AC4" s="80" t="s">
        <v>27</v>
      </c>
      <c r="AD4" s="67" t="s">
        <v>32</v>
      </c>
      <c r="AE4" s="79" t="s">
        <v>33</v>
      </c>
      <c r="AF4" s="80" t="s">
        <v>128</v>
      </c>
      <c r="AG4" s="79" t="s">
        <v>129</v>
      </c>
      <c r="AH4" s="80" t="s">
        <v>30</v>
      </c>
      <c r="AI4" s="67" t="s">
        <v>31</v>
      </c>
      <c r="AJ4" s="67" t="s">
        <v>34</v>
      </c>
      <c r="AK4" s="79" t="s">
        <v>35</v>
      </c>
      <c r="AL4" s="67" t="s">
        <v>127</v>
      </c>
    </row>
    <row r="5" spans="1:38" x14ac:dyDescent="0.25">
      <c r="A5" s="121"/>
      <c r="B5" s="48"/>
      <c r="C5" s="47"/>
      <c r="D5" s="47"/>
      <c r="E5" s="47"/>
      <c r="F5" s="47"/>
      <c r="G5" s="47"/>
      <c r="H5" s="115"/>
      <c r="I5" s="48"/>
      <c r="J5" s="71"/>
      <c r="K5" s="49"/>
      <c r="L5" s="5"/>
      <c r="M5" s="40"/>
      <c r="N5" s="25"/>
      <c r="O5" s="123"/>
      <c r="P5" s="133"/>
      <c r="Q5" s="119" t="str">
        <f>IF(OR(tbl_WBS[[#This Row],[Baseline Start]]="",tbl_WBS[[#This Row],[Baseline Duration]]=""),"",tbl_WBS[[#This Row],[Baseline Start]]+tbl_WBS[[#This Row],[Baseline Duration]]-1)</f>
        <v/>
      </c>
      <c r="R5" s="126"/>
      <c r="S5" s="123"/>
      <c r="T5" s="45" t="str">
        <f>IF(OR(tbl_WBS[[#This Row],[Actual Start]]="",tbl_WBS[[#This Row],[Actual Finish]]=""),"",tbl_WBS[[#This Row],[Actual Finish]]-tbl_WBS[[#This Row],[Actual Start]]+1)</f>
        <v/>
      </c>
      <c r="U5" s="126"/>
      <c r="V5" s="130"/>
      <c r="W5" s="88"/>
      <c r="X5" s="90"/>
      <c r="Y5" s="43" t="str">
        <f>IF(OR(tbl_WBS[[#This Row],[Calculated Start]]="",tbl_WBS[[#This Row],[Calculated Finish]]=""),"",tbl_WBS[[#This Row],[Calculated Finish]]-tbl_WBS[[#This Row],[Calculated Start]]+1)</f>
        <v/>
      </c>
      <c r="Z5" s="41"/>
      <c r="AA5" s="42"/>
      <c r="AB5" s="43"/>
      <c r="AC5" s="27"/>
      <c r="AD5" s="28"/>
      <c r="AE5" s="26"/>
      <c r="AF5" s="63"/>
      <c r="AG5" s="64"/>
      <c r="AH5" s="29"/>
      <c r="AI5" s="28"/>
      <c r="AJ5" s="28"/>
      <c r="AK5" s="26"/>
      <c r="AL5" s="45"/>
    </row>
    <row r="6" spans="1:38" ht="15" customHeight="1" x14ac:dyDescent="0.25">
      <c r="A6" s="122"/>
      <c r="B6" s="46"/>
      <c r="C6" s="31"/>
      <c r="D6" s="31"/>
      <c r="E6" s="31"/>
      <c r="F6" s="31"/>
      <c r="G6" s="31"/>
      <c r="H6" s="116"/>
      <c r="I6" s="46"/>
      <c r="J6" s="72"/>
      <c r="K6" s="21"/>
      <c r="L6" s="12"/>
      <c r="M6" s="40"/>
      <c r="N6" s="20"/>
      <c r="O6" s="124"/>
      <c r="P6" s="134"/>
      <c r="Q6" s="119" t="str">
        <f>IF(OR(tbl_WBS[[#This Row],[Baseline Start]]="",tbl_WBS[[#This Row],[Baseline Duration]]=""),"",tbl_WBS[[#This Row],[Baseline Start]]+tbl_WBS[[#This Row],[Baseline Duration]]-1)</f>
        <v/>
      </c>
      <c r="R6" s="127"/>
      <c r="S6" s="124"/>
      <c r="T6" s="45" t="str">
        <f>IF(OR(tbl_WBS[[#This Row],[Actual Start]]="",tbl_WBS[[#This Row],[Actual Finish]]=""),"",tbl_WBS[[#This Row],[Actual Finish]]-tbl_WBS[[#This Row],[Actual Start]]+1)</f>
        <v/>
      </c>
      <c r="U6" s="127"/>
      <c r="V6" s="131"/>
      <c r="W6" s="89"/>
      <c r="X6" s="91"/>
      <c r="Y6" s="43" t="str">
        <f>IF(OR(tbl_WBS[[#This Row],[Calculated Start]]="",tbl_WBS[[#This Row],[Calculated Finish]]=""),"",tbl_WBS[[#This Row],[Calculated Finish]]-tbl_WBS[[#This Row],[Calculated Start]]+1)</f>
        <v/>
      </c>
      <c r="Z6" s="41"/>
      <c r="AA6" s="42"/>
      <c r="AB6" s="43"/>
      <c r="AC6" s="23"/>
      <c r="AD6" s="19"/>
      <c r="AE6" s="22"/>
      <c r="AF6" s="65"/>
      <c r="AG6" s="66"/>
      <c r="AH6" s="24"/>
      <c r="AI6" s="18"/>
      <c r="AJ6" s="18"/>
      <c r="AK6" s="22"/>
      <c r="AL6" s="50"/>
    </row>
    <row r="7" spans="1:38" x14ac:dyDescent="0.25">
      <c r="A7" s="122"/>
      <c r="B7" s="46"/>
      <c r="C7" s="31"/>
      <c r="D7" s="31"/>
      <c r="E7" s="31"/>
      <c r="F7" s="31"/>
      <c r="G7" s="31"/>
      <c r="H7" s="117"/>
      <c r="I7" s="46"/>
      <c r="J7" s="72"/>
      <c r="K7" s="21"/>
      <c r="M7" s="32"/>
      <c r="N7" s="33"/>
      <c r="O7" s="125"/>
      <c r="P7" s="135"/>
      <c r="Q7" s="120" t="str">
        <f>IF(OR(tbl_WBS[[#This Row],[Baseline Start]]="",tbl_WBS[[#This Row],[Baseline Duration]]=""),"",tbl_WBS[[#This Row],[Baseline Start]]+tbl_WBS[[#This Row],[Baseline Duration]]-1)</f>
        <v/>
      </c>
      <c r="R7" s="128"/>
      <c r="S7" s="128"/>
      <c r="T7" s="50" t="str">
        <f>IF(OR(tbl_WBS[[#This Row],[Actual Start]]="",tbl_WBS[[#This Row],[Actual Finish]]=""),"",tbl_WBS[[#This Row],[Actual Finish]]-tbl_WBS[[#This Row],[Actual Start]]+1)</f>
        <v/>
      </c>
      <c r="U7" s="127"/>
      <c r="V7" s="131"/>
      <c r="W7" s="89"/>
      <c r="X7" s="92"/>
      <c r="Y7" s="51" t="str">
        <f>IF(OR(tbl_WBS[[#This Row],[Calculated Start]]="",tbl_WBS[[#This Row],[Calculated Finish]]=""),"",tbl_WBS[[#This Row],[Calculated Finish]]-tbl_WBS[[#This Row],[Calculated Start]]+1)</f>
        <v/>
      </c>
      <c r="Z7" s="52"/>
      <c r="AA7" s="53"/>
      <c r="AB7" s="51"/>
      <c r="AC7" s="23"/>
      <c r="AD7" s="34"/>
      <c r="AE7" s="22"/>
      <c r="AF7" s="65"/>
      <c r="AG7" s="66"/>
      <c r="AH7" s="24"/>
      <c r="AI7" s="35"/>
      <c r="AJ7" s="35"/>
      <c r="AK7" s="22"/>
      <c r="AL7" s="50"/>
    </row>
    <row r="8" spans="1:38" x14ac:dyDescent="0.25">
      <c r="A8" s="122"/>
      <c r="B8" s="36"/>
      <c r="C8" s="37"/>
      <c r="D8" s="37"/>
      <c r="E8" s="37"/>
      <c r="F8" s="37"/>
      <c r="G8" s="37"/>
      <c r="H8" s="117"/>
      <c r="I8" s="36"/>
      <c r="J8" s="72"/>
      <c r="K8" s="21"/>
      <c r="L8" s="12"/>
      <c r="M8" s="40"/>
      <c r="N8" s="17"/>
      <c r="O8" s="125"/>
      <c r="P8" s="136"/>
      <c r="Q8" s="119" t="str">
        <f>IF(OR(tbl_WBS[[#This Row],[Baseline Start]]="",tbl_WBS[[#This Row],[Baseline Duration]]=""),"",tbl_WBS[[#This Row],[Baseline Start]]+tbl_WBS[[#This Row],[Baseline Duration]]-1)</f>
        <v/>
      </c>
      <c r="R8" s="129"/>
      <c r="S8" s="125"/>
      <c r="T8" s="45" t="str">
        <f>IF(OR(tbl_WBS[[#This Row],[Actual Start]]="",tbl_WBS[[#This Row],[Actual Finish]]=""),"",tbl_WBS[[#This Row],[Actual Finish]]-tbl_WBS[[#This Row],[Actual Start]]+1)</f>
        <v/>
      </c>
      <c r="U8" s="129"/>
      <c r="V8" s="132"/>
      <c r="W8" s="89"/>
      <c r="X8" s="91"/>
      <c r="Y8" s="43" t="str">
        <f>IF(OR(tbl_WBS[[#This Row],[Calculated Start]]="",tbl_WBS[[#This Row],[Calculated Finish]]=""),"",tbl_WBS[[#This Row],[Calculated Finish]]-tbl_WBS[[#This Row],[Calculated Start]]+1)</f>
        <v/>
      </c>
      <c r="Z8" s="41"/>
      <c r="AA8" s="42"/>
      <c r="AB8" s="43"/>
      <c r="AC8" s="23"/>
      <c r="AD8" s="18"/>
      <c r="AE8" s="22"/>
      <c r="AF8" s="65"/>
      <c r="AG8" s="66"/>
      <c r="AH8" s="24"/>
      <c r="AI8" s="18"/>
      <c r="AJ8" s="18"/>
      <c r="AK8" s="22"/>
      <c r="AL8" s="50"/>
    </row>
    <row r="9" spans="1:38" x14ac:dyDescent="0.25">
      <c r="A9" s="122"/>
      <c r="B9" s="36"/>
      <c r="C9" s="37"/>
      <c r="D9" s="37"/>
      <c r="E9" s="37"/>
      <c r="F9" s="37"/>
      <c r="G9" s="37"/>
      <c r="H9" s="117"/>
      <c r="I9" s="36"/>
      <c r="J9" s="72"/>
      <c r="K9" s="21"/>
      <c r="L9" s="12"/>
      <c r="M9" s="40"/>
      <c r="N9" s="17"/>
      <c r="O9" s="125"/>
      <c r="P9" s="136"/>
      <c r="Q9" s="119" t="str">
        <f>IF(OR(tbl_WBS[[#This Row],[Baseline Start]]="",tbl_WBS[[#This Row],[Baseline Duration]]=""),"",tbl_WBS[[#This Row],[Baseline Start]]+tbl_WBS[[#This Row],[Baseline Duration]]-1)</f>
        <v/>
      </c>
      <c r="R9" s="129"/>
      <c r="S9" s="125"/>
      <c r="T9" s="45" t="str">
        <f>IF(OR(tbl_WBS[[#This Row],[Actual Start]]="",tbl_WBS[[#This Row],[Actual Finish]]=""),"",tbl_WBS[[#This Row],[Actual Finish]]-tbl_WBS[[#This Row],[Actual Start]]+1)</f>
        <v/>
      </c>
      <c r="U9" s="129"/>
      <c r="V9" s="132"/>
      <c r="W9" s="89"/>
      <c r="X9" s="91"/>
      <c r="Y9" s="43" t="str">
        <f>IF(OR(tbl_WBS[[#This Row],[Calculated Start]]="",tbl_WBS[[#This Row],[Calculated Finish]]=""),"",tbl_WBS[[#This Row],[Calculated Finish]]-tbl_WBS[[#This Row],[Calculated Start]]+1)</f>
        <v/>
      </c>
      <c r="Z9" s="41"/>
      <c r="AA9" s="42"/>
      <c r="AB9" s="43"/>
      <c r="AC9" s="23"/>
      <c r="AD9" s="18"/>
      <c r="AE9" s="22"/>
      <c r="AF9" s="65"/>
      <c r="AG9" s="66"/>
      <c r="AH9" s="24"/>
      <c r="AI9" s="18"/>
      <c r="AJ9" s="18"/>
      <c r="AK9" s="22"/>
      <c r="AL9" s="50"/>
    </row>
    <row r="36" ht="15" customHeight="1" x14ac:dyDescent="0.25"/>
    <row r="58" ht="15" customHeight="1" x14ac:dyDescent="0.25"/>
  </sheetData>
  <mergeCells count="1">
    <mergeCell ref="O1:R2"/>
  </mergeCells>
  <phoneticPr fontId="5" type="noConversion"/>
  <conditionalFormatting sqref="AI1:AJ1 AG2:AJ3 AG10:AJ1048576 AH4:AL9">
    <cfRule type="cellIs" dxfId="42" priority="1" operator="lessThan">
      <formula>0</formula>
    </cfRule>
  </conditionalFormatting>
  <conditionalFormatting sqref="Y1:AA3 Y10:AA1048576 Z4:AB9">
    <cfRule type="cellIs" dxfId="41" priority="2" operator="lessThan">
      <formula>0</formula>
    </cfRule>
    <cfRule type="expression" dxfId="40" priority="3">
      <formula>AND(ISNUMBER(Y1),Y1&gt;0)</formula>
    </cfRule>
  </conditionalFormatting>
  <dataValidations count="3">
    <dataValidation type="list" allowBlank="1" showInputMessage="1" errorTitle="Invalid Task Type" error="Allowed values: Task, Milestone, Level of Effort." promptTitle="Task Type" prompt="Choose: Task, Milestone, or Level of Effort." sqref="I5:I9" xr:uid="{C9C513A7-1B46-4510-AE3C-A9AA0208AAED}">
      <formula1>"Task,Milestone,Level of Effort"</formula1>
    </dataValidation>
    <dataValidation type="list" allowBlank="1" showInputMessage="1" errorTitle="Invalid S" error="Allowed values: blank, Y, N." promptTitle="S" prompt="Choose Y to show in Summary, N to hide." sqref="J5:J9" xr:uid="{6AB498BA-3E65-494E-AE89-1C7377C6E608}">
      <formula1>"Y,N"</formula1>
    </dataValidation>
    <dataValidation type="list" allowBlank="1" showInputMessage="1" errorTitle="Invalid Cal" error="Allowed values: blank, 7j/7, 6j/7, 5j/7." promptTitle="Cal" prompt="Choose: 7j/7, 6j/7, or 5j/7." sqref="H5:H9" xr:uid="{5F3204C9-CAE2-447C-9660-E4FDFD3CDE98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L12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275" width="4.7109375" customWidth="1"/>
  </cols>
  <sheetData>
    <row r="1" spans="1:177" ht="21" customHeight="1" x14ac:dyDescent="0.25">
      <c r="A1" s="141" t="s">
        <v>161</v>
      </c>
      <c r="B1" s="141"/>
      <c r="C1" s="141"/>
      <c r="D1" s="141"/>
      <c r="E1" s="141"/>
      <c r="F1" s="141"/>
      <c r="G1" s="141"/>
      <c r="H1" s="141"/>
      <c r="I1" s="141"/>
      <c r="J1" s="141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42"/>
      <c r="AT1" s="142"/>
      <c r="AU1" s="142"/>
      <c r="AV1" s="142"/>
      <c r="AW1" s="142"/>
      <c r="AX1" s="142"/>
      <c r="AY1" s="142"/>
      <c r="AZ1" s="142"/>
      <c r="BA1" s="142"/>
      <c r="BB1" s="142"/>
      <c r="BC1" s="142"/>
      <c r="BD1" s="142"/>
      <c r="BE1" s="142"/>
      <c r="BF1" s="142"/>
      <c r="BG1" s="142"/>
      <c r="BH1" s="142"/>
      <c r="BI1" s="142"/>
      <c r="BJ1" s="142"/>
      <c r="BK1" s="142"/>
      <c r="BL1" s="142"/>
      <c r="BM1" s="142"/>
      <c r="BN1" s="142"/>
      <c r="BO1" s="142"/>
      <c r="BP1" s="142"/>
      <c r="BQ1" s="142"/>
      <c r="BR1" s="142"/>
      <c r="BS1" s="142"/>
      <c r="BT1" s="142"/>
      <c r="BU1" s="142"/>
      <c r="BV1" s="142"/>
      <c r="BW1" s="142"/>
      <c r="BX1" s="142"/>
      <c r="BY1" s="142"/>
      <c r="BZ1" s="142"/>
      <c r="CA1" s="142"/>
      <c r="CB1" s="142"/>
      <c r="CC1" s="142"/>
      <c r="CD1" s="142"/>
      <c r="CE1" s="142"/>
      <c r="CF1" s="142"/>
      <c r="CG1" s="142"/>
      <c r="CH1" s="142"/>
      <c r="CI1" s="142"/>
      <c r="CJ1" s="142"/>
      <c r="CK1" s="142"/>
      <c r="CL1" s="142"/>
      <c r="CM1" s="142"/>
      <c r="CN1" s="142"/>
      <c r="CO1" s="142"/>
      <c r="CP1" s="142"/>
      <c r="CQ1" s="142"/>
      <c r="CR1" s="142"/>
      <c r="CS1" s="142"/>
      <c r="CT1" s="142"/>
      <c r="CU1" s="142"/>
      <c r="CV1" s="142"/>
      <c r="CW1" s="142"/>
      <c r="CX1" s="142"/>
      <c r="CY1" s="142"/>
      <c r="CZ1" s="142"/>
      <c r="DA1" s="142"/>
      <c r="DB1" s="142"/>
      <c r="DC1" s="142"/>
      <c r="DD1" s="142"/>
      <c r="DE1" s="142"/>
      <c r="DF1" s="142"/>
      <c r="DG1" s="142"/>
      <c r="DH1" s="142"/>
      <c r="DI1" s="142"/>
      <c r="DJ1" s="142"/>
      <c r="DK1" s="142"/>
      <c r="DL1" s="142"/>
      <c r="DM1" s="142"/>
      <c r="DN1" s="142"/>
      <c r="DO1" s="142"/>
      <c r="DP1" s="142"/>
      <c r="DQ1" s="142"/>
      <c r="DR1" s="142"/>
      <c r="DS1" s="142"/>
      <c r="DT1" s="142"/>
      <c r="DU1" s="142"/>
      <c r="DV1" s="142"/>
      <c r="DW1" s="142"/>
      <c r="DX1" s="142"/>
      <c r="DY1" s="142"/>
      <c r="DZ1" s="142"/>
      <c r="EA1" s="142"/>
      <c r="EB1" s="142"/>
      <c r="EC1" s="142"/>
      <c r="ED1" s="142"/>
      <c r="EE1" s="142"/>
      <c r="EF1" s="142"/>
      <c r="EG1" s="142"/>
      <c r="EH1" s="142"/>
      <c r="EI1" s="142"/>
      <c r="EJ1" s="142"/>
      <c r="EK1" s="142"/>
      <c r="EL1" s="142"/>
      <c r="EM1" s="142"/>
      <c r="EN1" s="142"/>
      <c r="EO1" s="142"/>
      <c r="EP1" s="142"/>
      <c r="EQ1" s="142"/>
      <c r="ER1" s="142"/>
      <c r="ES1" s="142"/>
      <c r="ET1" s="142"/>
      <c r="EU1" s="142"/>
      <c r="EV1" s="142"/>
      <c r="EW1" s="142"/>
      <c r="EX1" s="142"/>
      <c r="EY1" s="142"/>
      <c r="EZ1" s="142"/>
      <c r="FA1" s="142"/>
      <c r="FB1" s="142"/>
      <c r="FC1" s="142"/>
      <c r="FD1" s="142"/>
      <c r="FE1" s="142"/>
      <c r="FF1" s="142"/>
      <c r="FG1" s="142"/>
      <c r="FH1" s="142"/>
      <c r="FI1" s="142"/>
      <c r="FJ1" s="142"/>
      <c r="FK1" s="142"/>
      <c r="FL1" s="142"/>
      <c r="FM1" s="142"/>
      <c r="FN1" s="142"/>
      <c r="FO1" s="142"/>
      <c r="FP1" s="142"/>
      <c r="FQ1" s="142"/>
      <c r="FR1" s="142"/>
      <c r="FS1" s="142"/>
      <c r="FT1" s="142"/>
      <c r="FU1" s="142"/>
    </row>
    <row r="2" spans="1:177" ht="18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</row>
    <row r="3" spans="1:177" ht="18" customHeight="1" x14ac:dyDescent="0.25">
      <c r="A3" s="142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AQ3" s="142"/>
      <c r="AR3" s="142"/>
      <c r="AS3" s="142"/>
      <c r="AT3" s="142"/>
      <c r="AU3" s="142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CE3" s="142"/>
      <c r="CF3" s="142"/>
      <c r="CG3" s="142"/>
      <c r="CH3" s="142"/>
      <c r="CI3" s="142"/>
      <c r="CJ3" s="142"/>
      <c r="CK3" s="142"/>
      <c r="CL3" s="142"/>
      <c r="CM3" s="142"/>
      <c r="CN3" s="142"/>
      <c r="CO3" s="142"/>
      <c r="CP3" s="142"/>
      <c r="CQ3" s="142"/>
      <c r="CR3" s="142"/>
      <c r="CS3" s="142"/>
      <c r="CT3" s="142"/>
      <c r="CU3" s="142"/>
      <c r="CV3" s="142"/>
      <c r="CW3" s="142"/>
      <c r="CX3" s="142"/>
      <c r="CY3" s="142"/>
      <c r="CZ3" s="142"/>
      <c r="DA3" s="142"/>
      <c r="DB3" s="142"/>
      <c r="DC3" s="142"/>
      <c r="DD3" s="142"/>
      <c r="DE3" s="142"/>
      <c r="DF3" s="142"/>
      <c r="DG3" s="142"/>
      <c r="DH3" s="142"/>
      <c r="DI3" s="142"/>
      <c r="DJ3" s="142"/>
      <c r="DK3" s="142"/>
      <c r="DL3" s="142"/>
      <c r="DM3" s="142"/>
      <c r="DN3" s="142"/>
      <c r="DO3" s="142"/>
      <c r="DP3" s="142"/>
      <c r="DQ3" s="142"/>
      <c r="DR3" s="142"/>
      <c r="DS3" s="142"/>
      <c r="DT3" s="142"/>
      <c r="DU3" s="142"/>
      <c r="DV3" s="142"/>
      <c r="DW3" s="142"/>
      <c r="DX3" s="142"/>
      <c r="DY3" s="142"/>
      <c r="DZ3" s="142"/>
      <c r="EA3" s="142"/>
      <c r="EB3" s="142"/>
      <c r="EC3" s="142"/>
      <c r="ED3" s="142"/>
      <c r="EE3" s="142"/>
      <c r="EF3" s="142"/>
      <c r="EG3" s="142"/>
      <c r="EH3" s="142"/>
      <c r="EI3" s="142"/>
      <c r="EJ3" s="142"/>
      <c r="EK3" s="142"/>
      <c r="EL3" s="142"/>
      <c r="EM3" s="142"/>
      <c r="EN3" s="142"/>
      <c r="EO3" s="142"/>
      <c r="EP3" s="142"/>
      <c r="EQ3" s="142"/>
      <c r="ER3" s="142"/>
      <c r="ES3" s="142"/>
      <c r="ET3" s="142"/>
      <c r="EU3" s="142"/>
      <c r="EV3" s="142"/>
      <c r="EW3" s="142"/>
      <c r="EX3" s="142"/>
      <c r="EY3" s="142"/>
      <c r="EZ3" s="142"/>
      <c r="FA3" s="142"/>
      <c r="FB3" s="142"/>
      <c r="FC3" s="142"/>
      <c r="FD3" s="142"/>
      <c r="FE3" s="142"/>
      <c r="FF3" s="142"/>
      <c r="FG3" s="142"/>
      <c r="FH3" s="142"/>
      <c r="FI3" s="142"/>
      <c r="FJ3" s="142"/>
      <c r="FK3" s="142"/>
      <c r="FL3" s="142"/>
      <c r="FM3" s="142"/>
      <c r="FN3" s="142"/>
      <c r="FO3" s="142"/>
      <c r="FP3" s="142"/>
      <c r="FQ3" s="142"/>
      <c r="FR3" s="142"/>
      <c r="FS3" s="142"/>
      <c r="FT3" s="142"/>
      <c r="FU3" s="142"/>
    </row>
    <row r="4" spans="1:177" ht="18" customHeight="1" x14ac:dyDescent="0.25">
      <c r="A4" s="30" t="s">
        <v>10</v>
      </c>
      <c r="B4" s="30" t="s">
        <v>1</v>
      </c>
      <c r="C4" s="30" t="s">
        <v>162</v>
      </c>
      <c r="D4" s="30" t="s">
        <v>163</v>
      </c>
      <c r="E4" s="30" t="s">
        <v>58</v>
      </c>
      <c r="F4" s="30" t="s">
        <v>59</v>
      </c>
      <c r="G4" s="30" t="s">
        <v>164</v>
      </c>
      <c r="H4" s="30" t="s">
        <v>36</v>
      </c>
      <c r="I4" s="30" t="s">
        <v>60</v>
      </c>
      <c r="J4" s="30" t="s">
        <v>165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2"/>
  <sheetViews>
    <sheetView topLeftCell="I2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x14ac:dyDescent="0.25">
      <c r="A1" s="1" t="s">
        <v>37</v>
      </c>
      <c r="B1" t="s">
        <v>38</v>
      </c>
      <c r="C1" t="s">
        <v>39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98</v>
      </c>
    </row>
    <row r="2" spans="1:10" x14ac:dyDescent="0.25">
      <c r="A2" s="1"/>
      <c r="B2" s="13"/>
      <c r="C2" s="13"/>
      <c r="D2" s="13"/>
      <c r="E2" s="13"/>
      <c r="F2" s="13"/>
      <c r="G2" s="13"/>
      <c r="H2" s="13"/>
      <c r="I2" s="13"/>
      <c r="J2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2"/>
  <sheetViews>
    <sheetView topLeftCell="A2"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76" customFormat="1" ht="15.75" thickBot="1" x14ac:dyDescent="0.3">
      <c r="A1" s="75" t="s">
        <v>0</v>
      </c>
      <c r="B1" s="74" t="s">
        <v>10</v>
      </c>
      <c r="C1" s="74" t="s">
        <v>1</v>
      </c>
      <c r="D1" s="74" t="s">
        <v>13</v>
      </c>
      <c r="E1" s="74" t="s">
        <v>97</v>
      </c>
      <c r="F1" s="74" t="s">
        <v>61</v>
      </c>
      <c r="G1" s="73" t="s">
        <v>101</v>
      </c>
      <c r="H1" s="139" t="s">
        <v>102</v>
      </c>
      <c r="I1" s="73" t="s">
        <v>103</v>
      </c>
      <c r="J1" s="139" t="s">
        <v>104</v>
      </c>
      <c r="K1" s="73" t="s">
        <v>105</v>
      </c>
      <c r="L1" s="73" t="s">
        <v>106</v>
      </c>
      <c r="M1" s="139" t="s">
        <v>126</v>
      </c>
      <c r="N1" s="137" t="s">
        <v>8</v>
      </c>
      <c r="O1" s="137" t="s">
        <v>9</v>
      </c>
      <c r="P1" s="75" t="s">
        <v>23</v>
      </c>
      <c r="Q1" s="74" t="s">
        <v>27</v>
      </c>
    </row>
    <row r="2" spans="1:17" x14ac:dyDescent="0.25">
      <c r="A2" s="54"/>
      <c r="B2" s="55"/>
      <c r="C2" s="55"/>
      <c r="D2" s="55"/>
      <c r="E2" s="55"/>
      <c r="F2" s="55"/>
      <c r="G2" s="38"/>
      <c r="H2" s="140"/>
      <c r="I2" s="38"/>
      <c r="J2" s="140"/>
      <c r="K2" s="38"/>
      <c r="L2" s="38"/>
      <c r="M2" s="140"/>
      <c r="N2" s="138"/>
      <c r="O2" s="138"/>
      <c r="P2" s="54"/>
      <c r="Q2" s="55"/>
    </row>
  </sheetData>
  <dataValidations count="3">
    <dataValidation type="list" errorStyle="warning" allowBlank="1" showInputMessage="1" errorTitle="Unknown Start Constraint Type" error="Use Start No Earlier Than, Start No Later Than, or Must Start On." promptTitle="Start Constraint Type" prompt="Choose blank, Start No Earlier Than, Start No Later Than, or Must Start On." sqref="G2" xr:uid="{55176FF6-9714-4CB4-95EE-6939951D8D71}">
      <formula1>"Start No Earlier Than,Start No Later Than,Must Start On"</formula1>
    </dataValidation>
    <dataValidation type="list" errorStyle="warning" allowBlank="1" showInputMessage="1" errorTitle="Unknown Finish Constraint Type" error="Use Finish No Earlier Than, Finish No Later Than, or Must Finish On." promptTitle="Finish Constraint Type" prompt="Choose blank, Finish No Earlier Than, Finish No Later Than, or Must Finish On." sqref="I2" xr:uid="{7B2AA0F7-88B7-4F46-B6F8-1B1404B9340D}">
      <formula1>"Finish No Earlier Than,Finish No Later Than,Must Finish On"</formula1>
    </dataValidation>
    <dataValidation type="list" errorStyle="warning" allowBlank="1" showInputMessage="1" errorTitle="Unknown Active value" error="Recommended values: Yes or No." promptTitle="Active" prompt="Choose Yes or No." sqref="K2" xr:uid="{11C4F4AC-DA46-48D7-A1DC-2FD326FCD7F5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4"/>
  <sheetViews>
    <sheetView workbookViewId="0">
      <selection activeCell="H9" sqref="H9"/>
    </sheetView>
  </sheetViews>
  <sheetFormatPr baseColWidth="10" defaultRowHeight="15" x14ac:dyDescent="0.25"/>
  <cols>
    <col min="1" max="1" width="10.42578125" bestFit="1" customWidth="1"/>
    <col min="2" max="2" width="8.14062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4" customFormat="1" ht="21.95" customHeight="1" x14ac:dyDescent="0.25"/>
    <row r="2" spans="1:5" s="44" customFormat="1" ht="21.95" customHeight="1" x14ac:dyDescent="0.25"/>
    <row r="3" spans="1:5" x14ac:dyDescent="0.25">
      <c r="A3" s="93" t="s">
        <v>37</v>
      </c>
      <c r="B3" s="57" t="s">
        <v>148</v>
      </c>
      <c r="C3" s="58" t="s">
        <v>112</v>
      </c>
      <c r="D3" s="59" t="s">
        <v>123</v>
      </c>
      <c r="E3" s="57" t="s">
        <v>115</v>
      </c>
    </row>
    <row r="4" spans="1:5" ht="30" x14ac:dyDescent="0.25">
      <c r="A4" s="145">
        <v>46314</v>
      </c>
      <c r="B4" s="146">
        <v>0.4299884259259259</v>
      </c>
      <c r="C4" s="147" t="s">
        <v>149</v>
      </c>
      <c r="D4" s="148" t="s">
        <v>259</v>
      </c>
      <c r="E4" s="78" t="b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3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x14ac:dyDescent="0.25">
      <c r="A2" s="58" t="s">
        <v>114</v>
      </c>
      <c r="B2" s="58" t="s">
        <v>112</v>
      </c>
      <c r="C2" s="58" t="s">
        <v>113</v>
      </c>
      <c r="D2" s="57" t="s">
        <v>115</v>
      </c>
      <c r="E2" s="60" t="s">
        <v>124</v>
      </c>
      <c r="F2" s="58" t="s">
        <v>125</v>
      </c>
      <c r="G2" s="58" t="s">
        <v>106</v>
      </c>
      <c r="H2" s="58" t="s">
        <v>10</v>
      </c>
      <c r="I2" s="58" t="s">
        <v>1</v>
      </c>
      <c r="J2" s="58" t="s">
        <v>118</v>
      </c>
      <c r="K2" s="58" t="s">
        <v>119</v>
      </c>
    </row>
    <row r="3" spans="1:11" x14ac:dyDescent="0.25">
      <c r="A3" s="58"/>
      <c r="B3" s="58"/>
      <c r="C3" s="58"/>
      <c r="D3" s="57"/>
      <c r="E3" s="60"/>
      <c r="F3" s="58"/>
      <c r="G3" s="58"/>
      <c r="H3" s="58"/>
      <c r="I3" s="58"/>
      <c r="J3" s="59"/>
      <c r="K3" s="59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X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50" x14ac:dyDescent="0.25">
      <c r="A1" s="39" t="s">
        <v>0</v>
      </c>
      <c r="B1" s="38" t="s">
        <v>10</v>
      </c>
      <c r="C1" s="39" t="s">
        <v>91</v>
      </c>
      <c r="D1" s="38" t="s">
        <v>92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93</v>
      </c>
      <c r="T1" s="38" t="s">
        <v>32</v>
      </c>
      <c r="U1" s="39" t="s">
        <v>30</v>
      </c>
      <c r="V1" s="39" t="s">
        <v>31</v>
      </c>
      <c r="W1" s="38" t="s">
        <v>33</v>
      </c>
      <c r="X1" s="39" t="s">
        <v>34</v>
      </c>
      <c r="Y1" s="39" t="s">
        <v>35</v>
      </c>
      <c r="Z1" s="39" t="s">
        <v>97</v>
      </c>
      <c r="AA1" s="39" t="s">
        <v>107</v>
      </c>
      <c r="AB1" s="39" t="s">
        <v>101</v>
      </c>
      <c r="AC1" s="39" t="s">
        <v>102</v>
      </c>
      <c r="AD1" s="39" t="s">
        <v>103</v>
      </c>
      <c r="AE1" s="39" t="s">
        <v>104</v>
      </c>
      <c r="AF1" s="39" t="s">
        <v>1</v>
      </c>
      <c r="AG1" s="39" t="s">
        <v>126</v>
      </c>
      <c r="AH1" s="39" t="s">
        <v>127</v>
      </c>
      <c r="AI1" s="39" t="s">
        <v>128</v>
      </c>
      <c r="AJ1" s="39" t="s">
        <v>131</v>
      </c>
      <c r="AK1" s="39" t="s">
        <v>147</v>
      </c>
      <c r="AL1" s="39" t="s">
        <v>129</v>
      </c>
      <c r="AM1" s="39" t="s">
        <v>252</v>
      </c>
      <c r="AQ1" t="s">
        <v>82</v>
      </c>
      <c r="AR1" t="s">
        <v>83</v>
      </c>
      <c r="AS1" t="s">
        <v>84</v>
      </c>
      <c r="AT1" t="s">
        <v>85</v>
      </c>
      <c r="AU1" t="s">
        <v>86</v>
      </c>
      <c r="AV1" t="s">
        <v>6</v>
      </c>
      <c r="AW1" t="s">
        <v>87</v>
      </c>
      <c r="AX1" t="s">
        <v>94</v>
      </c>
    </row>
    <row r="2" spans="1:50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L2" s="38"/>
      <c r="AM2" s="38"/>
      <c r="AQ2" s="38"/>
      <c r="AR2" s="38"/>
      <c r="AS2" s="38"/>
      <c r="AT2" s="38"/>
      <c r="AU2" s="38"/>
      <c r="AV2" s="39"/>
      <c r="AW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97</v>
      </c>
      <c r="D1" t="s">
        <v>131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27</v>
      </c>
      <c r="L1" t="s">
        <v>67</v>
      </c>
      <c r="M1" t="s">
        <v>58</v>
      </c>
      <c r="N1" t="s">
        <v>59</v>
      </c>
      <c r="O1" t="s">
        <v>68</v>
      </c>
      <c r="P1" t="s">
        <v>69</v>
      </c>
      <c r="Q1" t="s">
        <v>70</v>
      </c>
      <c r="R1" t="s">
        <v>71</v>
      </c>
      <c r="S1" t="s">
        <v>72</v>
      </c>
      <c r="T1" t="s">
        <v>73</v>
      </c>
      <c r="U1" t="s">
        <v>5</v>
      </c>
      <c r="V1" t="s">
        <v>6</v>
      </c>
      <c r="W1" t="s">
        <v>74</v>
      </c>
      <c r="X1" t="s">
        <v>75</v>
      </c>
      <c r="Y1" t="s">
        <v>76</v>
      </c>
      <c r="Z1" t="s">
        <v>77</v>
      </c>
      <c r="AA1" t="s">
        <v>78</v>
      </c>
      <c r="AB1" t="s">
        <v>79</v>
      </c>
      <c r="AC1" t="s">
        <v>80</v>
      </c>
      <c r="AD1" t="s">
        <v>81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40</v>
      </c>
      <c r="C1" s="7" t="s">
        <v>41</v>
      </c>
      <c r="D1" s="7" t="s">
        <v>42</v>
      </c>
      <c r="E1" s="7" t="s">
        <v>43</v>
      </c>
      <c r="F1" s="7" t="s">
        <v>44</v>
      </c>
      <c r="G1" s="7" t="s">
        <v>45</v>
      </c>
      <c r="H1" s="7" t="s">
        <v>46</v>
      </c>
      <c r="I1" s="7" t="s">
        <v>47</v>
      </c>
      <c r="J1" s="7" t="s">
        <v>48</v>
      </c>
      <c r="K1" s="7" t="s">
        <v>49</v>
      </c>
      <c r="L1" s="7" t="s">
        <v>50</v>
      </c>
      <c r="M1" s="7" t="s">
        <v>51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106"/>
      <c r="G2" s="106"/>
      <c r="H2" s="106"/>
      <c r="I2" s="106"/>
      <c r="J2" s="14"/>
      <c r="K2" s="15"/>
      <c r="L2" s="15"/>
      <c r="M2" s="14"/>
      <c r="N2" s="11"/>
    </row>
  </sheetData>
  <conditionalFormatting sqref="B1">
    <cfRule type="cellIs" dxfId="39" priority="2" operator="equal">
      <formula>"ERROR"</formula>
    </cfRule>
  </conditionalFormatting>
  <conditionalFormatting sqref="N1">
    <cfRule type="cellIs" dxfId="38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91</v>
      </c>
      <c r="C1" s="38" t="s">
        <v>92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95</v>
      </c>
      <c r="L1" s="38" t="s">
        <v>96</v>
      </c>
      <c r="M1" s="38" t="s">
        <v>5</v>
      </c>
      <c r="N1" s="38" t="s">
        <v>107</v>
      </c>
      <c r="O1" s="38" t="s">
        <v>101</v>
      </c>
      <c r="P1" s="1" t="s">
        <v>102</v>
      </c>
      <c r="Q1" s="38" t="s">
        <v>103</v>
      </c>
      <c r="R1" s="1" t="s">
        <v>104</v>
      </c>
      <c r="S1" s="1" t="s">
        <v>126</v>
      </c>
      <c r="T1" s="38" t="s">
        <v>131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26.7109375" bestFit="1" customWidth="1"/>
    <col min="2" max="2" width="35.85546875" bestFit="1" customWidth="1"/>
    <col min="3" max="3" width="18.140625" bestFit="1" customWidth="1"/>
    <col min="4" max="4" width="10.42578125" bestFit="1" customWidth="1"/>
    <col min="5" max="5" width="8.140625" bestFit="1" customWidth="1"/>
    <col min="6" max="6" width="10.7109375" bestFit="1" customWidth="1"/>
    <col min="7" max="7" width="25.140625" bestFit="1" customWidth="1"/>
    <col min="8" max="8" width="74.2851562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87.42578125" bestFit="1" customWidth="1"/>
    <col min="16" max="16" width="75.8554687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108</v>
      </c>
      <c r="B1" s="38" t="s">
        <v>109</v>
      </c>
      <c r="C1" t="s">
        <v>110</v>
      </c>
      <c r="D1" t="s">
        <v>37</v>
      </c>
      <c r="E1" t="s">
        <v>111</v>
      </c>
      <c r="F1" s="38" t="s">
        <v>112</v>
      </c>
      <c r="G1" s="38" t="s">
        <v>113</v>
      </c>
      <c r="H1" s="38" t="s">
        <v>114</v>
      </c>
      <c r="I1" t="s">
        <v>115</v>
      </c>
      <c r="J1" s="38" t="s">
        <v>116</v>
      </c>
      <c r="K1" s="38" t="s">
        <v>117</v>
      </c>
      <c r="L1" s="38" t="s">
        <v>0</v>
      </c>
      <c r="M1" s="38" t="s">
        <v>10</v>
      </c>
      <c r="N1" s="38" t="s">
        <v>1</v>
      </c>
      <c r="O1" s="38" t="s">
        <v>118</v>
      </c>
      <c r="P1" s="38" t="s">
        <v>119</v>
      </c>
      <c r="Q1" s="38" t="s">
        <v>120</v>
      </c>
      <c r="R1" s="38" t="s">
        <v>121</v>
      </c>
      <c r="S1" s="38" t="s">
        <v>122</v>
      </c>
    </row>
    <row r="2" spans="1:19" x14ac:dyDescent="0.25">
      <c r="A2" s="38" t="s">
        <v>254</v>
      </c>
      <c r="B2" s="38" t="s">
        <v>255</v>
      </c>
      <c r="C2" s="56">
        <v>46314.429988425924</v>
      </c>
      <c r="D2" s="140">
        <v>46314</v>
      </c>
      <c r="E2" s="144">
        <v>0.4299884259259259</v>
      </c>
      <c r="F2" s="38" t="s">
        <v>149</v>
      </c>
      <c r="G2" s="38" t="s">
        <v>256</v>
      </c>
      <c r="H2" s="38" t="s">
        <v>257</v>
      </c>
      <c r="I2" t="b">
        <v>0</v>
      </c>
      <c r="J2" s="38" t="s">
        <v>29</v>
      </c>
      <c r="K2" s="38" t="s">
        <v>29</v>
      </c>
      <c r="L2" s="38" t="s">
        <v>29</v>
      </c>
      <c r="M2" s="38" t="s">
        <v>29</v>
      </c>
      <c r="N2" s="38" t="s">
        <v>29</v>
      </c>
      <c r="O2" s="38" t="s">
        <v>258</v>
      </c>
      <c r="P2" s="38" t="s">
        <v>259</v>
      </c>
      <c r="Q2" s="38"/>
      <c r="R2" s="38"/>
      <c r="S2" s="38" t="s">
        <v>260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132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</row>
    <row r="2" spans="1:15" x14ac:dyDescent="0.25">
      <c r="B2" s="70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9C66-98F0-436D-8A7D-A20B06DB6761}">
  <sheetPr codeName="Feuil15"/>
  <dimension ref="A1:M161"/>
  <sheetViews>
    <sheetView workbookViewId="0"/>
  </sheetViews>
  <sheetFormatPr baseColWidth="10" defaultRowHeight="15" x14ac:dyDescent="0.25"/>
  <sheetData>
    <row r="1" spans="1:13" x14ac:dyDescent="0.25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</row>
    <row r="2" spans="1:13" x14ac:dyDescent="0.25">
      <c r="A2" t="s">
        <v>185</v>
      </c>
      <c r="B2" t="s">
        <v>248</v>
      </c>
      <c r="C2" t="s">
        <v>249</v>
      </c>
      <c r="D2">
        <v>194150631</v>
      </c>
      <c r="E2" s="70">
        <v>46259.742789351854</v>
      </c>
      <c r="F2" t="s">
        <v>186</v>
      </c>
      <c r="G2">
        <v>59</v>
      </c>
      <c r="H2">
        <v>159</v>
      </c>
      <c r="I2" t="s">
        <v>247</v>
      </c>
    </row>
    <row r="3" spans="1:13" x14ac:dyDescent="0.25">
      <c r="A3" t="s">
        <v>187</v>
      </c>
      <c r="B3" t="s">
        <v>248</v>
      </c>
      <c r="C3" t="s">
        <v>188</v>
      </c>
      <c r="D3">
        <v>11</v>
      </c>
      <c r="E3">
        <v>16</v>
      </c>
      <c r="F3" t="s">
        <v>88</v>
      </c>
      <c r="G3">
        <v>0</v>
      </c>
      <c r="H3">
        <v>1</v>
      </c>
      <c r="I3">
        <v>2872.5</v>
      </c>
      <c r="J3">
        <v>264</v>
      </c>
      <c r="K3">
        <v>2886.75</v>
      </c>
      <c r="L3">
        <v>264</v>
      </c>
      <c r="M3" t="b">
        <v>0</v>
      </c>
    </row>
    <row r="4" spans="1:13" x14ac:dyDescent="0.25">
      <c r="A4" t="s">
        <v>187</v>
      </c>
      <c r="B4" t="s">
        <v>248</v>
      </c>
      <c r="C4" t="s">
        <v>188</v>
      </c>
      <c r="D4">
        <v>11</v>
      </c>
      <c r="E4">
        <v>16</v>
      </c>
      <c r="F4" t="s">
        <v>88</v>
      </c>
      <c r="G4">
        <v>0</v>
      </c>
      <c r="H4">
        <v>2</v>
      </c>
      <c r="I4">
        <v>2886.75</v>
      </c>
      <c r="J4">
        <v>264</v>
      </c>
      <c r="K4">
        <v>2886.75</v>
      </c>
      <c r="L4">
        <v>354</v>
      </c>
      <c r="M4" t="b">
        <v>0</v>
      </c>
    </row>
    <row r="5" spans="1:13" x14ac:dyDescent="0.25">
      <c r="A5" t="s">
        <v>187</v>
      </c>
      <c r="B5" t="s">
        <v>248</v>
      </c>
      <c r="C5" t="s">
        <v>188</v>
      </c>
      <c r="D5">
        <v>11</v>
      </c>
      <c r="E5">
        <v>16</v>
      </c>
      <c r="F5" t="s">
        <v>88</v>
      </c>
      <c r="G5">
        <v>0</v>
      </c>
      <c r="H5">
        <v>3</v>
      </c>
      <c r="I5">
        <v>2886.75</v>
      </c>
      <c r="J5">
        <v>354</v>
      </c>
      <c r="K5">
        <v>2951.125</v>
      </c>
      <c r="L5">
        <v>354</v>
      </c>
      <c r="M5" t="b">
        <v>0</v>
      </c>
    </row>
    <row r="6" spans="1:13" x14ac:dyDescent="0.25">
      <c r="A6" t="s">
        <v>187</v>
      </c>
      <c r="B6" t="s">
        <v>248</v>
      </c>
      <c r="C6" t="s">
        <v>188</v>
      </c>
      <c r="D6">
        <v>11</v>
      </c>
      <c r="E6">
        <v>16</v>
      </c>
      <c r="F6" t="s">
        <v>88</v>
      </c>
      <c r="G6">
        <v>0</v>
      </c>
      <c r="H6">
        <v>4</v>
      </c>
      <c r="I6">
        <v>2951.125</v>
      </c>
      <c r="J6">
        <v>354</v>
      </c>
      <c r="K6">
        <v>2971.5</v>
      </c>
      <c r="L6">
        <v>354</v>
      </c>
      <c r="M6" t="b">
        <v>1</v>
      </c>
    </row>
    <row r="7" spans="1:13" x14ac:dyDescent="0.25">
      <c r="A7" t="s">
        <v>187</v>
      </c>
      <c r="B7" t="s">
        <v>248</v>
      </c>
      <c r="C7" t="s">
        <v>189</v>
      </c>
      <c r="D7">
        <v>11</v>
      </c>
      <c r="E7">
        <v>60</v>
      </c>
      <c r="F7" t="s">
        <v>89</v>
      </c>
      <c r="G7">
        <v>0</v>
      </c>
      <c r="H7">
        <v>1</v>
      </c>
      <c r="I7">
        <v>1857.75</v>
      </c>
      <c r="J7">
        <v>264</v>
      </c>
      <c r="K7">
        <v>1845.375</v>
      </c>
      <c r="L7">
        <v>264</v>
      </c>
      <c r="M7" t="b">
        <v>0</v>
      </c>
    </row>
    <row r="8" spans="1:13" x14ac:dyDescent="0.25">
      <c r="A8" t="s">
        <v>187</v>
      </c>
      <c r="B8" t="s">
        <v>248</v>
      </c>
      <c r="C8" t="s">
        <v>189</v>
      </c>
      <c r="D8">
        <v>11</v>
      </c>
      <c r="E8">
        <v>60</v>
      </c>
      <c r="F8" t="s">
        <v>89</v>
      </c>
      <c r="G8">
        <v>0</v>
      </c>
      <c r="H8">
        <v>2</v>
      </c>
      <c r="I8">
        <v>1845.375</v>
      </c>
      <c r="J8">
        <v>264</v>
      </c>
      <c r="K8">
        <v>1845.375</v>
      </c>
      <c r="L8">
        <v>1146</v>
      </c>
      <c r="M8" t="b">
        <v>0</v>
      </c>
    </row>
    <row r="9" spans="1:13" x14ac:dyDescent="0.25">
      <c r="A9" t="s">
        <v>187</v>
      </c>
      <c r="B9" t="s">
        <v>248</v>
      </c>
      <c r="C9" t="s">
        <v>189</v>
      </c>
      <c r="D9">
        <v>11</v>
      </c>
      <c r="E9">
        <v>60</v>
      </c>
      <c r="F9" t="s">
        <v>89</v>
      </c>
      <c r="G9">
        <v>0</v>
      </c>
      <c r="H9">
        <v>3</v>
      </c>
      <c r="I9">
        <v>1845.375</v>
      </c>
      <c r="J9">
        <v>1146</v>
      </c>
      <c r="K9">
        <v>1857.75</v>
      </c>
      <c r="L9">
        <v>1146</v>
      </c>
      <c r="M9" t="b">
        <v>1</v>
      </c>
    </row>
    <row r="10" spans="1:13" x14ac:dyDescent="0.25">
      <c r="A10" t="s">
        <v>187</v>
      </c>
      <c r="B10" t="s">
        <v>248</v>
      </c>
      <c r="C10" t="s">
        <v>190</v>
      </c>
      <c r="D10">
        <v>12</v>
      </c>
      <c r="E10">
        <v>13</v>
      </c>
      <c r="F10" t="s">
        <v>88</v>
      </c>
      <c r="G10">
        <v>0</v>
      </c>
      <c r="H10">
        <v>1</v>
      </c>
      <c r="I10">
        <v>1932</v>
      </c>
      <c r="J10">
        <v>282</v>
      </c>
      <c r="K10">
        <v>1939.713</v>
      </c>
      <c r="L10">
        <v>282</v>
      </c>
      <c r="M10" t="b">
        <v>0</v>
      </c>
    </row>
    <row r="11" spans="1:13" x14ac:dyDescent="0.25">
      <c r="A11" t="s">
        <v>187</v>
      </c>
      <c r="B11" t="s">
        <v>248</v>
      </c>
      <c r="C11" t="s">
        <v>190</v>
      </c>
      <c r="D11">
        <v>12</v>
      </c>
      <c r="E11">
        <v>13</v>
      </c>
      <c r="F11" t="s">
        <v>88</v>
      </c>
      <c r="G11">
        <v>0</v>
      </c>
      <c r="H11">
        <v>2</v>
      </c>
      <c r="I11">
        <v>1939.713</v>
      </c>
      <c r="J11">
        <v>282</v>
      </c>
      <c r="K11">
        <v>1939.713</v>
      </c>
      <c r="L11">
        <v>295</v>
      </c>
      <c r="M11" t="b">
        <v>1</v>
      </c>
    </row>
    <row r="12" spans="1:13" x14ac:dyDescent="0.25">
      <c r="A12" t="s">
        <v>187</v>
      </c>
      <c r="B12" t="s">
        <v>248</v>
      </c>
      <c r="C12" t="s">
        <v>191</v>
      </c>
      <c r="D12">
        <v>13</v>
      </c>
      <c r="E12">
        <v>14</v>
      </c>
      <c r="F12" t="s">
        <v>88</v>
      </c>
      <c r="G12">
        <v>1</v>
      </c>
      <c r="H12">
        <v>1</v>
      </c>
      <c r="I12">
        <v>2179.5</v>
      </c>
      <c r="J12">
        <v>300</v>
      </c>
      <c r="K12">
        <v>2185.5</v>
      </c>
      <c r="L12">
        <v>300</v>
      </c>
      <c r="M12" t="b">
        <v>0</v>
      </c>
    </row>
    <row r="13" spans="1:13" x14ac:dyDescent="0.25">
      <c r="A13" t="s">
        <v>187</v>
      </c>
      <c r="B13" t="s">
        <v>248</v>
      </c>
      <c r="C13" t="s">
        <v>191</v>
      </c>
      <c r="D13">
        <v>13</v>
      </c>
      <c r="E13">
        <v>14</v>
      </c>
      <c r="F13" t="s">
        <v>88</v>
      </c>
      <c r="G13">
        <v>1</v>
      </c>
      <c r="H13">
        <v>2</v>
      </c>
      <c r="I13">
        <v>2185.5</v>
      </c>
      <c r="J13">
        <v>300</v>
      </c>
      <c r="K13">
        <v>2185.5</v>
      </c>
      <c r="L13">
        <v>318</v>
      </c>
      <c r="M13" t="b">
        <v>0</v>
      </c>
    </row>
    <row r="14" spans="1:13" x14ac:dyDescent="0.25">
      <c r="A14" t="s">
        <v>187</v>
      </c>
      <c r="B14" t="s">
        <v>248</v>
      </c>
      <c r="C14" t="s">
        <v>191</v>
      </c>
      <c r="D14">
        <v>13</v>
      </c>
      <c r="E14">
        <v>14</v>
      </c>
      <c r="F14" t="s">
        <v>88</v>
      </c>
      <c r="G14">
        <v>1</v>
      </c>
      <c r="H14">
        <v>3</v>
      </c>
      <c r="I14">
        <v>2185.5</v>
      </c>
      <c r="J14">
        <v>318</v>
      </c>
      <c r="K14">
        <v>2196.25</v>
      </c>
      <c r="L14">
        <v>318</v>
      </c>
      <c r="M14" t="b">
        <v>0</v>
      </c>
    </row>
    <row r="15" spans="1:13" x14ac:dyDescent="0.25">
      <c r="A15" t="s">
        <v>187</v>
      </c>
      <c r="B15" t="s">
        <v>248</v>
      </c>
      <c r="C15" t="s">
        <v>191</v>
      </c>
      <c r="D15">
        <v>13</v>
      </c>
      <c r="E15">
        <v>14</v>
      </c>
      <c r="F15" t="s">
        <v>88</v>
      </c>
      <c r="G15">
        <v>1</v>
      </c>
      <c r="H15">
        <v>4</v>
      </c>
      <c r="I15">
        <v>2196.25</v>
      </c>
      <c r="J15">
        <v>318</v>
      </c>
      <c r="K15">
        <v>2204.25</v>
      </c>
      <c r="L15">
        <v>318</v>
      </c>
      <c r="M15" t="b">
        <v>1</v>
      </c>
    </row>
    <row r="16" spans="1:13" x14ac:dyDescent="0.25">
      <c r="A16" t="s">
        <v>187</v>
      </c>
      <c r="B16" t="s">
        <v>248</v>
      </c>
      <c r="C16" t="s">
        <v>192</v>
      </c>
      <c r="D16">
        <v>14</v>
      </c>
      <c r="E16">
        <v>15</v>
      </c>
      <c r="F16" t="s">
        <v>88</v>
      </c>
      <c r="G16">
        <v>0</v>
      </c>
      <c r="H16">
        <v>1</v>
      </c>
      <c r="I16">
        <v>2253.75</v>
      </c>
      <c r="J16">
        <v>318</v>
      </c>
      <c r="K16">
        <v>2261.4630000000002</v>
      </c>
      <c r="L16">
        <v>318</v>
      </c>
      <c r="M16" t="b">
        <v>0</v>
      </c>
    </row>
    <row r="17" spans="1:13" x14ac:dyDescent="0.25">
      <c r="A17" t="s">
        <v>187</v>
      </c>
      <c r="B17" t="s">
        <v>248</v>
      </c>
      <c r="C17" t="s">
        <v>192</v>
      </c>
      <c r="D17">
        <v>14</v>
      </c>
      <c r="E17">
        <v>15</v>
      </c>
      <c r="F17" t="s">
        <v>88</v>
      </c>
      <c r="G17">
        <v>0</v>
      </c>
      <c r="H17">
        <v>2</v>
      </c>
      <c r="I17">
        <v>2261.4630000000002</v>
      </c>
      <c r="J17">
        <v>318</v>
      </c>
      <c r="K17">
        <v>2261.4630000000002</v>
      </c>
      <c r="L17">
        <v>331</v>
      </c>
      <c r="M17" t="b">
        <v>1</v>
      </c>
    </row>
    <row r="18" spans="1:13" x14ac:dyDescent="0.25">
      <c r="A18" t="s">
        <v>187</v>
      </c>
      <c r="B18" t="s">
        <v>248</v>
      </c>
      <c r="C18" t="s">
        <v>193</v>
      </c>
      <c r="D18">
        <v>14</v>
      </c>
      <c r="E18">
        <v>17</v>
      </c>
      <c r="F18" t="s">
        <v>88</v>
      </c>
      <c r="G18">
        <v>0</v>
      </c>
      <c r="H18">
        <v>1</v>
      </c>
      <c r="I18">
        <v>2253.75</v>
      </c>
      <c r="J18">
        <v>318</v>
      </c>
      <c r="K18">
        <v>2268</v>
      </c>
      <c r="L18">
        <v>318</v>
      </c>
      <c r="M18" t="b">
        <v>0</v>
      </c>
    </row>
    <row r="19" spans="1:13" x14ac:dyDescent="0.25">
      <c r="A19" t="s">
        <v>187</v>
      </c>
      <c r="B19" t="s">
        <v>248</v>
      </c>
      <c r="C19" t="s">
        <v>193</v>
      </c>
      <c r="D19">
        <v>14</v>
      </c>
      <c r="E19">
        <v>17</v>
      </c>
      <c r="F19" t="s">
        <v>88</v>
      </c>
      <c r="G19">
        <v>0</v>
      </c>
      <c r="H19">
        <v>2</v>
      </c>
      <c r="I19">
        <v>2268</v>
      </c>
      <c r="J19">
        <v>318</v>
      </c>
      <c r="K19">
        <v>2268</v>
      </c>
      <c r="L19">
        <v>372</v>
      </c>
      <c r="M19" t="b">
        <v>0</v>
      </c>
    </row>
    <row r="20" spans="1:13" x14ac:dyDescent="0.25">
      <c r="A20" t="s">
        <v>187</v>
      </c>
      <c r="B20" t="s">
        <v>248</v>
      </c>
      <c r="C20" t="s">
        <v>193</v>
      </c>
      <c r="D20">
        <v>14</v>
      </c>
      <c r="E20">
        <v>17</v>
      </c>
      <c r="F20" t="s">
        <v>88</v>
      </c>
      <c r="G20">
        <v>0</v>
      </c>
      <c r="H20">
        <v>3</v>
      </c>
      <c r="I20">
        <v>2268</v>
      </c>
      <c r="J20">
        <v>372</v>
      </c>
      <c r="K20">
        <v>2951.125</v>
      </c>
      <c r="L20">
        <v>372</v>
      </c>
      <c r="M20" t="b">
        <v>0</v>
      </c>
    </row>
    <row r="21" spans="1:13" x14ac:dyDescent="0.25">
      <c r="A21" t="s">
        <v>187</v>
      </c>
      <c r="B21" t="s">
        <v>248</v>
      </c>
      <c r="C21" t="s">
        <v>193</v>
      </c>
      <c r="D21">
        <v>14</v>
      </c>
      <c r="E21">
        <v>17</v>
      </c>
      <c r="F21" t="s">
        <v>88</v>
      </c>
      <c r="G21">
        <v>0</v>
      </c>
      <c r="H21">
        <v>4</v>
      </c>
      <c r="I21">
        <v>2951.125</v>
      </c>
      <c r="J21">
        <v>372</v>
      </c>
      <c r="K21">
        <v>2971.5</v>
      </c>
      <c r="L21">
        <v>372</v>
      </c>
      <c r="M21" t="b">
        <v>1</v>
      </c>
    </row>
    <row r="22" spans="1:13" x14ac:dyDescent="0.25">
      <c r="A22" t="s">
        <v>187</v>
      </c>
      <c r="B22" t="s">
        <v>248</v>
      </c>
      <c r="C22" t="s">
        <v>194</v>
      </c>
      <c r="D22">
        <v>16</v>
      </c>
      <c r="E22">
        <v>24</v>
      </c>
      <c r="F22" t="s">
        <v>88</v>
      </c>
      <c r="G22">
        <v>0</v>
      </c>
      <c r="H22">
        <v>1</v>
      </c>
      <c r="I22">
        <v>3936.75</v>
      </c>
      <c r="J22">
        <v>354</v>
      </c>
      <c r="K22">
        <v>3944.4630000000002</v>
      </c>
      <c r="L22">
        <v>354</v>
      </c>
      <c r="M22" t="b">
        <v>0</v>
      </c>
    </row>
    <row r="23" spans="1:13" x14ac:dyDescent="0.25">
      <c r="A23" t="s">
        <v>187</v>
      </c>
      <c r="B23" t="s">
        <v>248</v>
      </c>
      <c r="C23" t="s">
        <v>194</v>
      </c>
      <c r="D23">
        <v>16</v>
      </c>
      <c r="E23">
        <v>24</v>
      </c>
      <c r="F23" t="s">
        <v>88</v>
      </c>
      <c r="G23">
        <v>0</v>
      </c>
      <c r="H23">
        <v>2</v>
      </c>
      <c r="I23">
        <v>3944.4630000000002</v>
      </c>
      <c r="J23">
        <v>354</v>
      </c>
      <c r="K23">
        <v>3944.4630000000002</v>
      </c>
      <c r="L23">
        <v>493</v>
      </c>
      <c r="M23" t="b">
        <v>1</v>
      </c>
    </row>
    <row r="24" spans="1:13" x14ac:dyDescent="0.25">
      <c r="A24" t="s">
        <v>187</v>
      </c>
      <c r="B24" t="s">
        <v>248</v>
      </c>
      <c r="C24" t="s">
        <v>195</v>
      </c>
      <c r="D24">
        <v>16</v>
      </c>
      <c r="E24">
        <v>3</v>
      </c>
      <c r="F24" t="s">
        <v>89</v>
      </c>
      <c r="G24">
        <v>0</v>
      </c>
      <c r="H24">
        <v>1</v>
      </c>
      <c r="I24">
        <v>2971.5</v>
      </c>
      <c r="J24">
        <v>354</v>
      </c>
      <c r="K24">
        <v>2959.125</v>
      </c>
      <c r="L24">
        <v>354</v>
      </c>
      <c r="M24" t="b">
        <v>0</v>
      </c>
    </row>
    <row r="25" spans="1:13" x14ac:dyDescent="0.25">
      <c r="A25" t="s">
        <v>187</v>
      </c>
      <c r="B25" t="s">
        <v>248</v>
      </c>
      <c r="C25" t="s">
        <v>195</v>
      </c>
      <c r="D25">
        <v>16</v>
      </c>
      <c r="E25">
        <v>3</v>
      </c>
      <c r="F25" t="s">
        <v>89</v>
      </c>
      <c r="G25">
        <v>0</v>
      </c>
      <c r="H25">
        <v>2</v>
      </c>
      <c r="I25">
        <v>2959.125</v>
      </c>
      <c r="J25">
        <v>354</v>
      </c>
      <c r="K25">
        <v>2959.125</v>
      </c>
      <c r="L25">
        <v>120</v>
      </c>
      <c r="M25" t="b">
        <v>0</v>
      </c>
    </row>
    <row r="26" spans="1:13" x14ac:dyDescent="0.25">
      <c r="A26" t="s">
        <v>187</v>
      </c>
      <c r="B26" t="s">
        <v>248</v>
      </c>
      <c r="C26" t="s">
        <v>195</v>
      </c>
      <c r="D26">
        <v>16</v>
      </c>
      <c r="E26">
        <v>3</v>
      </c>
      <c r="F26" t="s">
        <v>89</v>
      </c>
      <c r="G26">
        <v>0</v>
      </c>
      <c r="H26">
        <v>3</v>
      </c>
      <c r="I26">
        <v>2959.125</v>
      </c>
      <c r="J26">
        <v>120</v>
      </c>
      <c r="K26">
        <v>2971.5</v>
      </c>
      <c r="L26">
        <v>120</v>
      </c>
      <c r="M26" t="b">
        <v>1</v>
      </c>
    </row>
    <row r="27" spans="1:13" x14ac:dyDescent="0.25">
      <c r="A27" t="s">
        <v>187</v>
      </c>
      <c r="B27" t="s">
        <v>248</v>
      </c>
      <c r="C27" t="s">
        <v>196</v>
      </c>
      <c r="D27">
        <v>17</v>
      </c>
      <c r="E27">
        <v>19</v>
      </c>
      <c r="F27" t="s">
        <v>88</v>
      </c>
      <c r="G27">
        <v>-1</v>
      </c>
      <c r="H27">
        <v>1</v>
      </c>
      <c r="I27">
        <v>3045.75</v>
      </c>
      <c r="J27">
        <v>372</v>
      </c>
      <c r="K27">
        <v>3028.7130000000002</v>
      </c>
      <c r="L27">
        <v>372</v>
      </c>
      <c r="M27" t="b">
        <v>0</v>
      </c>
    </row>
    <row r="28" spans="1:13" x14ac:dyDescent="0.25">
      <c r="A28" t="s">
        <v>187</v>
      </c>
      <c r="B28" t="s">
        <v>248</v>
      </c>
      <c r="C28" t="s">
        <v>196</v>
      </c>
      <c r="D28">
        <v>17</v>
      </c>
      <c r="E28">
        <v>19</v>
      </c>
      <c r="F28" t="s">
        <v>88</v>
      </c>
      <c r="G28">
        <v>-1</v>
      </c>
      <c r="H28">
        <v>2</v>
      </c>
      <c r="I28">
        <v>3028.7130000000002</v>
      </c>
      <c r="J28">
        <v>372</v>
      </c>
      <c r="K28">
        <v>3028.7130000000002</v>
      </c>
      <c r="L28">
        <v>403</v>
      </c>
      <c r="M28" t="b">
        <v>1</v>
      </c>
    </row>
    <row r="29" spans="1:13" x14ac:dyDescent="0.25">
      <c r="A29" t="s">
        <v>187</v>
      </c>
      <c r="B29" t="s">
        <v>248</v>
      </c>
      <c r="C29" t="s">
        <v>197</v>
      </c>
      <c r="D29">
        <v>17</v>
      </c>
      <c r="E29">
        <v>21</v>
      </c>
      <c r="F29" t="s">
        <v>88</v>
      </c>
      <c r="G29">
        <v>0</v>
      </c>
      <c r="H29">
        <v>1</v>
      </c>
      <c r="I29">
        <v>3045.75</v>
      </c>
      <c r="J29">
        <v>372</v>
      </c>
      <c r="K29">
        <v>3053.4630000000002</v>
      </c>
      <c r="L29">
        <v>372</v>
      </c>
      <c r="M29" t="b">
        <v>0</v>
      </c>
    </row>
    <row r="30" spans="1:13" x14ac:dyDescent="0.25">
      <c r="A30" t="s">
        <v>187</v>
      </c>
      <c r="B30" t="s">
        <v>248</v>
      </c>
      <c r="C30" t="s">
        <v>197</v>
      </c>
      <c r="D30">
        <v>17</v>
      </c>
      <c r="E30">
        <v>21</v>
      </c>
      <c r="F30" t="s">
        <v>88</v>
      </c>
      <c r="G30">
        <v>0</v>
      </c>
      <c r="H30">
        <v>2</v>
      </c>
      <c r="I30">
        <v>3053.4630000000002</v>
      </c>
      <c r="J30">
        <v>372</v>
      </c>
      <c r="K30">
        <v>3053.4630000000002</v>
      </c>
      <c r="L30">
        <v>439</v>
      </c>
      <c r="M30" t="b">
        <v>1</v>
      </c>
    </row>
    <row r="31" spans="1:13" x14ac:dyDescent="0.25">
      <c r="A31" t="s">
        <v>187</v>
      </c>
      <c r="B31" t="s">
        <v>248</v>
      </c>
      <c r="C31" t="s">
        <v>198</v>
      </c>
      <c r="D31">
        <v>18</v>
      </c>
      <c r="E31">
        <v>22</v>
      </c>
      <c r="F31" t="s">
        <v>88</v>
      </c>
      <c r="G31">
        <v>0</v>
      </c>
      <c r="H31">
        <v>1</v>
      </c>
      <c r="I31">
        <v>3441.75</v>
      </c>
      <c r="J31">
        <v>390</v>
      </c>
      <c r="K31">
        <v>3449.4630000000002</v>
      </c>
      <c r="L31">
        <v>390</v>
      </c>
      <c r="M31" t="b">
        <v>0</v>
      </c>
    </row>
    <row r="32" spans="1:13" x14ac:dyDescent="0.25">
      <c r="A32" t="s">
        <v>187</v>
      </c>
      <c r="B32" t="s">
        <v>248</v>
      </c>
      <c r="C32" t="s">
        <v>198</v>
      </c>
      <c r="D32">
        <v>18</v>
      </c>
      <c r="E32">
        <v>22</v>
      </c>
      <c r="F32" t="s">
        <v>88</v>
      </c>
      <c r="G32">
        <v>0</v>
      </c>
      <c r="H32">
        <v>2</v>
      </c>
      <c r="I32">
        <v>3449.4630000000002</v>
      </c>
      <c r="J32">
        <v>390</v>
      </c>
      <c r="K32">
        <v>3449.4630000000002</v>
      </c>
      <c r="L32">
        <v>457</v>
      </c>
      <c r="M32" t="b">
        <v>1</v>
      </c>
    </row>
    <row r="33" spans="1:13" x14ac:dyDescent="0.25">
      <c r="A33" t="s">
        <v>187</v>
      </c>
      <c r="B33" t="s">
        <v>248</v>
      </c>
      <c r="C33" t="s">
        <v>199</v>
      </c>
      <c r="D33">
        <v>19</v>
      </c>
      <c r="E33">
        <v>2</v>
      </c>
      <c r="F33" t="s">
        <v>88</v>
      </c>
      <c r="G33">
        <v>7</v>
      </c>
      <c r="H33">
        <v>1</v>
      </c>
      <c r="I33">
        <v>3120</v>
      </c>
      <c r="J33">
        <v>408</v>
      </c>
      <c r="K33">
        <v>3126</v>
      </c>
      <c r="L33">
        <v>408</v>
      </c>
      <c r="M33" t="b">
        <v>0</v>
      </c>
    </row>
    <row r="34" spans="1:13" x14ac:dyDescent="0.25">
      <c r="A34" t="s">
        <v>187</v>
      </c>
      <c r="B34" t="s">
        <v>248</v>
      </c>
      <c r="C34" t="s">
        <v>199</v>
      </c>
      <c r="D34">
        <v>19</v>
      </c>
      <c r="E34">
        <v>2</v>
      </c>
      <c r="F34" t="s">
        <v>88</v>
      </c>
      <c r="G34">
        <v>7</v>
      </c>
      <c r="H34">
        <v>2</v>
      </c>
      <c r="I34">
        <v>3126</v>
      </c>
      <c r="J34">
        <v>408</v>
      </c>
      <c r="K34">
        <v>3126</v>
      </c>
      <c r="L34">
        <v>102</v>
      </c>
      <c r="M34" t="b">
        <v>0</v>
      </c>
    </row>
    <row r="35" spans="1:13" x14ac:dyDescent="0.25">
      <c r="A35" t="s">
        <v>187</v>
      </c>
      <c r="B35" t="s">
        <v>248</v>
      </c>
      <c r="C35" t="s">
        <v>199</v>
      </c>
      <c r="D35">
        <v>19</v>
      </c>
      <c r="E35">
        <v>2</v>
      </c>
      <c r="F35" t="s">
        <v>88</v>
      </c>
      <c r="G35">
        <v>7</v>
      </c>
      <c r="H35">
        <v>3</v>
      </c>
      <c r="I35">
        <v>3126</v>
      </c>
      <c r="J35">
        <v>102</v>
      </c>
      <c r="K35">
        <v>3291.625</v>
      </c>
      <c r="L35">
        <v>102</v>
      </c>
      <c r="M35" t="b">
        <v>0</v>
      </c>
    </row>
    <row r="36" spans="1:13" x14ac:dyDescent="0.25">
      <c r="A36" t="s">
        <v>187</v>
      </c>
      <c r="B36" t="s">
        <v>248</v>
      </c>
      <c r="C36" t="s">
        <v>199</v>
      </c>
      <c r="D36">
        <v>19</v>
      </c>
      <c r="E36">
        <v>2</v>
      </c>
      <c r="F36" t="s">
        <v>88</v>
      </c>
      <c r="G36">
        <v>7</v>
      </c>
      <c r="H36">
        <v>4</v>
      </c>
      <c r="I36">
        <v>3291.625</v>
      </c>
      <c r="J36">
        <v>102</v>
      </c>
      <c r="K36">
        <v>3299.625</v>
      </c>
      <c r="L36">
        <v>102</v>
      </c>
      <c r="M36" t="b">
        <v>1</v>
      </c>
    </row>
    <row r="37" spans="1:13" x14ac:dyDescent="0.25">
      <c r="A37" t="s">
        <v>187</v>
      </c>
      <c r="B37" t="s">
        <v>248</v>
      </c>
      <c r="C37" t="s">
        <v>200</v>
      </c>
      <c r="D37">
        <v>1</v>
      </c>
      <c r="E37">
        <v>4</v>
      </c>
      <c r="F37" t="s">
        <v>88</v>
      </c>
      <c r="G37">
        <v>0</v>
      </c>
      <c r="H37">
        <v>1</v>
      </c>
      <c r="I37">
        <v>737.625</v>
      </c>
      <c r="J37">
        <v>84</v>
      </c>
      <c r="K37">
        <v>743.625</v>
      </c>
      <c r="L37">
        <v>84</v>
      </c>
      <c r="M37" t="b">
        <v>0</v>
      </c>
    </row>
    <row r="38" spans="1:13" x14ac:dyDescent="0.25">
      <c r="A38" t="s">
        <v>187</v>
      </c>
      <c r="B38" t="s">
        <v>248</v>
      </c>
      <c r="C38" t="s">
        <v>200</v>
      </c>
      <c r="D38">
        <v>1</v>
      </c>
      <c r="E38">
        <v>4</v>
      </c>
      <c r="F38" t="s">
        <v>88</v>
      </c>
      <c r="G38">
        <v>0</v>
      </c>
      <c r="H38">
        <v>2</v>
      </c>
      <c r="I38">
        <v>743.625</v>
      </c>
      <c r="J38">
        <v>84</v>
      </c>
      <c r="K38">
        <v>743.625</v>
      </c>
      <c r="L38">
        <v>138</v>
      </c>
      <c r="M38" t="b">
        <v>0</v>
      </c>
    </row>
    <row r="39" spans="1:13" x14ac:dyDescent="0.25">
      <c r="A39" t="s">
        <v>187</v>
      </c>
      <c r="B39" t="s">
        <v>248</v>
      </c>
      <c r="C39" t="s">
        <v>200</v>
      </c>
      <c r="D39">
        <v>1</v>
      </c>
      <c r="E39">
        <v>4</v>
      </c>
      <c r="F39" t="s">
        <v>88</v>
      </c>
      <c r="G39">
        <v>0</v>
      </c>
      <c r="H39">
        <v>3</v>
      </c>
      <c r="I39">
        <v>743.625</v>
      </c>
      <c r="J39">
        <v>138</v>
      </c>
      <c r="K39">
        <v>760.75</v>
      </c>
      <c r="L39">
        <v>138</v>
      </c>
      <c r="M39" t="b">
        <v>0</v>
      </c>
    </row>
    <row r="40" spans="1:13" x14ac:dyDescent="0.25">
      <c r="A40" t="s">
        <v>187</v>
      </c>
      <c r="B40" t="s">
        <v>248</v>
      </c>
      <c r="C40" t="s">
        <v>200</v>
      </c>
      <c r="D40">
        <v>1</v>
      </c>
      <c r="E40">
        <v>4</v>
      </c>
      <c r="F40" t="s">
        <v>88</v>
      </c>
      <c r="G40">
        <v>0</v>
      </c>
      <c r="H40">
        <v>4</v>
      </c>
      <c r="I40">
        <v>760.75</v>
      </c>
      <c r="J40">
        <v>138</v>
      </c>
      <c r="K40">
        <v>768.75</v>
      </c>
      <c r="L40">
        <v>138</v>
      </c>
      <c r="M40" t="b">
        <v>1</v>
      </c>
    </row>
    <row r="41" spans="1:13" x14ac:dyDescent="0.25">
      <c r="A41" t="s">
        <v>187</v>
      </c>
      <c r="B41" t="s">
        <v>248</v>
      </c>
      <c r="C41" t="s">
        <v>201</v>
      </c>
      <c r="D41">
        <v>1</v>
      </c>
      <c r="E41">
        <v>5</v>
      </c>
      <c r="F41" t="s">
        <v>88</v>
      </c>
      <c r="G41">
        <v>0</v>
      </c>
      <c r="H41">
        <v>1</v>
      </c>
      <c r="I41">
        <v>737.625</v>
      </c>
      <c r="J41">
        <v>84</v>
      </c>
      <c r="K41">
        <v>743.625</v>
      </c>
      <c r="L41">
        <v>84</v>
      </c>
      <c r="M41" t="b">
        <v>0</v>
      </c>
    </row>
    <row r="42" spans="1:13" x14ac:dyDescent="0.25">
      <c r="A42" t="s">
        <v>187</v>
      </c>
      <c r="B42" t="s">
        <v>248</v>
      </c>
      <c r="C42" t="s">
        <v>201</v>
      </c>
      <c r="D42">
        <v>1</v>
      </c>
      <c r="E42">
        <v>5</v>
      </c>
      <c r="F42" t="s">
        <v>88</v>
      </c>
      <c r="G42">
        <v>0</v>
      </c>
      <c r="H42">
        <v>2</v>
      </c>
      <c r="I42">
        <v>743.625</v>
      </c>
      <c r="J42">
        <v>84</v>
      </c>
      <c r="K42">
        <v>743.625</v>
      </c>
      <c r="L42">
        <v>156</v>
      </c>
      <c r="M42" t="b">
        <v>0</v>
      </c>
    </row>
    <row r="43" spans="1:13" x14ac:dyDescent="0.25">
      <c r="A43" t="s">
        <v>187</v>
      </c>
      <c r="B43" t="s">
        <v>248</v>
      </c>
      <c r="C43" t="s">
        <v>201</v>
      </c>
      <c r="D43">
        <v>1</v>
      </c>
      <c r="E43">
        <v>5</v>
      </c>
      <c r="F43" t="s">
        <v>88</v>
      </c>
      <c r="G43">
        <v>0</v>
      </c>
      <c r="H43">
        <v>3</v>
      </c>
      <c r="I43">
        <v>743.625</v>
      </c>
      <c r="J43">
        <v>156</v>
      </c>
      <c r="K43">
        <v>760.75</v>
      </c>
      <c r="L43">
        <v>156</v>
      </c>
      <c r="M43" t="b">
        <v>0</v>
      </c>
    </row>
    <row r="44" spans="1:13" x14ac:dyDescent="0.25">
      <c r="A44" t="s">
        <v>187</v>
      </c>
      <c r="B44" t="s">
        <v>248</v>
      </c>
      <c r="C44" t="s">
        <v>201</v>
      </c>
      <c r="D44">
        <v>1</v>
      </c>
      <c r="E44">
        <v>5</v>
      </c>
      <c r="F44" t="s">
        <v>88</v>
      </c>
      <c r="G44">
        <v>0</v>
      </c>
      <c r="H44">
        <v>4</v>
      </c>
      <c r="I44">
        <v>760.75</v>
      </c>
      <c r="J44">
        <v>156</v>
      </c>
      <c r="K44">
        <v>768.75</v>
      </c>
      <c r="L44">
        <v>156</v>
      </c>
      <c r="M44" t="b">
        <v>1</v>
      </c>
    </row>
    <row r="45" spans="1:13" x14ac:dyDescent="0.25">
      <c r="A45" t="s">
        <v>187</v>
      </c>
      <c r="B45" t="s">
        <v>248</v>
      </c>
      <c r="C45" t="s">
        <v>202</v>
      </c>
      <c r="D45">
        <v>21</v>
      </c>
      <c r="E45">
        <v>22</v>
      </c>
      <c r="F45" t="s">
        <v>88</v>
      </c>
      <c r="G45">
        <v>0</v>
      </c>
      <c r="H45">
        <v>1</v>
      </c>
      <c r="I45">
        <v>3342.75</v>
      </c>
      <c r="J45">
        <v>444</v>
      </c>
      <c r="K45">
        <v>3357</v>
      </c>
      <c r="L45">
        <v>444</v>
      </c>
      <c r="M45" t="b">
        <v>0</v>
      </c>
    </row>
    <row r="46" spans="1:13" x14ac:dyDescent="0.25">
      <c r="A46" t="s">
        <v>187</v>
      </c>
      <c r="B46" t="s">
        <v>248</v>
      </c>
      <c r="C46" t="s">
        <v>202</v>
      </c>
      <c r="D46">
        <v>21</v>
      </c>
      <c r="E46">
        <v>22</v>
      </c>
      <c r="F46" t="s">
        <v>88</v>
      </c>
      <c r="G46">
        <v>0</v>
      </c>
      <c r="H46">
        <v>2</v>
      </c>
      <c r="I46">
        <v>3357</v>
      </c>
      <c r="J46">
        <v>444</v>
      </c>
      <c r="K46">
        <v>3357</v>
      </c>
      <c r="L46">
        <v>462</v>
      </c>
      <c r="M46" t="b">
        <v>0</v>
      </c>
    </row>
    <row r="47" spans="1:13" x14ac:dyDescent="0.25">
      <c r="A47" t="s">
        <v>187</v>
      </c>
      <c r="B47" t="s">
        <v>248</v>
      </c>
      <c r="C47" t="s">
        <v>202</v>
      </c>
      <c r="D47">
        <v>21</v>
      </c>
      <c r="E47">
        <v>22</v>
      </c>
      <c r="F47" t="s">
        <v>88</v>
      </c>
      <c r="G47">
        <v>0</v>
      </c>
      <c r="H47">
        <v>3</v>
      </c>
      <c r="I47">
        <v>3357</v>
      </c>
      <c r="J47">
        <v>462</v>
      </c>
      <c r="K47">
        <v>3421.375</v>
      </c>
      <c r="L47">
        <v>462</v>
      </c>
      <c r="M47" t="b">
        <v>0</v>
      </c>
    </row>
    <row r="48" spans="1:13" x14ac:dyDescent="0.25">
      <c r="A48" t="s">
        <v>187</v>
      </c>
      <c r="B48" t="s">
        <v>248</v>
      </c>
      <c r="C48" t="s">
        <v>202</v>
      </c>
      <c r="D48">
        <v>21</v>
      </c>
      <c r="E48">
        <v>22</v>
      </c>
      <c r="F48" t="s">
        <v>88</v>
      </c>
      <c r="G48">
        <v>0</v>
      </c>
      <c r="H48">
        <v>4</v>
      </c>
      <c r="I48">
        <v>3421.375</v>
      </c>
      <c r="J48">
        <v>462</v>
      </c>
      <c r="K48">
        <v>3441.75</v>
      </c>
      <c r="L48">
        <v>462</v>
      </c>
      <c r="M48" t="b">
        <v>1</v>
      </c>
    </row>
    <row r="49" spans="1:13" x14ac:dyDescent="0.25">
      <c r="A49" t="s">
        <v>187</v>
      </c>
      <c r="B49" t="s">
        <v>248</v>
      </c>
      <c r="C49" t="s">
        <v>203</v>
      </c>
      <c r="D49">
        <v>22</v>
      </c>
      <c r="E49">
        <v>23</v>
      </c>
      <c r="F49" t="s">
        <v>88</v>
      </c>
      <c r="G49">
        <v>0</v>
      </c>
      <c r="H49">
        <v>1</v>
      </c>
      <c r="I49">
        <v>3813</v>
      </c>
      <c r="J49">
        <v>462</v>
      </c>
      <c r="K49">
        <v>3820.7130000000002</v>
      </c>
      <c r="L49">
        <v>462</v>
      </c>
      <c r="M49" t="b">
        <v>0</v>
      </c>
    </row>
    <row r="50" spans="1:13" x14ac:dyDescent="0.25">
      <c r="A50" t="s">
        <v>187</v>
      </c>
      <c r="B50" t="s">
        <v>248</v>
      </c>
      <c r="C50" t="s">
        <v>203</v>
      </c>
      <c r="D50">
        <v>22</v>
      </c>
      <c r="E50">
        <v>23</v>
      </c>
      <c r="F50" t="s">
        <v>88</v>
      </c>
      <c r="G50">
        <v>0</v>
      </c>
      <c r="H50">
        <v>2</v>
      </c>
      <c r="I50">
        <v>3820.7130000000002</v>
      </c>
      <c r="J50">
        <v>462</v>
      </c>
      <c r="K50">
        <v>3820.7130000000002</v>
      </c>
      <c r="L50">
        <v>475</v>
      </c>
      <c r="M50" t="b">
        <v>1</v>
      </c>
    </row>
    <row r="51" spans="1:13" x14ac:dyDescent="0.25">
      <c r="A51" t="s">
        <v>187</v>
      </c>
      <c r="B51" t="s">
        <v>248</v>
      </c>
      <c r="C51" t="s">
        <v>204</v>
      </c>
      <c r="D51">
        <v>23</v>
      </c>
      <c r="E51">
        <v>25</v>
      </c>
      <c r="F51" t="s">
        <v>88</v>
      </c>
      <c r="G51">
        <v>0</v>
      </c>
      <c r="H51">
        <v>1</v>
      </c>
      <c r="I51">
        <v>3936.75</v>
      </c>
      <c r="J51">
        <v>480</v>
      </c>
      <c r="K51">
        <v>3944.4630000000002</v>
      </c>
      <c r="L51">
        <v>480</v>
      </c>
      <c r="M51" t="b">
        <v>0</v>
      </c>
    </row>
    <row r="52" spans="1:13" x14ac:dyDescent="0.25">
      <c r="A52" t="s">
        <v>187</v>
      </c>
      <c r="B52" t="s">
        <v>248</v>
      </c>
      <c r="C52" t="s">
        <v>204</v>
      </c>
      <c r="D52">
        <v>23</v>
      </c>
      <c r="E52">
        <v>25</v>
      </c>
      <c r="F52" t="s">
        <v>88</v>
      </c>
      <c r="G52">
        <v>0</v>
      </c>
      <c r="H52">
        <v>2</v>
      </c>
      <c r="I52">
        <v>3944.4630000000002</v>
      </c>
      <c r="J52">
        <v>480</v>
      </c>
      <c r="K52">
        <v>3944.4630000000002</v>
      </c>
      <c r="L52">
        <v>511</v>
      </c>
      <c r="M52" t="b">
        <v>1</v>
      </c>
    </row>
    <row r="53" spans="1:13" x14ac:dyDescent="0.25">
      <c r="A53" t="s">
        <v>187</v>
      </c>
      <c r="B53" t="s">
        <v>248</v>
      </c>
      <c r="C53" t="s">
        <v>205</v>
      </c>
      <c r="D53">
        <v>24</v>
      </c>
      <c r="E53">
        <v>28</v>
      </c>
      <c r="F53" t="s">
        <v>88</v>
      </c>
      <c r="G53">
        <v>0</v>
      </c>
      <c r="H53">
        <v>1</v>
      </c>
      <c r="I53">
        <v>4283.25</v>
      </c>
      <c r="J53">
        <v>498</v>
      </c>
      <c r="K53">
        <v>4290.9629999999997</v>
      </c>
      <c r="L53">
        <v>498</v>
      </c>
      <c r="M53" t="b">
        <v>0</v>
      </c>
    </row>
    <row r="54" spans="1:13" x14ac:dyDescent="0.25">
      <c r="A54" t="s">
        <v>187</v>
      </c>
      <c r="B54" t="s">
        <v>248</v>
      </c>
      <c r="C54" t="s">
        <v>205</v>
      </c>
      <c r="D54">
        <v>24</v>
      </c>
      <c r="E54">
        <v>28</v>
      </c>
      <c r="F54" t="s">
        <v>88</v>
      </c>
      <c r="G54">
        <v>0</v>
      </c>
      <c r="H54">
        <v>2</v>
      </c>
      <c r="I54">
        <v>4290.9629999999997</v>
      </c>
      <c r="J54">
        <v>498</v>
      </c>
      <c r="K54">
        <v>4290.9629999999997</v>
      </c>
      <c r="L54">
        <v>565</v>
      </c>
      <c r="M54" t="b">
        <v>1</v>
      </c>
    </row>
    <row r="55" spans="1:13" x14ac:dyDescent="0.25">
      <c r="A55" t="s">
        <v>187</v>
      </c>
      <c r="B55" t="s">
        <v>248</v>
      </c>
      <c r="C55" t="s">
        <v>206</v>
      </c>
      <c r="D55">
        <v>24</v>
      </c>
      <c r="E55">
        <v>60</v>
      </c>
      <c r="F55" t="s">
        <v>90</v>
      </c>
      <c r="G55">
        <v>0</v>
      </c>
      <c r="H55">
        <v>1</v>
      </c>
      <c r="I55">
        <v>4283.25</v>
      </c>
      <c r="J55">
        <v>498</v>
      </c>
      <c r="K55">
        <v>4270.875</v>
      </c>
      <c r="L55">
        <v>498</v>
      </c>
      <c r="M55" t="b">
        <v>0</v>
      </c>
    </row>
    <row r="56" spans="1:13" x14ac:dyDescent="0.25">
      <c r="A56" t="s">
        <v>187</v>
      </c>
      <c r="B56" t="s">
        <v>248</v>
      </c>
      <c r="C56" t="s">
        <v>206</v>
      </c>
      <c r="D56">
        <v>24</v>
      </c>
      <c r="E56">
        <v>60</v>
      </c>
      <c r="F56" t="s">
        <v>90</v>
      </c>
      <c r="G56">
        <v>0</v>
      </c>
      <c r="H56">
        <v>2</v>
      </c>
      <c r="I56">
        <v>4270.875</v>
      </c>
      <c r="J56">
        <v>498</v>
      </c>
      <c r="K56">
        <v>4270.875</v>
      </c>
      <c r="L56">
        <v>1146</v>
      </c>
      <c r="M56" t="b">
        <v>0</v>
      </c>
    </row>
    <row r="57" spans="1:13" x14ac:dyDescent="0.25">
      <c r="A57" t="s">
        <v>187</v>
      </c>
      <c r="B57" t="s">
        <v>248</v>
      </c>
      <c r="C57" t="s">
        <v>206</v>
      </c>
      <c r="D57">
        <v>24</v>
      </c>
      <c r="E57">
        <v>60</v>
      </c>
      <c r="F57" t="s">
        <v>90</v>
      </c>
      <c r="G57">
        <v>0</v>
      </c>
      <c r="H57">
        <v>3</v>
      </c>
      <c r="I57">
        <v>4270.875</v>
      </c>
      <c r="J57">
        <v>1146</v>
      </c>
      <c r="K57">
        <v>4283.25</v>
      </c>
      <c r="L57">
        <v>1146</v>
      </c>
      <c r="M57" t="b">
        <v>1</v>
      </c>
    </row>
    <row r="58" spans="1:13" x14ac:dyDescent="0.25">
      <c r="A58" t="s">
        <v>187</v>
      </c>
      <c r="B58" t="s">
        <v>248</v>
      </c>
      <c r="C58" t="s">
        <v>207</v>
      </c>
      <c r="D58">
        <v>25</v>
      </c>
      <c r="E58">
        <v>26</v>
      </c>
      <c r="F58" t="s">
        <v>88</v>
      </c>
      <c r="G58">
        <v>0</v>
      </c>
      <c r="H58">
        <v>1</v>
      </c>
      <c r="I58">
        <v>4060.5</v>
      </c>
      <c r="J58">
        <v>516</v>
      </c>
      <c r="K58">
        <v>4066.5</v>
      </c>
      <c r="L58">
        <v>516</v>
      </c>
      <c r="M58" t="b">
        <v>0</v>
      </c>
    </row>
    <row r="59" spans="1:13" x14ac:dyDescent="0.25">
      <c r="A59" t="s">
        <v>187</v>
      </c>
      <c r="B59" t="s">
        <v>248</v>
      </c>
      <c r="C59" t="s">
        <v>207</v>
      </c>
      <c r="D59">
        <v>25</v>
      </c>
      <c r="E59">
        <v>26</v>
      </c>
      <c r="F59" t="s">
        <v>88</v>
      </c>
      <c r="G59">
        <v>0</v>
      </c>
      <c r="H59">
        <v>2</v>
      </c>
      <c r="I59">
        <v>4066.5</v>
      </c>
      <c r="J59">
        <v>516</v>
      </c>
      <c r="K59">
        <v>4066.5</v>
      </c>
      <c r="L59">
        <v>534</v>
      </c>
      <c r="M59" t="b">
        <v>0</v>
      </c>
    </row>
    <row r="60" spans="1:13" x14ac:dyDescent="0.25">
      <c r="A60" t="s">
        <v>187</v>
      </c>
      <c r="B60" t="s">
        <v>248</v>
      </c>
      <c r="C60" t="s">
        <v>207</v>
      </c>
      <c r="D60">
        <v>25</v>
      </c>
      <c r="E60">
        <v>26</v>
      </c>
      <c r="F60" t="s">
        <v>88</v>
      </c>
      <c r="G60">
        <v>0</v>
      </c>
      <c r="H60">
        <v>3</v>
      </c>
      <c r="I60">
        <v>4066.5</v>
      </c>
      <c r="J60">
        <v>534</v>
      </c>
      <c r="K60">
        <v>4077.25</v>
      </c>
      <c r="L60">
        <v>534</v>
      </c>
      <c r="M60" t="b">
        <v>0</v>
      </c>
    </row>
    <row r="61" spans="1:13" x14ac:dyDescent="0.25">
      <c r="A61" t="s">
        <v>187</v>
      </c>
      <c r="B61" t="s">
        <v>248</v>
      </c>
      <c r="C61" t="s">
        <v>207</v>
      </c>
      <c r="D61">
        <v>25</v>
      </c>
      <c r="E61">
        <v>26</v>
      </c>
      <c r="F61" t="s">
        <v>88</v>
      </c>
      <c r="G61">
        <v>0</v>
      </c>
      <c r="H61">
        <v>4</v>
      </c>
      <c r="I61">
        <v>4077.25</v>
      </c>
      <c r="J61">
        <v>534</v>
      </c>
      <c r="K61">
        <v>4085.25</v>
      </c>
      <c r="L61">
        <v>534</v>
      </c>
      <c r="M61" t="b">
        <v>1</v>
      </c>
    </row>
    <row r="62" spans="1:13" x14ac:dyDescent="0.25">
      <c r="A62" t="s">
        <v>187</v>
      </c>
      <c r="B62" t="s">
        <v>248</v>
      </c>
      <c r="C62" t="s">
        <v>208</v>
      </c>
      <c r="D62">
        <v>26</v>
      </c>
      <c r="E62">
        <v>27</v>
      </c>
      <c r="F62" t="s">
        <v>88</v>
      </c>
      <c r="G62">
        <v>0</v>
      </c>
      <c r="H62">
        <v>1</v>
      </c>
      <c r="I62">
        <v>4159.5</v>
      </c>
      <c r="J62">
        <v>534</v>
      </c>
      <c r="K62">
        <v>4167.2129999999997</v>
      </c>
      <c r="L62">
        <v>534</v>
      </c>
      <c r="M62" t="b">
        <v>0</v>
      </c>
    </row>
    <row r="63" spans="1:13" x14ac:dyDescent="0.25">
      <c r="A63" t="s">
        <v>187</v>
      </c>
      <c r="B63" t="s">
        <v>248</v>
      </c>
      <c r="C63" t="s">
        <v>208</v>
      </c>
      <c r="D63">
        <v>26</v>
      </c>
      <c r="E63">
        <v>27</v>
      </c>
      <c r="F63" t="s">
        <v>88</v>
      </c>
      <c r="G63">
        <v>0</v>
      </c>
      <c r="H63">
        <v>2</v>
      </c>
      <c r="I63">
        <v>4167.2129999999997</v>
      </c>
      <c r="J63">
        <v>534</v>
      </c>
      <c r="K63">
        <v>4167.2129999999997</v>
      </c>
      <c r="L63">
        <v>547</v>
      </c>
      <c r="M63" t="b">
        <v>1</v>
      </c>
    </row>
    <row r="64" spans="1:13" x14ac:dyDescent="0.25">
      <c r="A64" t="s">
        <v>187</v>
      </c>
      <c r="B64" t="s">
        <v>248</v>
      </c>
      <c r="C64" t="s">
        <v>209</v>
      </c>
      <c r="D64">
        <v>27</v>
      </c>
      <c r="E64">
        <v>29</v>
      </c>
      <c r="F64" t="s">
        <v>88</v>
      </c>
      <c r="G64">
        <v>0</v>
      </c>
      <c r="H64">
        <v>1</v>
      </c>
      <c r="I64">
        <v>4283.25</v>
      </c>
      <c r="J64">
        <v>552</v>
      </c>
      <c r="K64">
        <v>4290.9629999999997</v>
      </c>
      <c r="L64">
        <v>552</v>
      </c>
      <c r="M64" t="b">
        <v>0</v>
      </c>
    </row>
    <row r="65" spans="1:13" x14ac:dyDescent="0.25">
      <c r="A65" t="s">
        <v>187</v>
      </c>
      <c r="B65" t="s">
        <v>248</v>
      </c>
      <c r="C65" t="s">
        <v>209</v>
      </c>
      <c r="D65">
        <v>27</v>
      </c>
      <c r="E65">
        <v>29</v>
      </c>
      <c r="F65" t="s">
        <v>88</v>
      </c>
      <c r="G65">
        <v>0</v>
      </c>
      <c r="H65">
        <v>2</v>
      </c>
      <c r="I65">
        <v>4290.9629999999997</v>
      </c>
      <c r="J65">
        <v>552</v>
      </c>
      <c r="K65">
        <v>4290.9629999999997</v>
      </c>
      <c r="L65">
        <v>583</v>
      </c>
      <c r="M65" t="b">
        <v>1</v>
      </c>
    </row>
    <row r="66" spans="1:13" x14ac:dyDescent="0.25">
      <c r="A66" t="s">
        <v>187</v>
      </c>
      <c r="B66" t="s">
        <v>248</v>
      </c>
      <c r="C66" t="s">
        <v>210</v>
      </c>
      <c r="D66">
        <v>27</v>
      </c>
      <c r="E66">
        <v>3</v>
      </c>
      <c r="F66" t="s">
        <v>90</v>
      </c>
      <c r="G66">
        <v>0</v>
      </c>
      <c r="H66">
        <v>1</v>
      </c>
      <c r="I66">
        <v>4283.25</v>
      </c>
      <c r="J66">
        <v>552</v>
      </c>
      <c r="K66">
        <v>4270.875</v>
      </c>
      <c r="L66">
        <v>552</v>
      </c>
      <c r="M66" t="b">
        <v>0</v>
      </c>
    </row>
    <row r="67" spans="1:13" x14ac:dyDescent="0.25">
      <c r="A67" t="s">
        <v>187</v>
      </c>
      <c r="B67" t="s">
        <v>248</v>
      </c>
      <c r="C67" t="s">
        <v>210</v>
      </c>
      <c r="D67">
        <v>27</v>
      </c>
      <c r="E67">
        <v>3</v>
      </c>
      <c r="F67" t="s">
        <v>90</v>
      </c>
      <c r="G67">
        <v>0</v>
      </c>
      <c r="H67">
        <v>2</v>
      </c>
      <c r="I67">
        <v>4270.875</v>
      </c>
      <c r="J67">
        <v>552</v>
      </c>
      <c r="K67">
        <v>4270.875</v>
      </c>
      <c r="L67">
        <v>120</v>
      </c>
      <c r="M67" t="b">
        <v>0</v>
      </c>
    </row>
    <row r="68" spans="1:13" x14ac:dyDescent="0.25">
      <c r="A68" t="s">
        <v>187</v>
      </c>
      <c r="B68" t="s">
        <v>248</v>
      </c>
      <c r="C68" t="s">
        <v>210</v>
      </c>
      <c r="D68">
        <v>27</v>
      </c>
      <c r="E68">
        <v>3</v>
      </c>
      <c r="F68" t="s">
        <v>90</v>
      </c>
      <c r="G68">
        <v>0</v>
      </c>
      <c r="H68">
        <v>3</v>
      </c>
      <c r="I68">
        <v>4270.875</v>
      </c>
      <c r="J68">
        <v>120</v>
      </c>
      <c r="K68">
        <v>4283.25</v>
      </c>
      <c r="L68">
        <v>120</v>
      </c>
      <c r="M68" t="b">
        <v>1</v>
      </c>
    </row>
    <row r="69" spans="1:13" x14ac:dyDescent="0.25">
      <c r="A69" t="s">
        <v>187</v>
      </c>
      <c r="B69" t="s">
        <v>248</v>
      </c>
      <c r="C69" t="s">
        <v>211</v>
      </c>
      <c r="D69">
        <v>29</v>
      </c>
      <c r="E69">
        <v>30</v>
      </c>
      <c r="F69" t="s">
        <v>88</v>
      </c>
      <c r="G69">
        <v>0</v>
      </c>
      <c r="H69">
        <v>1</v>
      </c>
      <c r="I69">
        <v>4530.75</v>
      </c>
      <c r="J69">
        <v>588</v>
      </c>
      <c r="K69">
        <v>4538.4629999999997</v>
      </c>
      <c r="L69">
        <v>588</v>
      </c>
      <c r="M69" t="b">
        <v>0</v>
      </c>
    </row>
    <row r="70" spans="1:13" x14ac:dyDescent="0.25">
      <c r="A70" t="s">
        <v>187</v>
      </c>
      <c r="B70" t="s">
        <v>248</v>
      </c>
      <c r="C70" t="s">
        <v>211</v>
      </c>
      <c r="D70">
        <v>29</v>
      </c>
      <c r="E70">
        <v>30</v>
      </c>
      <c r="F70" t="s">
        <v>88</v>
      </c>
      <c r="G70">
        <v>0</v>
      </c>
      <c r="H70">
        <v>2</v>
      </c>
      <c r="I70">
        <v>4538.4629999999997</v>
      </c>
      <c r="J70">
        <v>588</v>
      </c>
      <c r="K70">
        <v>4538.4629999999997</v>
      </c>
      <c r="L70">
        <v>601</v>
      </c>
      <c r="M70" t="b">
        <v>1</v>
      </c>
    </row>
    <row r="71" spans="1:13" x14ac:dyDescent="0.25">
      <c r="A71" t="s">
        <v>187</v>
      </c>
      <c r="B71" t="s">
        <v>248</v>
      </c>
      <c r="C71" t="s">
        <v>212</v>
      </c>
      <c r="D71">
        <v>2</v>
      </c>
      <c r="E71">
        <v>20</v>
      </c>
      <c r="F71" t="s">
        <v>88</v>
      </c>
      <c r="G71">
        <v>0</v>
      </c>
      <c r="H71">
        <v>1</v>
      </c>
      <c r="I71">
        <v>3311.625</v>
      </c>
      <c r="J71">
        <v>102</v>
      </c>
      <c r="K71">
        <v>3325.7130000000002</v>
      </c>
      <c r="L71">
        <v>102</v>
      </c>
      <c r="M71" t="b">
        <v>0</v>
      </c>
    </row>
    <row r="72" spans="1:13" x14ac:dyDescent="0.25">
      <c r="A72" t="s">
        <v>187</v>
      </c>
      <c r="B72" t="s">
        <v>248</v>
      </c>
      <c r="C72" t="s">
        <v>212</v>
      </c>
      <c r="D72">
        <v>2</v>
      </c>
      <c r="E72">
        <v>20</v>
      </c>
      <c r="F72" t="s">
        <v>88</v>
      </c>
      <c r="G72">
        <v>0</v>
      </c>
      <c r="H72">
        <v>2</v>
      </c>
      <c r="I72">
        <v>3325.7130000000002</v>
      </c>
      <c r="J72">
        <v>102</v>
      </c>
      <c r="K72">
        <v>3325.7130000000002</v>
      </c>
      <c r="L72">
        <v>421</v>
      </c>
      <c r="M72" t="b">
        <v>1</v>
      </c>
    </row>
    <row r="73" spans="1:13" x14ac:dyDescent="0.25">
      <c r="A73" t="s">
        <v>187</v>
      </c>
      <c r="B73" t="s">
        <v>248</v>
      </c>
      <c r="C73" t="s">
        <v>213</v>
      </c>
      <c r="D73">
        <v>32</v>
      </c>
      <c r="E73">
        <v>49</v>
      </c>
      <c r="F73" t="s">
        <v>88</v>
      </c>
      <c r="G73">
        <v>0</v>
      </c>
      <c r="H73">
        <v>1</v>
      </c>
      <c r="I73">
        <v>5737.125</v>
      </c>
      <c r="J73">
        <v>642</v>
      </c>
      <c r="K73">
        <v>5751.2129999999997</v>
      </c>
      <c r="L73">
        <v>642</v>
      </c>
      <c r="M73" t="b">
        <v>0</v>
      </c>
    </row>
    <row r="74" spans="1:13" x14ac:dyDescent="0.25">
      <c r="A74" t="s">
        <v>187</v>
      </c>
      <c r="B74" t="s">
        <v>248</v>
      </c>
      <c r="C74" t="s">
        <v>213</v>
      </c>
      <c r="D74">
        <v>32</v>
      </c>
      <c r="E74">
        <v>49</v>
      </c>
      <c r="F74" t="s">
        <v>88</v>
      </c>
      <c r="G74">
        <v>0</v>
      </c>
      <c r="H74">
        <v>2</v>
      </c>
      <c r="I74">
        <v>5751.2129999999997</v>
      </c>
      <c r="J74">
        <v>642</v>
      </c>
      <c r="K74">
        <v>5751.2129999999997</v>
      </c>
      <c r="L74">
        <v>943</v>
      </c>
      <c r="M74" t="b">
        <v>1</v>
      </c>
    </row>
    <row r="75" spans="1:13" x14ac:dyDescent="0.25">
      <c r="A75" t="s">
        <v>187</v>
      </c>
      <c r="B75" t="s">
        <v>248</v>
      </c>
      <c r="C75" t="s">
        <v>214</v>
      </c>
      <c r="D75">
        <v>33</v>
      </c>
      <c r="E75">
        <v>40</v>
      </c>
      <c r="F75" t="s">
        <v>88</v>
      </c>
      <c r="G75">
        <v>0</v>
      </c>
      <c r="H75">
        <v>1</v>
      </c>
      <c r="I75">
        <v>4654.5</v>
      </c>
      <c r="J75">
        <v>660</v>
      </c>
      <c r="K75">
        <v>4662.2129999999997</v>
      </c>
      <c r="L75">
        <v>660</v>
      </c>
      <c r="M75" t="b">
        <v>0</v>
      </c>
    </row>
    <row r="76" spans="1:13" x14ac:dyDescent="0.25">
      <c r="A76" t="s">
        <v>187</v>
      </c>
      <c r="B76" t="s">
        <v>248</v>
      </c>
      <c r="C76" t="s">
        <v>214</v>
      </c>
      <c r="D76">
        <v>33</v>
      </c>
      <c r="E76">
        <v>40</v>
      </c>
      <c r="F76" t="s">
        <v>88</v>
      </c>
      <c r="G76">
        <v>0</v>
      </c>
      <c r="H76">
        <v>2</v>
      </c>
      <c r="I76">
        <v>4662.2129999999997</v>
      </c>
      <c r="J76">
        <v>660</v>
      </c>
      <c r="K76">
        <v>4662.2129999999997</v>
      </c>
      <c r="L76">
        <v>781</v>
      </c>
      <c r="M76" t="b">
        <v>1</v>
      </c>
    </row>
    <row r="77" spans="1:13" x14ac:dyDescent="0.25">
      <c r="A77" t="s">
        <v>187</v>
      </c>
      <c r="B77" t="s">
        <v>248</v>
      </c>
      <c r="C77" t="s">
        <v>215</v>
      </c>
      <c r="D77">
        <v>35</v>
      </c>
      <c r="E77">
        <v>37</v>
      </c>
      <c r="F77" t="s">
        <v>89</v>
      </c>
      <c r="G77">
        <v>2</v>
      </c>
      <c r="H77">
        <v>1</v>
      </c>
      <c r="I77">
        <v>4407</v>
      </c>
      <c r="J77">
        <v>696</v>
      </c>
      <c r="K77">
        <v>4394.625</v>
      </c>
      <c r="L77">
        <v>696</v>
      </c>
      <c r="M77" t="b">
        <v>0</v>
      </c>
    </row>
    <row r="78" spans="1:13" x14ac:dyDescent="0.25">
      <c r="A78" t="s">
        <v>187</v>
      </c>
      <c r="B78" t="s">
        <v>248</v>
      </c>
      <c r="C78" t="s">
        <v>215</v>
      </c>
      <c r="D78">
        <v>35</v>
      </c>
      <c r="E78">
        <v>37</v>
      </c>
      <c r="F78" t="s">
        <v>89</v>
      </c>
      <c r="G78">
        <v>2</v>
      </c>
      <c r="H78">
        <v>2</v>
      </c>
      <c r="I78">
        <v>4394.625</v>
      </c>
      <c r="J78">
        <v>696</v>
      </c>
      <c r="K78">
        <v>4394.625</v>
      </c>
      <c r="L78">
        <v>732</v>
      </c>
      <c r="M78" t="b">
        <v>0</v>
      </c>
    </row>
    <row r="79" spans="1:13" x14ac:dyDescent="0.25">
      <c r="A79" t="s">
        <v>187</v>
      </c>
      <c r="B79" t="s">
        <v>248</v>
      </c>
      <c r="C79" t="s">
        <v>215</v>
      </c>
      <c r="D79">
        <v>35</v>
      </c>
      <c r="E79">
        <v>37</v>
      </c>
      <c r="F79" t="s">
        <v>89</v>
      </c>
      <c r="G79">
        <v>2</v>
      </c>
      <c r="H79">
        <v>3</v>
      </c>
      <c r="I79">
        <v>4394.625</v>
      </c>
      <c r="J79">
        <v>732</v>
      </c>
      <c r="K79">
        <v>4481.25</v>
      </c>
      <c r="L79">
        <v>732</v>
      </c>
      <c r="M79" t="b">
        <v>1</v>
      </c>
    </row>
    <row r="80" spans="1:13" x14ac:dyDescent="0.25">
      <c r="A80" t="s">
        <v>187</v>
      </c>
      <c r="B80" t="s">
        <v>248</v>
      </c>
      <c r="C80" t="s">
        <v>216</v>
      </c>
      <c r="D80">
        <v>35</v>
      </c>
      <c r="E80">
        <v>38</v>
      </c>
      <c r="F80" t="s">
        <v>89</v>
      </c>
      <c r="G80">
        <v>0</v>
      </c>
      <c r="H80">
        <v>1</v>
      </c>
      <c r="I80">
        <v>4407</v>
      </c>
      <c r="J80">
        <v>696</v>
      </c>
      <c r="K80">
        <v>4394.625</v>
      </c>
      <c r="L80">
        <v>696</v>
      </c>
      <c r="M80" t="b">
        <v>0</v>
      </c>
    </row>
    <row r="81" spans="1:13" x14ac:dyDescent="0.25">
      <c r="A81" t="s">
        <v>187</v>
      </c>
      <c r="B81" t="s">
        <v>248</v>
      </c>
      <c r="C81" t="s">
        <v>216</v>
      </c>
      <c r="D81">
        <v>35</v>
      </c>
      <c r="E81">
        <v>38</v>
      </c>
      <c r="F81" t="s">
        <v>89</v>
      </c>
      <c r="G81">
        <v>0</v>
      </c>
      <c r="H81">
        <v>2</v>
      </c>
      <c r="I81">
        <v>4394.625</v>
      </c>
      <c r="J81">
        <v>696</v>
      </c>
      <c r="K81">
        <v>4394.625</v>
      </c>
      <c r="L81">
        <v>750</v>
      </c>
      <c r="M81" t="b">
        <v>0</v>
      </c>
    </row>
    <row r="82" spans="1:13" x14ac:dyDescent="0.25">
      <c r="A82" t="s">
        <v>187</v>
      </c>
      <c r="B82" t="s">
        <v>248</v>
      </c>
      <c r="C82" t="s">
        <v>216</v>
      </c>
      <c r="D82">
        <v>35</v>
      </c>
      <c r="E82">
        <v>38</v>
      </c>
      <c r="F82" t="s">
        <v>89</v>
      </c>
      <c r="G82">
        <v>0</v>
      </c>
      <c r="H82">
        <v>3</v>
      </c>
      <c r="I82">
        <v>4394.625</v>
      </c>
      <c r="J82">
        <v>750</v>
      </c>
      <c r="K82">
        <v>4407</v>
      </c>
      <c r="L82">
        <v>750</v>
      </c>
      <c r="M82" t="b">
        <v>1</v>
      </c>
    </row>
    <row r="83" spans="1:13" x14ac:dyDescent="0.25">
      <c r="A83" t="s">
        <v>187</v>
      </c>
      <c r="B83" t="s">
        <v>248</v>
      </c>
      <c r="C83" t="s">
        <v>217</v>
      </c>
      <c r="D83">
        <v>35</v>
      </c>
      <c r="E83">
        <v>39</v>
      </c>
      <c r="F83" t="s">
        <v>89</v>
      </c>
      <c r="G83">
        <v>-2</v>
      </c>
      <c r="H83">
        <v>1</v>
      </c>
      <c r="I83">
        <v>4407</v>
      </c>
      <c r="J83">
        <v>696</v>
      </c>
      <c r="K83">
        <v>4345.125</v>
      </c>
      <c r="L83">
        <v>696</v>
      </c>
      <c r="M83" t="b">
        <v>0</v>
      </c>
    </row>
    <row r="84" spans="1:13" x14ac:dyDescent="0.25">
      <c r="A84" t="s">
        <v>187</v>
      </c>
      <c r="B84" t="s">
        <v>248</v>
      </c>
      <c r="C84" t="s">
        <v>217</v>
      </c>
      <c r="D84">
        <v>35</v>
      </c>
      <c r="E84">
        <v>39</v>
      </c>
      <c r="F84" t="s">
        <v>89</v>
      </c>
      <c r="G84">
        <v>-2</v>
      </c>
      <c r="H84">
        <v>2</v>
      </c>
      <c r="I84">
        <v>4345.125</v>
      </c>
      <c r="J84">
        <v>696</v>
      </c>
      <c r="K84">
        <v>4345.125</v>
      </c>
      <c r="L84">
        <v>768</v>
      </c>
      <c r="M84" t="b">
        <v>0</v>
      </c>
    </row>
    <row r="85" spans="1:13" x14ac:dyDescent="0.25">
      <c r="A85" t="s">
        <v>187</v>
      </c>
      <c r="B85" t="s">
        <v>248</v>
      </c>
      <c r="C85" t="s">
        <v>217</v>
      </c>
      <c r="D85">
        <v>35</v>
      </c>
      <c r="E85">
        <v>39</v>
      </c>
      <c r="F85" t="s">
        <v>89</v>
      </c>
      <c r="G85">
        <v>-2</v>
      </c>
      <c r="H85">
        <v>3</v>
      </c>
      <c r="I85">
        <v>4345.125</v>
      </c>
      <c r="J85">
        <v>768</v>
      </c>
      <c r="K85">
        <v>4357.5</v>
      </c>
      <c r="L85">
        <v>768</v>
      </c>
      <c r="M85" t="b">
        <v>1</v>
      </c>
    </row>
    <row r="86" spans="1:13" x14ac:dyDescent="0.25">
      <c r="A86" t="s">
        <v>187</v>
      </c>
      <c r="B86" t="s">
        <v>248</v>
      </c>
      <c r="C86" t="s">
        <v>218</v>
      </c>
      <c r="D86">
        <v>36</v>
      </c>
      <c r="E86">
        <v>34</v>
      </c>
      <c r="F86" t="s">
        <v>90</v>
      </c>
      <c r="G86">
        <v>-2</v>
      </c>
      <c r="H86">
        <v>1</v>
      </c>
      <c r="I86">
        <v>4605</v>
      </c>
      <c r="J86">
        <v>714</v>
      </c>
      <c r="K86">
        <v>4567.875</v>
      </c>
      <c r="L86">
        <v>714</v>
      </c>
      <c r="M86" t="b">
        <v>0</v>
      </c>
    </row>
    <row r="87" spans="1:13" x14ac:dyDescent="0.25">
      <c r="A87" t="s">
        <v>187</v>
      </c>
      <c r="B87" t="s">
        <v>248</v>
      </c>
      <c r="C87" t="s">
        <v>218</v>
      </c>
      <c r="D87">
        <v>36</v>
      </c>
      <c r="E87">
        <v>34</v>
      </c>
      <c r="F87" t="s">
        <v>90</v>
      </c>
      <c r="G87">
        <v>-2</v>
      </c>
      <c r="H87">
        <v>2</v>
      </c>
      <c r="I87">
        <v>4567.875</v>
      </c>
      <c r="J87">
        <v>714</v>
      </c>
      <c r="K87">
        <v>4567.875</v>
      </c>
      <c r="L87">
        <v>678</v>
      </c>
      <c r="M87" t="b">
        <v>0</v>
      </c>
    </row>
    <row r="88" spans="1:13" x14ac:dyDescent="0.25">
      <c r="A88" t="s">
        <v>187</v>
      </c>
      <c r="B88" t="s">
        <v>248</v>
      </c>
      <c r="C88" t="s">
        <v>218</v>
      </c>
      <c r="D88">
        <v>36</v>
      </c>
      <c r="E88">
        <v>34</v>
      </c>
      <c r="F88" t="s">
        <v>90</v>
      </c>
      <c r="G88">
        <v>-2</v>
      </c>
      <c r="H88">
        <v>3</v>
      </c>
      <c r="I88">
        <v>4567.875</v>
      </c>
      <c r="J88">
        <v>678</v>
      </c>
      <c r="K88">
        <v>4580.25</v>
      </c>
      <c r="L88">
        <v>678</v>
      </c>
      <c r="M88" t="b">
        <v>1</v>
      </c>
    </row>
    <row r="89" spans="1:13" x14ac:dyDescent="0.25">
      <c r="A89" t="s">
        <v>187</v>
      </c>
      <c r="B89" t="s">
        <v>248</v>
      </c>
      <c r="C89" t="s">
        <v>219</v>
      </c>
      <c r="D89">
        <v>36</v>
      </c>
      <c r="E89">
        <v>37</v>
      </c>
      <c r="F89" t="s">
        <v>90</v>
      </c>
      <c r="G89">
        <v>2</v>
      </c>
      <c r="H89">
        <v>1</v>
      </c>
      <c r="I89">
        <v>4605</v>
      </c>
      <c r="J89">
        <v>714</v>
      </c>
      <c r="K89">
        <v>4592.625</v>
      </c>
      <c r="L89">
        <v>714</v>
      </c>
      <c r="M89" t="b">
        <v>0</v>
      </c>
    </row>
    <row r="90" spans="1:13" x14ac:dyDescent="0.25">
      <c r="A90" t="s">
        <v>187</v>
      </c>
      <c r="B90" t="s">
        <v>248</v>
      </c>
      <c r="C90" t="s">
        <v>219</v>
      </c>
      <c r="D90">
        <v>36</v>
      </c>
      <c r="E90">
        <v>37</v>
      </c>
      <c r="F90" t="s">
        <v>90</v>
      </c>
      <c r="G90">
        <v>2</v>
      </c>
      <c r="H90">
        <v>2</v>
      </c>
      <c r="I90">
        <v>4592.625</v>
      </c>
      <c r="J90">
        <v>714</v>
      </c>
      <c r="K90">
        <v>4592.625</v>
      </c>
      <c r="L90">
        <v>732</v>
      </c>
      <c r="M90" t="b">
        <v>0</v>
      </c>
    </row>
    <row r="91" spans="1:13" x14ac:dyDescent="0.25">
      <c r="A91" t="s">
        <v>187</v>
      </c>
      <c r="B91" t="s">
        <v>248</v>
      </c>
      <c r="C91" t="s">
        <v>219</v>
      </c>
      <c r="D91">
        <v>36</v>
      </c>
      <c r="E91">
        <v>37</v>
      </c>
      <c r="F91" t="s">
        <v>90</v>
      </c>
      <c r="G91">
        <v>2</v>
      </c>
      <c r="H91">
        <v>3</v>
      </c>
      <c r="I91">
        <v>4592.625</v>
      </c>
      <c r="J91">
        <v>732</v>
      </c>
      <c r="K91">
        <v>4654.5</v>
      </c>
      <c r="L91">
        <v>732</v>
      </c>
      <c r="M91" t="b">
        <v>1</v>
      </c>
    </row>
    <row r="92" spans="1:13" x14ac:dyDescent="0.25">
      <c r="A92" t="s">
        <v>187</v>
      </c>
      <c r="B92" t="s">
        <v>248</v>
      </c>
      <c r="C92" t="s">
        <v>220</v>
      </c>
      <c r="D92">
        <v>38</v>
      </c>
      <c r="E92">
        <v>41</v>
      </c>
      <c r="F92" t="s">
        <v>88</v>
      </c>
      <c r="G92">
        <v>0</v>
      </c>
      <c r="H92">
        <v>1</v>
      </c>
      <c r="I92">
        <v>4481.25</v>
      </c>
      <c r="J92">
        <v>750</v>
      </c>
      <c r="K92">
        <v>4495.5</v>
      </c>
      <c r="L92">
        <v>750</v>
      </c>
      <c r="M92" t="b">
        <v>0</v>
      </c>
    </row>
    <row r="93" spans="1:13" x14ac:dyDescent="0.25">
      <c r="A93" t="s">
        <v>187</v>
      </c>
      <c r="B93" t="s">
        <v>248</v>
      </c>
      <c r="C93" t="s">
        <v>220</v>
      </c>
      <c r="D93">
        <v>38</v>
      </c>
      <c r="E93">
        <v>41</v>
      </c>
      <c r="F93" t="s">
        <v>88</v>
      </c>
      <c r="G93">
        <v>0</v>
      </c>
      <c r="H93">
        <v>2</v>
      </c>
      <c r="I93">
        <v>4495.5</v>
      </c>
      <c r="J93">
        <v>750</v>
      </c>
      <c r="K93">
        <v>4495.5</v>
      </c>
      <c r="L93">
        <v>804</v>
      </c>
      <c r="M93" t="b">
        <v>0</v>
      </c>
    </row>
    <row r="94" spans="1:13" x14ac:dyDescent="0.25">
      <c r="A94" t="s">
        <v>187</v>
      </c>
      <c r="B94" t="s">
        <v>248</v>
      </c>
      <c r="C94" t="s">
        <v>220</v>
      </c>
      <c r="D94">
        <v>38</v>
      </c>
      <c r="E94">
        <v>41</v>
      </c>
      <c r="F94" t="s">
        <v>88</v>
      </c>
      <c r="G94">
        <v>0</v>
      </c>
      <c r="H94">
        <v>3</v>
      </c>
      <c r="I94">
        <v>4495.5</v>
      </c>
      <c r="J94">
        <v>804</v>
      </c>
      <c r="K94">
        <v>4634.125</v>
      </c>
      <c r="L94">
        <v>804</v>
      </c>
      <c r="M94" t="b">
        <v>0</v>
      </c>
    </row>
    <row r="95" spans="1:13" x14ac:dyDescent="0.25">
      <c r="A95" t="s">
        <v>187</v>
      </c>
      <c r="B95" t="s">
        <v>248</v>
      </c>
      <c r="C95" t="s">
        <v>220</v>
      </c>
      <c r="D95">
        <v>38</v>
      </c>
      <c r="E95">
        <v>41</v>
      </c>
      <c r="F95" t="s">
        <v>88</v>
      </c>
      <c r="G95">
        <v>0</v>
      </c>
      <c r="H95">
        <v>4</v>
      </c>
      <c r="I95">
        <v>4634.125</v>
      </c>
      <c r="J95">
        <v>804</v>
      </c>
      <c r="K95">
        <v>4654.5</v>
      </c>
      <c r="L95">
        <v>804</v>
      </c>
      <c r="M95" t="b">
        <v>1</v>
      </c>
    </row>
    <row r="96" spans="1:13" x14ac:dyDescent="0.25">
      <c r="A96" t="s">
        <v>187</v>
      </c>
      <c r="B96" t="s">
        <v>248</v>
      </c>
      <c r="C96" t="s">
        <v>221</v>
      </c>
      <c r="D96">
        <v>40</v>
      </c>
      <c r="E96">
        <v>45</v>
      </c>
      <c r="F96" t="s">
        <v>88</v>
      </c>
      <c r="G96">
        <v>0</v>
      </c>
      <c r="H96">
        <v>1</v>
      </c>
      <c r="I96">
        <v>5372.25</v>
      </c>
      <c r="J96">
        <v>786</v>
      </c>
      <c r="K96">
        <v>5379.9629999999997</v>
      </c>
      <c r="L96">
        <v>786</v>
      </c>
      <c r="M96" t="b">
        <v>0</v>
      </c>
    </row>
    <row r="97" spans="1:13" x14ac:dyDescent="0.25">
      <c r="A97" t="s">
        <v>187</v>
      </c>
      <c r="B97" t="s">
        <v>248</v>
      </c>
      <c r="C97" t="s">
        <v>221</v>
      </c>
      <c r="D97">
        <v>40</v>
      </c>
      <c r="E97">
        <v>45</v>
      </c>
      <c r="F97" t="s">
        <v>88</v>
      </c>
      <c r="G97">
        <v>0</v>
      </c>
      <c r="H97">
        <v>2</v>
      </c>
      <c r="I97">
        <v>5379.9629999999997</v>
      </c>
      <c r="J97">
        <v>786</v>
      </c>
      <c r="K97">
        <v>5379.9629999999997</v>
      </c>
      <c r="L97">
        <v>871</v>
      </c>
      <c r="M97" t="b">
        <v>1</v>
      </c>
    </row>
    <row r="98" spans="1:13" x14ac:dyDescent="0.25">
      <c r="A98" t="s">
        <v>187</v>
      </c>
      <c r="B98" t="s">
        <v>248</v>
      </c>
      <c r="C98" t="s">
        <v>222</v>
      </c>
      <c r="D98">
        <v>41</v>
      </c>
      <c r="E98">
        <v>42</v>
      </c>
      <c r="F98" t="s">
        <v>88</v>
      </c>
      <c r="G98">
        <v>0</v>
      </c>
      <c r="H98">
        <v>1</v>
      </c>
      <c r="I98">
        <v>4728.75</v>
      </c>
      <c r="J98">
        <v>804</v>
      </c>
      <c r="K98">
        <v>4736.4629999999997</v>
      </c>
      <c r="L98">
        <v>804</v>
      </c>
      <c r="M98" t="b">
        <v>0</v>
      </c>
    </row>
    <row r="99" spans="1:13" x14ac:dyDescent="0.25">
      <c r="A99" t="s">
        <v>187</v>
      </c>
      <c r="B99" t="s">
        <v>248</v>
      </c>
      <c r="C99" t="s">
        <v>222</v>
      </c>
      <c r="D99">
        <v>41</v>
      </c>
      <c r="E99">
        <v>42</v>
      </c>
      <c r="F99" t="s">
        <v>88</v>
      </c>
      <c r="G99">
        <v>0</v>
      </c>
      <c r="H99">
        <v>2</v>
      </c>
      <c r="I99">
        <v>4736.4629999999997</v>
      </c>
      <c r="J99">
        <v>804</v>
      </c>
      <c r="K99">
        <v>4736.4629999999997</v>
      </c>
      <c r="L99">
        <v>817</v>
      </c>
      <c r="M99" t="b">
        <v>1</v>
      </c>
    </row>
    <row r="100" spans="1:13" x14ac:dyDescent="0.25">
      <c r="A100" t="s">
        <v>187</v>
      </c>
      <c r="B100" t="s">
        <v>248</v>
      </c>
      <c r="C100" t="s">
        <v>223</v>
      </c>
      <c r="D100">
        <v>42</v>
      </c>
      <c r="E100">
        <v>43</v>
      </c>
      <c r="F100" t="s">
        <v>88</v>
      </c>
      <c r="G100">
        <v>2</v>
      </c>
      <c r="H100">
        <v>1</v>
      </c>
      <c r="I100">
        <v>4902</v>
      </c>
      <c r="J100">
        <v>822</v>
      </c>
      <c r="K100">
        <v>4908</v>
      </c>
      <c r="L100">
        <v>822</v>
      </c>
      <c r="M100" t="b">
        <v>0</v>
      </c>
    </row>
    <row r="101" spans="1:13" x14ac:dyDescent="0.25">
      <c r="A101" t="s">
        <v>187</v>
      </c>
      <c r="B101" t="s">
        <v>248</v>
      </c>
      <c r="C101" t="s">
        <v>223</v>
      </c>
      <c r="D101">
        <v>42</v>
      </c>
      <c r="E101">
        <v>43</v>
      </c>
      <c r="F101" t="s">
        <v>88</v>
      </c>
      <c r="G101">
        <v>2</v>
      </c>
      <c r="H101">
        <v>2</v>
      </c>
      <c r="I101">
        <v>4908</v>
      </c>
      <c r="J101">
        <v>822</v>
      </c>
      <c r="K101">
        <v>4908</v>
      </c>
      <c r="L101">
        <v>840</v>
      </c>
      <c r="M101" t="b">
        <v>0</v>
      </c>
    </row>
    <row r="102" spans="1:13" x14ac:dyDescent="0.25">
      <c r="A102" t="s">
        <v>187</v>
      </c>
      <c r="B102" t="s">
        <v>248</v>
      </c>
      <c r="C102" t="s">
        <v>223</v>
      </c>
      <c r="D102">
        <v>42</v>
      </c>
      <c r="E102">
        <v>43</v>
      </c>
      <c r="F102" t="s">
        <v>88</v>
      </c>
      <c r="G102">
        <v>2</v>
      </c>
      <c r="H102">
        <v>3</v>
      </c>
      <c r="I102">
        <v>4908</v>
      </c>
      <c r="J102">
        <v>840</v>
      </c>
      <c r="K102">
        <v>4943.5</v>
      </c>
      <c r="L102">
        <v>840</v>
      </c>
      <c r="M102" t="b">
        <v>0</v>
      </c>
    </row>
    <row r="103" spans="1:13" x14ac:dyDescent="0.25">
      <c r="A103" t="s">
        <v>187</v>
      </c>
      <c r="B103" t="s">
        <v>248</v>
      </c>
      <c r="C103" t="s">
        <v>223</v>
      </c>
      <c r="D103">
        <v>42</v>
      </c>
      <c r="E103">
        <v>43</v>
      </c>
      <c r="F103" t="s">
        <v>88</v>
      </c>
      <c r="G103">
        <v>2</v>
      </c>
      <c r="H103">
        <v>4</v>
      </c>
      <c r="I103">
        <v>4943.5</v>
      </c>
      <c r="J103">
        <v>840</v>
      </c>
      <c r="K103">
        <v>4951.5</v>
      </c>
      <c r="L103">
        <v>840</v>
      </c>
      <c r="M103" t="b">
        <v>1</v>
      </c>
    </row>
    <row r="104" spans="1:13" x14ac:dyDescent="0.25">
      <c r="A104" t="s">
        <v>187</v>
      </c>
      <c r="B104" t="s">
        <v>248</v>
      </c>
      <c r="C104" t="s">
        <v>224</v>
      </c>
      <c r="D104">
        <v>43</v>
      </c>
      <c r="E104">
        <v>44</v>
      </c>
      <c r="F104" t="s">
        <v>88</v>
      </c>
      <c r="G104">
        <v>0</v>
      </c>
      <c r="H104">
        <v>1</v>
      </c>
      <c r="I104">
        <v>5001</v>
      </c>
      <c r="J104">
        <v>840</v>
      </c>
      <c r="K104">
        <v>5008.7129999999997</v>
      </c>
      <c r="L104">
        <v>840</v>
      </c>
      <c r="M104" t="b">
        <v>0</v>
      </c>
    </row>
    <row r="105" spans="1:13" x14ac:dyDescent="0.25">
      <c r="A105" t="s">
        <v>187</v>
      </c>
      <c r="B105" t="s">
        <v>248</v>
      </c>
      <c r="C105" t="s">
        <v>224</v>
      </c>
      <c r="D105">
        <v>43</v>
      </c>
      <c r="E105">
        <v>44</v>
      </c>
      <c r="F105" t="s">
        <v>88</v>
      </c>
      <c r="G105">
        <v>0</v>
      </c>
      <c r="H105">
        <v>2</v>
      </c>
      <c r="I105">
        <v>5008.7129999999997</v>
      </c>
      <c r="J105">
        <v>840</v>
      </c>
      <c r="K105">
        <v>5008.7129999999997</v>
      </c>
      <c r="L105">
        <v>853</v>
      </c>
      <c r="M105" t="b">
        <v>1</v>
      </c>
    </row>
    <row r="106" spans="1:13" x14ac:dyDescent="0.25">
      <c r="A106" t="s">
        <v>187</v>
      </c>
      <c r="B106" t="s">
        <v>248</v>
      </c>
      <c r="C106" t="s">
        <v>225</v>
      </c>
      <c r="D106">
        <v>43</v>
      </c>
      <c r="E106">
        <v>46</v>
      </c>
      <c r="F106" t="s">
        <v>88</v>
      </c>
      <c r="G106">
        <v>0</v>
      </c>
      <c r="H106">
        <v>1</v>
      </c>
      <c r="I106">
        <v>5001</v>
      </c>
      <c r="J106">
        <v>840</v>
      </c>
      <c r="K106">
        <v>5015.25</v>
      </c>
      <c r="L106">
        <v>840</v>
      </c>
      <c r="M106" t="b">
        <v>0</v>
      </c>
    </row>
    <row r="107" spans="1:13" x14ac:dyDescent="0.25">
      <c r="A107" t="s">
        <v>187</v>
      </c>
      <c r="B107" t="s">
        <v>248</v>
      </c>
      <c r="C107" t="s">
        <v>225</v>
      </c>
      <c r="D107">
        <v>43</v>
      </c>
      <c r="E107">
        <v>46</v>
      </c>
      <c r="F107" t="s">
        <v>88</v>
      </c>
      <c r="G107">
        <v>0</v>
      </c>
      <c r="H107">
        <v>2</v>
      </c>
      <c r="I107">
        <v>5015.25</v>
      </c>
      <c r="J107">
        <v>840</v>
      </c>
      <c r="K107">
        <v>5015.25</v>
      </c>
      <c r="L107">
        <v>894</v>
      </c>
      <c r="M107" t="b">
        <v>0</v>
      </c>
    </row>
    <row r="108" spans="1:13" x14ac:dyDescent="0.25">
      <c r="A108" t="s">
        <v>187</v>
      </c>
      <c r="B108" t="s">
        <v>248</v>
      </c>
      <c r="C108" t="s">
        <v>225</v>
      </c>
      <c r="D108">
        <v>43</v>
      </c>
      <c r="E108">
        <v>46</v>
      </c>
      <c r="F108" t="s">
        <v>88</v>
      </c>
      <c r="G108">
        <v>0</v>
      </c>
      <c r="H108">
        <v>3</v>
      </c>
      <c r="I108">
        <v>5015.25</v>
      </c>
      <c r="J108">
        <v>894</v>
      </c>
      <c r="K108">
        <v>5351.875</v>
      </c>
      <c r="L108">
        <v>894</v>
      </c>
      <c r="M108" t="b">
        <v>0</v>
      </c>
    </row>
    <row r="109" spans="1:13" x14ac:dyDescent="0.25">
      <c r="A109" t="s">
        <v>187</v>
      </c>
      <c r="B109" t="s">
        <v>248</v>
      </c>
      <c r="C109" t="s">
        <v>225</v>
      </c>
      <c r="D109">
        <v>43</v>
      </c>
      <c r="E109">
        <v>46</v>
      </c>
      <c r="F109" t="s">
        <v>88</v>
      </c>
      <c r="G109">
        <v>0</v>
      </c>
      <c r="H109">
        <v>4</v>
      </c>
      <c r="I109">
        <v>5351.875</v>
      </c>
      <c r="J109">
        <v>894</v>
      </c>
      <c r="K109">
        <v>5372.25</v>
      </c>
      <c r="L109">
        <v>894</v>
      </c>
      <c r="M109" t="b">
        <v>1</v>
      </c>
    </row>
    <row r="110" spans="1:13" x14ac:dyDescent="0.25">
      <c r="A110" t="s">
        <v>187</v>
      </c>
      <c r="B110" t="s">
        <v>248</v>
      </c>
      <c r="C110" t="s">
        <v>226</v>
      </c>
      <c r="D110">
        <v>45</v>
      </c>
      <c r="E110">
        <v>53</v>
      </c>
      <c r="F110" t="s">
        <v>88</v>
      </c>
      <c r="G110">
        <v>0</v>
      </c>
      <c r="H110">
        <v>1</v>
      </c>
      <c r="I110">
        <v>6362.25</v>
      </c>
      <c r="J110">
        <v>876</v>
      </c>
      <c r="K110">
        <v>6369.9629999999997</v>
      </c>
      <c r="L110">
        <v>876</v>
      </c>
      <c r="M110" t="b">
        <v>0</v>
      </c>
    </row>
    <row r="111" spans="1:13" x14ac:dyDescent="0.25">
      <c r="A111" t="s">
        <v>187</v>
      </c>
      <c r="B111" t="s">
        <v>248</v>
      </c>
      <c r="C111" t="s">
        <v>226</v>
      </c>
      <c r="D111">
        <v>45</v>
      </c>
      <c r="E111">
        <v>53</v>
      </c>
      <c r="F111" t="s">
        <v>88</v>
      </c>
      <c r="G111">
        <v>0</v>
      </c>
      <c r="H111">
        <v>2</v>
      </c>
      <c r="I111">
        <v>6369.9629999999997</v>
      </c>
      <c r="J111">
        <v>876</v>
      </c>
      <c r="K111">
        <v>6369.9629999999997</v>
      </c>
      <c r="L111">
        <v>1015</v>
      </c>
      <c r="M111" t="b">
        <v>1</v>
      </c>
    </row>
    <row r="112" spans="1:13" x14ac:dyDescent="0.25">
      <c r="A112" t="s">
        <v>187</v>
      </c>
      <c r="B112" t="s">
        <v>248</v>
      </c>
      <c r="C112" t="s">
        <v>227</v>
      </c>
      <c r="D112">
        <v>46</v>
      </c>
      <c r="E112">
        <v>48</v>
      </c>
      <c r="F112" t="s">
        <v>88</v>
      </c>
      <c r="G112">
        <v>0</v>
      </c>
      <c r="H112">
        <v>1</v>
      </c>
      <c r="I112">
        <v>5446.5</v>
      </c>
      <c r="J112">
        <v>894</v>
      </c>
      <c r="K112">
        <v>5454.2129999999997</v>
      </c>
      <c r="L112">
        <v>894</v>
      </c>
      <c r="M112" t="b">
        <v>0</v>
      </c>
    </row>
    <row r="113" spans="1:13" x14ac:dyDescent="0.25">
      <c r="A113" t="s">
        <v>187</v>
      </c>
      <c r="B113" t="s">
        <v>248</v>
      </c>
      <c r="C113" t="s">
        <v>227</v>
      </c>
      <c r="D113">
        <v>46</v>
      </c>
      <c r="E113">
        <v>48</v>
      </c>
      <c r="F113" t="s">
        <v>88</v>
      </c>
      <c r="G113">
        <v>0</v>
      </c>
      <c r="H113">
        <v>2</v>
      </c>
      <c r="I113">
        <v>5454.2129999999997</v>
      </c>
      <c r="J113">
        <v>894</v>
      </c>
      <c r="K113">
        <v>5454.2129999999997</v>
      </c>
      <c r="L113">
        <v>925</v>
      </c>
      <c r="M113" t="b">
        <v>1</v>
      </c>
    </row>
    <row r="114" spans="1:13" x14ac:dyDescent="0.25">
      <c r="A114" t="s">
        <v>187</v>
      </c>
      <c r="B114" t="s">
        <v>248</v>
      </c>
      <c r="C114" t="s">
        <v>228</v>
      </c>
      <c r="D114">
        <v>46</v>
      </c>
      <c r="E114">
        <v>50</v>
      </c>
      <c r="F114" t="s">
        <v>88</v>
      </c>
      <c r="G114">
        <v>0</v>
      </c>
      <c r="H114">
        <v>1</v>
      </c>
      <c r="I114">
        <v>5446.5</v>
      </c>
      <c r="J114">
        <v>894</v>
      </c>
      <c r="K114">
        <v>5454.2129999999997</v>
      </c>
      <c r="L114">
        <v>894</v>
      </c>
      <c r="M114" t="b">
        <v>0</v>
      </c>
    </row>
    <row r="115" spans="1:13" x14ac:dyDescent="0.25">
      <c r="A115" t="s">
        <v>187</v>
      </c>
      <c r="B115" t="s">
        <v>248</v>
      </c>
      <c r="C115" t="s">
        <v>228</v>
      </c>
      <c r="D115">
        <v>46</v>
      </c>
      <c r="E115">
        <v>50</v>
      </c>
      <c r="F115" t="s">
        <v>88</v>
      </c>
      <c r="G115">
        <v>0</v>
      </c>
      <c r="H115">
        <v>2</v>
      </c>
      <c r="I115">
        <v>5454.2129999999997</v>
      </c>
      <c r="J115">
        <v>894</v>
      </c>
      <c r="K115">
        <v>5454.2129999999997</v>
      </c>
      <c r="L115">
        <v>961</v>
      </c>
      <c r="M115" t="b">
        <v>1</v>
      </c>
    </row>
    <row r="116" spans="1:13" x14ac:dyDescent="0.25">
      <c r="A116" t="s">
        <v>187</v>
      </c>
      <c r="B116" t="s">
        <v>248</v>
      </c>
      <c r="C116" t="s">
        <v>229</v>
      </c>
      <c r="D116">
        <v>47</v>
      </c>
      <c r="E116">
        <v>51</v>
      </c>
      <c r="F116" t="s">
        <v>88</v>
      </c>
      <c r="G116">
        <v>0</v>
      </c>
      <c r="H116">
        <v>1</v>
      </c>
      <c r="I116">
        <v>5867.25</v>
      </c>
      <c r="J116">
        <v>912</v>
      </c>
      <c r="K116">
        <v>5874.9629999999997</v>
      </c>
      <c r="L116">
        <v>912</v>
      </c>
      <c r="M116" t="b">
        <v>0</v>
      </c>
    </row>
    <row r="117" spans="1:13" x14ac:dyDescent="0.25">
      <c r="A117" t="s">
        <v>187</v>
      </c>
      <c r="B117" t="s">
        <v>248</v>
      </c>
      <c r="C117" t="s">
        <v>229</v>
      </c>
      <c r="D117">
        <v>47</v>
      </c>
      <c r="E117">
        <v>51</v>
      </c>
      <c r="F117" t="s">
        <v>88</v>
      </c>
      <c r="G117">
        <v>0</v>
      </c>
      <c r="H117">
        <v>2</v>
      </c>
      <c r="I117">
        <v>5874.9629999999997</v>
      </c>
      <c r="J117">
        <v>912</v>
      </c>
      <c r="K117">
        <v>5874.9629999999997</v>
      </c>
      <c r="L117">
        <v>979</v>
      </c>
      <c r="M117" t="b">
        <v>1</v>
      </c>
    </row>
    <row r="118" spans="1:13" x14ac:dyDescent="0.25">
      <c r="A118" t="s">
        <v>187</v>
      </c>
      <c r="B118" t="s">
        <v>248</v>
      </c>
      <c r="C118" t="s">
        <v>230</v>
      </c>
      <c r="D118">
        <v>48</v>
      </c>
      <c r="E118">
        <v>32</v>
      </c>
      <c r="F118" t="s">
        <v>88</v>
      </c>
      <c r="G118">
        <v>7</v>
      </c>
      <c r="H118">
        <v>1</v>
      </c>
      <c r="I118">
        <v>5545.5</v>
      </c>
      <c r="J118">
        <v>930</v>
      </c>
      <c r="K118">
        <v>5551.5</v>
      </c>
      <c r="L118">
        <v>930</v>
      </c>
      <c r="M118" t="b">
        <v>0</v>
      </c>
    </row>
    <row r="119" spans="1:13" x14ac:dyDescent="0.25">
      <c r="A119" t="s">
        <v>187</v>
      </c>
      <c r="B119" t="s">
        <v>248</v>
      </c>
      <c r="C119" t="s">
        <v>230</v>
      </c>
      <c r="D119">
        <v>48</v>
      </c>
      <c r="E119">
        <v>32</v>
      </c>
      <c r="F119" t="s">
        <v>88</v>
      </c>
      <c r="G119">
        <v>7</v>
      </c>
      <c r="H119">
        <v>2</v>
      </c>
      <c r="I119">
        <v>5551.5</v>
      </c>
      <c r="J119">
        <v>930</v>
      </c>
      <c r="K119">
        <v>5551.5</v>
      </c>
      <c r="L119">
        <v>642</v>
      </c>
      <c r="M119" t="b">
        <v>0</v>
      </c>
    </row>
    <row r="120" spans="1:13" x14ac:dyDescent="0.25">
      <c r="A120" t="s">
        <v>187</v>
      </c>
      <c r="B120" t="s">
        <v>248</v>
      </c>
      <c r="C120" t="s">
        <v>230</v>
      </c>
      <c r="D120">
        <v>48</v>
      </c>
      <c r="E120">
        <v>32</v>
      </c>
      <c r="F120" t="s">
        <v>88</v>
      </c>
      <c r="G120">
        <v>7</v>
      </c>
      <c r="H120">
        <v>3</v>
      </c>
      <c r="I120">
        <v>5551.5</v>
      </c>
      <c r="J120">
        <v>642</v>
      </c>
      <c r="K120">
        <v>5717.125</v>
      </c>
      <c r="L120">
        <v>642</v>
      </c>
      <c r="M120" t="b">
        <v>0</v>
      </c>
    </row>
    <row r="121" spans="1:13" x14ac:dyDescent="0.25">
      <c r="A121" t="s">
        <v>187</v>
      </c>
      <c r="B121" t="s">
        <v>248</v>
      </c>
      <c r="C121" t="s">
        <v>230</v>
      </c>
      <c r="D121">
        <v>48</v>
      </c>
      <c r="E121">
        <v>32</v>
      </c>
      <c r="F121" t="s">
        <v>88</v>
      </c>
      <c r="G121">
        <v>7</v>
      </c>
      <c r="H121">
        <v>4</v>
      </c>
      <c r="I121">
        <v>5717.125</v>
      </c>
      <c r="J121">
        <v>642</v>
      </c>
      <c r="K121">
        <v>5725.125</v>
      </c>
      <c r="L121">
        <v>642</v>
      </c>
      <c r="M121" t="b">
        <v>1</v>
      </c>
    </row>
    <row r="122" spans="1:13" x14ac:dyDescent="0.25">
      <c r="A122" t="s">
        <v>187</v>
      </c>
      <c r="B122" t="s">
        <v>248</v>
      </c>
      <c r="C122" t="s">
        <v>231</v>
      </c>
      <c r="D122">
        <v>4</v>
      </c>
      <c r="E122">
        <v>11</v>
      </c>
      <c r="F122" t="s">
        <v>88</v>
      </c>
      <c r="G122">
        <v>0</v>
      </c>
      <c r="H122">
        <v>1</v>
      </c>
      <c r="I122">
        <v>1857.75</v>
      </c>
      <c r="J122">
        <v>138</v>
      </c>
      <c r="K122">
        <v>1865.463</v>
      </c>
      <c r="L122">
        <v>138</v>
      </c>
      <c r="M122" t="b">
        <v>0</v>
      </c>
    </row>
    <row r="123" spans="1:13" x14ac:dyDescent="0.25">
      <c r="A123" t="s">
        <v>187</v>
      </c>
      <c r="B123" t="s">
        <v>248</v>
      </c>
      <c r="C123" t="s">
        <v>231</v>
      </c>
      <c r="D123">
        <v>4</v>
      </c>
      <c r="E123">
        <v>11</v>
      </c>
      <c r="F123" t="s">
        <v>88</v>
      </c>
      <c r="G123">
        <v>0</v>
      </c>
      <c r="H123">
        <v>2</v>
      </c>
      <c r="I123">
        <v>1865.463</v>
      </c>
      <c r="J123">
        <v>138</v>
      </c>
      <c r="K123">
        <v>1865.463</v>
      </c>
      <c r="L123">
        <v>259</v>
      </c>
      <c r="M123" t="b">
        <v>1</v>
      </c>
    </row>
    <row r="124" spans="1:13" x14ac:dyDescent="0.25">
      <c r="A124" t="s">
        <v>187</v>
      </c>
      <c r="B124" t="s">
        <v>248</v>
      </c>
      <c r="C124" t="s">
        <v>232</v>
      </c>
      <c r="D124">
        <v>50</v>
      </c>
      <c r="E124">
        <v>51</v>
      </c>
      <c r="F124" t="s">
        <v>88</v>
      </c>
      <c r="G124">
        <v>0</v>
      </c>
      <c r="H124">
        <v>1</v>
      </c>
      <c r="I124">
        <v>5743.5</v>
      </c>
      <c r="J124">
        <v>966</v>
      </c>
      <c r="K124">
        <v>5757.75</v>
      </c>
      <c r="L124">
        <v>966</v>
      </c>
      <c r="M124" t="b">
        <v>0</v>
      </c>
    </row>
    <row r="125" spans="1:13" x14ac:dyDescent="0.25">
      <c r="A125" t="s">
        <v>187</v>
      </c>
      <c r="B125" t="s">
        <v>248</v>
      </c>
      <c r="C125" t="s">
        <v>232</v>
      </c>
      <c r="D125">
        <v>50</v>
      </c>
      <c r="E125">
        <v>51</v>
      </c>
      <c r="F125" t="s">
        <v>88</v>
      </c>
      <c r="G125">
        <v>0</v>
      </c>
      <c r="H125">
        <v>2</v>
      </c>
      <c r="I125">
        <v>5757.75</v>
      </c>
      <c r="J125">
        <v>966</v>
      </c>
      <c r="K125">
        <v>5757.75</v>
      </c>
      <c r="L125">
        <v>984</v>
      </c>
      <c r="M125" t="b">
        <v>0</v>
      </c>
    </row>
    <row r="126" spans="1:13" x14ac:dyDescent="0.25">
      <c r="A126" t="s">
        <v>187</v>
      </c>
      <c r="B126" t="s">
        <v>248</v>
      </c>
      <c r="C126" t="s">
        <v>232</v>
      </c>
      <c r="D126">
        <v>50</v>
      </c>
      <c r="E126">
        <v>51</v>
      </c>
      <c r="F126" t="s">
        <v>88</v>
      </c>
      <c r="G126">
        <v>0</v>
      </c>
      <c r="H126">
        <v>3</v>
      </c>
      <c r="I126">
        <v>5757.75</v>
      </c>
      <c r="J126">
        <v>984</v>
      </c>
      <c r="K126">
        <v>5846.875</v>
      </c>
      <c r="L126">
        <v>984</v>
      </c>
      <c r="M126" t="b">
        <v>0</v>
      </c>
    </row>
    <row r="127" spans="1:13" x14ac:dyDescent="0.25">
      <c r="A127" t="s">
        <v>187</v>
      </c>
      <c r="B127" t="s">
        <v>248</v>
      </c>
      <c r="C127" t="s">
        <v>232</v>
      </c>
      <c r="D127">
        <v>50</v>
      </c>
      <c r="E127">
        <v>51</v>
      </c>
      <c r="F127" t="s">
        <v>88</v>
      </c>
      <c r="G127">
        <v>0</v>
      </c>
      <c r="H127">
        <v>4</v>
      </c>
      <c r="I127">
        <v>5846.875</v>
      </c>
      <c r="J127">
        <v>984</v>
      </c>
      <c r="K127">
        <v>5867.25</v>
      </c>
      <c r="L127">
        <v>984</v>
      </c>
      <c r="M127" t="b">
        <v>1</v>
      </c>
    </row>
    <row r="128" spans="1:13" x14ac:dyDescent="0.25">
      <c r="A128" t="s">
        <v>187</v>
      </c>
      <c r="B128" t="s">
        <v>248</v>
      </c>
      <c r="C128" t="s">
        <v>233</v>
      </c>
      <c r="D128">
        <v>51</v>
      </c>
      <c r="E128">
        <v>52</v>
      </c>
      <c r="F128" t="s">
        <v>88</v>
      </c>
      <c r="G128">
        <v>0</v>
      </c>
      <c r="H128">
        <v>1</v>
      </c>
      <c r="I128">
        <v>6238.5</v>
      </c>
      <c r="J128">
        <v>984</v>
      </c>
      <c r="K128">
        <v>6246.2129999999997</v>
      </c>
      <c r="L128">
        <v>984</v>
      </c>
      <c r="M128" t="b">
        <v>0</v>
      </c>
    </row>
    <row r="129" spans="1:13" x14ac:dyDescent="0.25">
      <c r="A129" t="s">
        <v>187</v>
      </c>
      <c r="B129" t="s">
        <v>248</v>
      </c>
      <c r="C129" t="s">
        <v>233</v>
      </c>
      <c r="D129">
        <v>51</v>
      </c>
      <c r="E129">
        <v>52</v>
      </c>
      <c r="F129" t="s">
        <v>88</v>
      </c>
      <c r="G129">
        <v>0</v>
      </c>
      <c r="H129">
        <v>2</v>
      </c>
      <c r="I129">
        <v>6246.2129999999997</v>
      </c>
      <c r="J129">
        <v>984</v>
      </c>
      <c r="K129">
        <v>6246.2129999999997</v>
      </c>
      <c r="L129">
        <v>997</v>
      </c>
      <c r="M129" t="b">
        <v>1</v>
      </c>
    </row>
    <row r="130" spans="1:13" x14ac:dyDescent="0.25">
      <c r="A130" t="s">
        <v>187</v>
      </c>
      <c r="B130" t="s">
        <v>248</v>
      </c>
      <c r="C130" t="s">
        <v>234</v>
      </c>
      <c r="D130">
        <v>52</v>
      </c>
      <c r="E130">
        <v>54</v>
      </c>
      <c r="F130" t="s">
        <v>88</v>
      </c>
      <c r="G130">
        <v>0</v>
      </c>
      <c r="H130">
        <v>1</v>
      </c>
      <c r="I130">
        <v>6362.25</v>
      </c>
      <c r="J130">
        <v>1002</v>
      </c>
      <c r="K130">
        <v>6369.9629999999997</v>
      </c>
      <c r="L130">
        <v>1002</v>
      </c>
      <c r="M130" t="b">
        <v>0</v>
      </c>
    </row>
    <row r="131" spans="1:13" x14ac:dyDescent="0.25">
      <c r="A131" t="s">
        <v>187</v>
      </c>
      <c r="B131" t="s">
        <v>248</v>
      </c>
      <c r="C131" t="s">
        <v>234</v>
      </c>
      <c r="D131">
        <v>52</v>
      </c>
      <c r="E131">
        <v>54</v>
      </c>
      <c r="F131" t="s">
        <v>88</v>
      </c>
      <c r="G131">
        <v>0</v>
      </c>
      <c r="H131">
        <v>2</v>
      </c>
      <c r="I131">
        <v>6369.9629999999997</v>
      </c>
      <c r="J131">
        <v>1002</v>
      </c>
      <c r="K131">
        <v>6369.9629999999997</v>
      </c>
      <c r="L131">
        <v>1033</v>
      </c>
      <c r="M131" t="b">
        <v>1</v>
      </c>
    </row>
    <row r="132" spans="1:13" x14ac:dyDescent="0.25">
      <c r="A132" t="s">
        <v>187</v>
      </c>
      <c r="B132" t="s">
        <v>248</v>
      </c>
      <c r="C132" t="s">
        <v>235</v>
      </c>
      <c r="D132">
        <v>53</v>
      </c>
      <c r="E132">
        <v>57</v>
      </c>
      <c r="F132" t="s">
        <v>88</v>
      </c>
      <c r="G132">
        <v>0</v>
      </c>
      <c r="H132">
        <v>1</v>
      </c>
      <c r="I132">
        <v>6708.75</v>
      </c>
      <c r="J132">
        <v>1020</v>
      </c>
      <c r="K132">
        <v>6716.4629999999997</v>
      </c>
      <c r="L132">
        <v>1020</v>
      </c>
      <c r="M132" t="b">
        <v>0</v>
      </c>
    </row>
    <row r="133" spans="1:13" x14ac:dyDescent="0.25">
      <c r="A133" t="s">
        <v>187</v>
      </c>
      <c r="B133" t="s">
        <v>248</v>
      </c>
      <c r="C133" t="s">
        <v>235</v>
      </c>
      <c r="D133">
        <v>53</v>
      </c>
      <c r="E133">
        <v>57</v>
      </c>
      <c r="F133" t="s">
        <v>88</v>
      </c>
      <c r="G133">
        <v>0</v>
      </c>
      <c r="H133">
        <v>2</v>
      </c>
      <c r="I133">
        <v>6716.4629999999997</v>
      </c>
      <c r="J133">
        <v>1020</v>
      </c>
      <c r="K133">
        <v>6716.4629999999997</v>
      </c>
      <c r="L133">
        <v>1087</v>
      </c>
      <c r="M133" t="b">
        <v>1</v>
      </c>
    </row>
    <row r="134" spans="1:13" x14ac:dyDescent="0.25">
      <c r="A134" t="s">
        <v>187</v>
      </c>
      <c r="B134" t="s">
        <v>248</v>
      </c>
      <c r="C134" t="s">
        <v>236</v>
      </c>
      <c r="D134">
        <v>54</v>
      </c>
      <c r="E134">
        <v>55</v>
      </c>
      <c r="F134" t="s">
        <v>88</v>
      </c>
      <c r="G134">
        <v>1</v>
      </c>
      <c r="H134">
        <v>1</v>
      </c>
      <c r="I134">
        <v>6486</v>
      </c>
      <c r="J134">
        <v>1038</v>
      </c>
      <c r="K134">
        <v>6492</v>
      </c>
      <c r="L134">
        <v>1038</v>
      </c>
      <c r="M134" t="b">
        <v>0</v>
      </c>
    </row>
    <row r="135" spans="1:13" x14ac:dyDescent="0.25">
      <c r="A135" t="s">
        <v>187</v>
      </c>
      <c r="B135" t="s">
        <v>248</v>
      </c>
      <c r="C135" t="s">
        <v>236</v>
      </c>
      <c r="D135">
        <v>54</v>
      </c>
      <c r="E135">
        <v>55</v>
      </c>
      <c r="F135" t="s">
        <v>88</v>
      </c>
      <c r="G135">
        <v>1</v>
      </c>
      <c r="H135">
        <v>2</v>
      </c>
      <c r="I135">
        <v>6492</v>
      </c>
      <c r="J135">
        <v>1038</v>
      </c>
      <c r="K135">
        <v>6492</v>
      </c>
      <c r="L135">
        <v>1056</v>
      </c>
      <c r="M135" t="b">
        <v>0</v>
      </c>
    </row>
    <row r="136" spans="1:13" x14ac:dyDescent="0.25">
      <c r="A136" t="s">
        <v>187</v>
      </c>
      <c r="B136" t="s">
        <v>248</v>
      </c>
      <c r="C136" t="s">
        <v>236</v>
      </c>
      <c r="D136">
        <v>54</v>
      </c>
      <c r="E136">
        <v>55</v>
      </c>
      <c r="F136" t="s">
        <v>88</v>
      </c>
      <c r="G136">
        <v>1</v>
      </c>
      <c r="H136">
        <v>3</v>
      </c>
      <c r="I136">
        <v>6492</v>
      </c>
      <c r="J136">
        <v>1056</v>
      </c>
      <c r="K136">
        <v>6502.75</v>
      </c>
      <c r="L136">
        <v>1056</v>
      </c>
      <c r="M136" t="b">
        <v>0</v>
      </c>
    </row>
    <row r="137" spans="1:13" x14ac:dyDescent="0.25">
      <c r="A137" t="s">
        <v>187</v>
      </c>
      <c r="B137" t="s">
        <v>248</v>
      </c>
      <c r="C137" t="s">
        <v>236</v>
      </c>
      <c r="D137">
        <v>54</v>
      </c>
      <c r="E137">
        <v>55</v>
      </c>
      <c r="F137" t="s">
        <v>88</v>
      </c>
      <c r="G137">
        <v>1</v>
      </c>
      <c r="H137">
        <v>4</v>
      </c>
      <c r="I137">
        <v>6502.75</v>
      </c>
      <c r="J137">
        <v>1056</v>
      </c>
      <c r="K137">
        <v>6510.75</v>
      </c>
      <c r="L137">
        <v>1056</v>
      </c>
      <c r="M137" t="b">
        <v>1</v>
      </c>
    </row>
    <row r="138" spans="1:13" x14ac:dyDescent="0.25">
      <c r="A138" t="s">
        <v>187</v>
      </c>
      <c r="B138" t="s">
        <v>248</v>
      </c>
      <c r="C138" t="s">
        <v>237</v>
      </c>
      <c r="D138">
        <v>55</v>
      </c>
      <c r="E138">
        <v>56</v>
      </c>
      <c r="F138" t="s">
        <v>88</v>
      </c>
      <c r="G138">
        <v>0</v>
      </c>
      <c r="H138">
        <v>1</v>
      </c>
      <c r="I138">
        <v>6585</v>
      </c>
      <c r="J138">
        <v>1056</v>
      </c>
      <c r="K138">
        <v>6592.7129999999997</v>
      </c>
      <c r="L138">
        <v>1056</v>
      </c>
      <c r="M138" t="b">
        <v>0</v>
      </c>
    </row>
    <row r="139" spans="1:13" x14ac:dyDescent="0.25">
      <c r="A139" t="s">
        <v>187</v>
      </c>
      <c r="B139" t="s">
        <v>248</v>
      </c>
      <c r="C139" t="s">
        <v>237</v>
      </c>
      <c r="D139">
        <v>55</v>
      </c>
      <c r="E139">
        <v>56</v>
      </c>
      <c r="F139" t="s">
        <v>88</v>
      </c>
      <c r="G139">
        <v>0</v>
      </c>
      <c r="H139">
        <v>2</v>
      </c>
      <c r="I139">
        <v>6592.7129999999997</v>
      </c>
      <c r="J139">
        <v>1056</v>
      </c>
      <c r="K139">
        <v>6592.7129999999997</v>
      </c>
      <c r="L139">
        <v>1069</v>
      </c>
      <c r="M139" t="b">
        <v>1</v>
      </c>
    </row>
    <row r="140" spans="1:13" x14ac:dyDescent="0.25">
      <c r="A140" t="s">
        <v>187</v>
      </c>
      <c r="B140" t="s">
        <v>248</v>
      </c>
      <c r="C140" t="s">
        <v>238</v>
      </c>
      <c r="D140">
        <v>56</v>
      </c>
      <c r="E140">
        <v>58</v>
      </c>
      <c r="F140" t="s">
        <v>88</v>
      </c>
      <c r="G140">
        <v>0</v>
      </c>
      <c r="H140">
        <v>1</v>
      </c>
      <c r="I140">
        <v>6708.75</v>
      </c>
      <c r="J140">
        <v>1074</v>
      </c>
      <c r="K140">
        <v>6716.4629999999997</v>
      </c>
      <c r="L140">
        <v>1074</v>
      </c>
      <c r="M140" t="b">
        <v>0</v>
      </c>
    </row>
    <row r="141" spans="1:13" x14ac:dyDescent="0.25">
      <c r="A141" t="s">
        <v>187</v>
      </c>
      <c r="B141" t="s">
        <v>248</v>
      </c>
      <c r="C141" t="s">
        <v>238</v>
      </c>
      <c r="D141">
        <v>56</v>
      </c>
      <c r="E141">
        <v>58</v>
      </c>
      <c r="F141" t="s">
        <v>88</v>
      </c>
      <c r="G141">
        <v>0</v>
      </c>
      <c r="H141">
        <v>2</v>
      </c>
      <c r="I141">
        <v>6716.4629999999997</v>
      </c>
      <c r="J141">
        <v>1074</v>
      </c>
      <c r="K141">
        <v>6716.4629999999997</v>
      </c>
      <c r="L141">
        <v>1105</v>
      </c>
      <c r="M141" t="b">
        <v>1</v>
      </c>
    </row>
    <row r="142" spans="1:13" x14ac:dyDescent="0.25">
      <c r="A142" t="s">
        <v>187</v>
      </c>
      <c r="B142" t="s">
        <v>248</v>
      </c>
      <c r="C142" t="s">
        <v>239</v>
      </c>
      <c r="D142">
        <v>58</v>
      </c>
      <c r="E142">
        <v>59</v>
      </c>
      <c r="F142" t="s">
        <v>88</v>
      </c>
      <c r="G142">
        <v>0</v>
      </c>
      <c r="H142">
        <v>1</v>
      </c>
      <c r="I142">
        <v>6956.25</v>
      </c>
      <c r="J142">
        <v>1110</v>
      </c>
      <c r="K142">
        <v>6963.9629999999997</v>
      </c>
      <c r="L142">
        <v>1110</v>
      </c>
      <c r="M142" t="b">
        <v>0</v>
      </c>
    </row>
    <row r="143" spans="1:13" x14ac:dyDescent="0.25">
      <c r="A143" t="s">
        <v>187</v>
      </c>
      <c r="B143" t="s">
        <v>248</v>
      </c>
      <c r="C143" t="s">
        <v>239</v>
      </c>
      <c r="D143">
        <v>58</v>
      </c>
      <c r="E143">
        <v>59</v>
      </c>
      <c r="F143" t="s">
        <v>88</v>
      </c>
      <c r="G143">
        <v>0</v>
      </c>
      <c r="H143">
        <v>2</v>
      </c>
      <c r="I143">
        <v>6963.9629999999997</v>
      </c>
      <c r="J143">
        <v>1110</v>
      </c>
      <c r="K143">
        <v>6963.9629999999997</v>
      </c>
      <c r="L143">
        <v>1123</v>
      </c>
      <c r="M143" t="b">
        <v>1</v>
      </c>
    </row>
    <row r="144" spans="1:13" x14ac:dyDescent="0.25">
      <c r="A144" t="s">
        <v>187</v>
      </c>
      <c r="B144" t="s">
        <v>248</v>
      </c>
      <c r="C144" t="s">
        <v>240</v>
      </c>
      <c r="D144">
        <v>5</v>
      </c>
      <c r="E144">
        <v>6</v>
      </c>
      <c r="F144" t="s">
        <v>88</v>
      </c>
      <c r="G144">
        <v>0</v>
      </c>
      <c r="H144">
        <v>1</v>
      </c>
      <c r="I144">
        <v>892.5</v>
      </c>
      <c r="J144">
        <v>156</v>
      </c>
      <c r="K144">
        <v>900.21299999999997</v>
      </c>
      <c r="L144">
        <v>156</v>
      </c>
      <c r="M144" t="b">
        <v>0</v>
      </c>
    </row>
    <row r="145" spans="1:13" x14ac:dyDescent="0.25">
      <c r="A145" t="s">
        <v>187</v>
      </c>
      <c r="B145" t="s">
        <v>248</v>
      </c>
      <c r="C145" t="s">
        <v>240</v>
      </c>
      <c r="D145">
        <v>5</v>
      </c>
      <c r="E145">
        <v>6</v>
      </c>
      <c r="F145" t="s">
        <v>88</v>
      </c>
      <c r="G145">
        <v>0</v>
      </c>
      <c r="H145">
        <v>2</v>
      </c>
      <c r="I145">
        <v>900.21299999999997</v>
      </c>
      <c r="J145">
        <v>156</v>
      </c>
      <c r="K145">
        <v>900.21299999999997</v>
      </c>
      <c r="L145">
        <v>169</v>
      </c>
      <c r="M145" t="b">
        <v>1</v>
      </c>
    </row>
    <row r="146" spans="1:13" x14ac:dyDescent="0.25">
      <c r="A146" t="s">
        <v>187</v>
      </c>
      <c r="B146" t="s">
        <v>248</v>
      </c>
      <c r="C146" t="s">
        <v>241</v>
      </c>
      <c r="D146">
        <v>6</v>
      </c>
      <c r="E146">
        <v>7</v>
      </c>
      <c r="F146" t="s">
        <v>88</v>
      </c>
      <c r="G146">
        <v>0</v>
      </c>
      <c r="H146">
        <v>1</v>
      </c>
      <c r="I146">
        <v>1041</v>
      </c>
      <c r="J146">
        <v>174</v>
      </c>
      <c r="K146">
        <v>1048.713</v>
      </c>
      <c r="L146">
        <v>174</v>
      </c>
      <c r="M146" t="b">
        <v>0</v>
      </c>
    </row>
    <row r="147" spans="1:13" x14ac:dyDescent="0.25">
      <c r="A147" t="s">
        <v>187</v>
      </c>
      <c r="B147" t="s">
        <v>248</v>
      </c>
      <c r="C147" t="s">
        <v>241</v>
      </c>
      <c r="D147">
        <v>6</v>
      </c>
      <c r="E147">
        <v>7</v>
      </c>
      <c r="F147" t="s">
        <v>88</v>
      </c>
      <c r="G147">
        <v>0</v>
      </c>
      <c r="H147">
        <v>2</v>
      </c>
      <c r="I147">
        <v>1048.713</v>
      </c>
      <c r="J147">
        <v>174</v>
      </c>
      <c r="K147">
        <v>1048.713</v>
      </c>
      <c r="L147">
        <v>187</v>
      </c>
      <c r="M147" t="b">
        <v>1</v>
      </c>
    </row>
    <row r="148" spans="1:13" x14ac:dyDescent="0.25">
      <c r="A148" t="s">
        <v>187</v>
      </c>
      <c r="B148" t="s">
        <v>248</v>
      </c>
      <c r="C148" t="s">
        <v>242</v>
      </c>
      <c r="D148">
        <v>6</v>
      </c>
      <c r="E148">
        <v>8</v>
      </c>
      <c r="F148" t="s">
        <v>88</v>
      </c>
      <c r="G148">
        <v>0</v>
      </c>
      <c r="H148">
        <v>1</v>
      </c>
      <c r="I148">
        <v>1041</v>
      </c>
      <c r="J148">
        <v>174</v>
      </c>
      <c r="K148">
        <v>1048.713</v>
      </c>
      <c r="L148">
        <v>174</v>
      </c>
      <c r="M148" t="b">
        <v>0</v>
      </c>
    </row>
    <row r="149" spans="1:13" x14ac:dyDescent="0.25">
      <c r="A149" t="s">
        <v>187</v>
      </c>
      <c r="B149" t="s">
        <v>248</v>
      </c>
      <c r="C149" t="s">
        <v>242</v>
      </c>
      <c r="D149">
        <v>6</v>
      </c>
      <c r="E149">
        <v>8</v>
      </c>
      <c r="F149" t="s">
        <v>88</v>
      </c>
      <c r="G149">
        <v>0</v>
      </c>
      <c r="H149">
        <v>2</v>
      </c>
      <c r="I149">
        <v>1048.713</v>
      </c>
      <c r="J149">
        <v>174</v>
      </c>
      <c r="K149">
        <v>1048.713</v>
      </c>
      <c r="L149">
        <v>205</v>
      </c>
      <c r="M149" t="b">
        <v>1</v>
      </c>
    </row>
    <row r="150" spans="1:13" x14ac:dyDescent="0.25">
      <c r="A150" t="s">
        <v>187</v>
      </c>
      <c r="B150" t="s">
        <v>248</v>
      </c>
      <c r="C150" t="s">
        <v>243</v>
      </c>
      <c r="D150">
        <v>7</v>
      </c>
      <c r="E150">
        <v>10</v>
      </c>
      <c r="F150" t="s">
        <v>88</v>
      </c>
      <c r="G150">
        <v>0</v>
      </c>
      <c r="H150">
        <v>1</v>
      </c>
      <c r="I150">
        <v>1288.5</v>
      </c>
      <c r="J150">
        <v>192</v>
      </c>
      <c r="K150">
        <v>1296.213</v>
      </c>
      <c r="L150">
        <v>192</v>
      </c>
      <c r="M150" t="b">
        <v>0</v>
      </c>
    </row>
    <row r="151" spans="1:13" x14ac:dyDescent="0.25">
      <c r="A151" t="s">
        <v>187</v>
      </c>
      <c r="B151" t="s">
        <v>248</v>
      </c>
      <c r="C151" t="s">
        <v>243</v>
      </c>
      <c r="D151">
        <v>7</v>
      </c>
      <c r="E151">
        <v>10</v>
      </c>
      <c r="F151" t="s">
        <v>88</v>
      </c>
      <c r="G151">
        <v>0</v>
      </c>
      <c r="H151">
        <v>2</v>
      </c>
      <c r="I151">
        <v>1296.213</v>
      </c>
      <c r="J151">
        <v>192</v>
      </c>
      <c r="K151">
        <v>1296.213</v>
      </c>
      <c r="L151">
        <v>241</v>
      </c>
      <c r="M151" t="b">
        <v>1</v>
      </c>
    </row>
    <row r="152" spans="1:13" x14ac:dyDescent="0.25">
      <c r="A152" t="s">
        <v>187</v>
      </c>
      <c r="B152" t="s">
        <v>248</v>
      </c>
      <c r="C152" t="s">
        <v>244</v>
      </c>
      <c r="D152">
        <v>7</v>
      </c>
      <c r="E152">
        <v>9</v>
      </c>
      <c r="F152" t="s">
        <v>88</v>
      </c>
      <c r="G152">
        <v>0</v>
      </c>
      <c r="H152">
        <v>1</v>
      </c>
      <c r="I152">
        <v>1288.5</v>
      </c>
      <c r="J152">
        <v>192</v>
      </c>
      <c r="K152">
        <v>1296.213</v>
      </c>
      <c r="L152">
        <v>192</v>
      </c>
      <c r="M152" t="b">
        <v>0</v>
      </c>
    </row>
    <row r="153" spans="1:13" x14ac:dyDescent="0.25">
      <c r="A153" t="s">
        <v>187</v>
      </c>
      <c r="B153" t="s">
        <v>248</v>
      </c>
      <c r="C153" t="s">
        <v>244</v>
      </c>
      <c r="D153">
        <v>7</v>
      </c>
      <c r="E153">
        <v>9</v>
      </c>
      <c r="F153" t="s">
        <v>88</v>
      </c>
      <c r="G153">
        <v>0</v>
      </c>
      <c r="H153">
        <v>2</v>
      </c>
      <c r="I153">
        <v>1296.213</v>
      </c>
      <c r="J153">
        <v>192</v>
      </c>
      <c r="K153">
        <v>1296.213</v>
      </c>
      <c r="L153">
        <v>223</v>
      </c>
      <c r="M153" t="b">
        <v>1</v>
      </c>
    </row>
    <row r="154" spans="1:13" x14ac:dyDescent="0.25">
      <c r="A154" t="s">
        <v>187</v>
      </c>
      <c r="B154" t="s">
        <v>248</v>
      </c>
      <c r="C154" t="s">
        <v>245</v>
      </c>
      <c r="D154">
        <v>8</v>
      </c>
      <c r="E154">
        <v>9</v>
      </c>
      <c r="F154" t="s">
        <v>88</v>
      </c>
      <c r="G154">
        <v>0</v>
      </c>
      <c r="H154">
        <v>1</v>
      </c>
      <c r="I154">
        <v>1214.25</v>
      </c>
      <c r="J154">
        <v>210</v>
      </c>
      <c r="K154">
        <v>1228.5</v>
      </c>
      <c r="L154">
        <v>210</v>
      </c>
      <c r="M154" t="b">
        <v>0</v>
      </c>
    </row>
    <row r="155" spans="1:13" x14ac:dyDescent="0.25">
      <c r="A155" t="s">
        <v>187</v>
      </c>
      <c r="B155" t="s">
        <v>248</v>
      </c>
      <c r="C155" t="s">
        <v>245</v>
      </c>
      <c r="D155">
        <v>8</v>
      </c>
      <c r="E155">
        <v>9</v>
      </c>
      <c r="F155" t="s">
        <v>88</v>
      </c>
      <c r="G155">
        <v>0</v>
      </c>
      <c r="H155">
        <v>2</v>
      </c>
      <c r="I155">
        <v>1228.5</v>
      </c>
      <c r="J155">
        <v>210</v>
      </c>
      <c r="K155">
        <v>1228.5</v>
      </c>
      <c r="L155">
        <v>228</v>
      </c>
      <c r="M155" t="b">
        <v>0</v>
      </c>
    </row>
    <row r="156" spans="1:13" x14ac:dyDescent="0.25">
      <c r="A156" t="s">
        <v>187</v>
      </c>
      <c r="B156" t="s">
        <v>248</v>
      </c>
      <c r="C156" t="s">
        <v>245</v>
      </c>
      <c r="D156">
        <v>8</v>
      </c>
      <c r="E156">
        <v>9</v>
      </c>
      <c r="F156" t="s">
        <v>88</v>
      </c>
      <c r="G156">
        <v>0</v>
      </c>
      <c r="H156">
        <v>3</v>
      </c>
      <c r="I156">
        <v>1228.5</v>
      </c>
      <c r="J156">
        <v>228</v>
      </c>
      <c r="K156">
        <v>1268.125</v>
      </c>
      <c r="L156">
        <v>228</v>
      </c>
      <c r="M156" t="b">
        <v>0</v>
      </c>
    </row>
    <row r="157" spans="1:13" x14ac:dyDescent="0.25">
      <c r="A157" t="s">
        <v>187</v>
      </c>
      <c r="B157" t="s">
        <v>248</v>
      </c>
      <c r="C157" t="s">
        <v>245</v>
      </c>
      <c r="D157">
        <v>8</v>
      </c>
      <c r="E157">
        <v>9</v>
      </c>
      <c r="F157" t="s">
        <v>88</v>
      </c>
      <c r="G157">
        <v>0</v>
      </c>
      <c r="H157">
        <v>4</v>
      </c>
      <c r="I157">
        <v>1268.125</v>
      </c>
      <c r="J157">
        <v>228</v>
      </c>
      <c r="K157">
        <v>1288.5</v>
      </c>
      <c r="L157">
        <v>228</v>
      </c>
      <c r="M157" t="b">
        <v>1</v>
      </c>
    </row>
    <row r="158" spans="1:13" x14ac:dyDescent="0.25">
      <c r="A158" t="s">
        <v>187</v>
      </c>
      <c r="B158" t="s">
        <v>248</v>
      </c>
      <c r="C158" t="s">
        <v>246</v>
      </c>
      <c r="D158">
        <v>9</v>
      </c>
      <c r="E158">
        <v>12</v>
      </c>
      <c r="F158" t="s">
        <v>88</v>
      </c>
      <c r="G158">
        <v>0</v>
      </c>
      <c r="H158">
        <v>1</v>
      </c>
      <c r="I158">
        <v>1734</v>
      </c>
      <c r="J158">
        <v>228</v>
      </c>
      <c r="K158">
        <v>1748.25</v>
      </c>
      <c r="L158">
        <v>228</v>
      </c>
      <c r="M158" t="b">
        <v>0</v>
      </c>
    </row>
    <row r="159" spans="1:13" x14ac:dyDescent="0.25">
      <c r="A159" t="s">
        <v>187</v>
      </c>
      <c r="B159" t="s">
        <v>248</v>
      </c>
      <c r="C159" t="s">
        <v>246</v>
      </c>
      <c r="D159">
        <v>9</v>
      </c>
      <c r="E159">
        <v>12</v>
      </c>
      <c r="F159" t="s">
        <v>88</v>
      </c>
      <c r="G159">
        <v>0</v>
      </c>
      <c r="H159">
        <v>2</v>
      </c>
      <c r="I159">
        <v>1748.25</v>
      </c>
      <c r="J159">
        <v>228</v>
      </c>
      <c r="K159">
        <v>1748.25</v>
      </c>
      <c r="L159">
        <v>282</v>
      </c>
      <c r="M159" t="b">
        <v>0</v>
      </c>
    </row>
    <row r="160" spans="1:13" x14ac:dyDescent="0.25">
      <c r="A160" t="s">
        <v>187</v>
      </c>
      <c r="B160" t="s">
        <v>248</v>
      </c>
      <c r="C160" t="s">
        <v>246</v>
      </c>
      <c r="D160">
        <v>9</v>
      </c>
      <c r="E160">
        <v>12</v>
      </c>
      <c r="F160" t="s">
        <v>88</v>
      </c>
      <c r="G160">
        <v>0</v>
      </c>
      <c r="H160">
        <v>3</v>
      </c>
      <c r="I160">
        <v>1748.25</v>
      </c>
      <c r="J160">
        <v>282</v>
      </c>
      <c r="K160">
        <v>1837.375</v>
      </c>
      <c r="L160">
        <v>282</v>
      </c>
      <c r="M160" t="b">
        <v>0</v>
      </c>
    </row>
    <row r="161" spans="1:13" x14ac:dyDescent="0.25">
      <c r="A161" t="s">
        <v>187</v>
      </c>
      <c r="B161" t="s">
        <v>248</v>
      </c>
      <c r="C161" t="s">
        <v>246</v>
      </c>
      <c r="D161">
        <v>9</v>
      </c>
      <c r="E161">
        <v>12</v>
      </c>
      <c r="F161" t="s">
        <v>88</v>
      </c>
      <c r="G161">
        <v>0</v>
      </c>
      <c r="H161">
        <v>4</v>
      </c>
      <c r="I161">
        <v>1837.375</v>
      </c>
      <c r="J161">
        <v>282</v>
      </c>
      <c r="K161">
        <v>1857.75</v>
      </c>
      <c r="L161">
        <v>282</v>
      </c>
      <c r="M161" t="b">
        <v>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img_peSelectedTask" Type="http://schemas.openxmlformats.org/officeDocument/2006/relationships/image" Target="images/peSelectedTask.png"/><Relationship Id="img_peFull" Type="http://schemas.openxmlformats.org/officeDocument/2006/relationships/image" Target="images/peFull.png"/><Relationship Id="img_peLock" Type="http://schemas.openxmlformats.org/officeDocument/2006/relationships/image" Target="images/peLock.png"/><Relationship Id="img_peFullTimeline" Type="http://schemas.openxmlformats.org/officeDocument/2006/relationships/image" Target="images/peFullTimeline.png"/><Relationship Id="img_peImport" Type="http://schemas.openxmlformats.org/officeDocument/2006/relationships/image" Target="images/peImport.png"/><Relationship Id="img_peClearHistory" Type="http://schemas.openxmlformats.org/officeDocument/2006/relationships/image" Target="images/peClearHistory.png"/><Relationship Id="img_peSettings" Type="http://schemas.openxmlformats.org/officeDocument/2006/relationships/image" Target="images/peSettings.png"/><Relationship Id="img_peTutorial" Type="http://schemas.openxmlformats.org/officeDocument/2006/relationships/image" Target="images/peTutorial.png"/><Relationship Id="img_peResetPlanning" Type="http://schemas.openxmlformats.org/officeDocument/2006/relationships/image" Target="images/peResetPlanning.png"/><Relationship Id="img_peGantt" Type="http://schemas.openxmlformats.org/officeDocument/2006/relationships/image" Target="images/peGantt.png"/><Relationship Id="img_peClearAck" Type="http://schemas.openxmlformats.org/officeDocument/2006/relationships/image" Target="images/peClearAck.png"/><Relationship Id="img_pePlanning" Type="http://schemas.openxmlformats.org/officeDocument/2006/relationships/image" Target="images/pePlanning.png"/><Relationship Id="img_peTest" Type="http://schemas.openxmlformats.org/officeDocument/2006/relationships/image" Target="images/peTest.png"/><Relationship Id="img_peGanttReset" Type="http://schemas.openxmlformats.org/officeDocument/2006/relationships/image" Target="images/peGanttReset.png"/><Relationship Id="img_peScenario" Type="http://schemas.openxmlformats.org/officeDocument/2006/relationships/image" Target="images/peScenario.png"/><Relationship Id="img_peCleanDashboard" Type="http://schemas.openxmlformats.org/officeDocument/2006/relationships/image" Target="images/peCleanDashboard.png"/><Relationship Id="img_peFullReset" Type="http://schemas.openxmlformats.org/officeDocument/2006/relationships/image" Target="images/peFullReset.png"/><Relationship Id="img_peSCurve" Type="http://schemas.openxmlformats.org/officeDocument/2006/relationships/image" Target="images/peSCurve.png"/><Relationship Id="img_peForced" Type="http://schemas.openxmlformats.org/officeDocument/2006/relationships/image" Target="images/peForced.png"/></Relationships>
</file>

<file path=customUI/customUI.xml><?xml version="1.0" encoding="utf-8"?>
<customUI xmlns="http://schemas.microsoft.com/office/2006/01/customui" onLoad="PERibbon_OnLoad">
  <ribbon startFromScratch="false">
    <tabs>
      <tab id="peTab" getLabel="PERibbon_GetLabel">
        <group id="peNavigation" getLabel="PERibbon_GetLabel">
          <button id="peSettings" size="large" image="img_peSettings" getLabel="PERibbon_GetLabel" getScreentip="PERibbon_GetScreentip" getEnabled="PERibbon_GetEnabled" onAction="PERibbon_OnAction"/>
          <button id="peImport" size="large" image="img_peImport" getLabel="PERibbon_GetLabel" getScreentip="PERibbon_GetScreentip" getEnabled="PERibbon_GetEnabled" onAction="PERibbon_OnAction"/>
          <button id="peTutorial" size="large" image="img_peTutorial" getLabel="PERibbon_GetLabel" getScreentip="PERibbon_GetScreentip" getEnabled="PERibbon_GetEnabled" onAction="PERibbon_OnAction"/>
          <button id="peFullTimeline" size="large" image="img_peFullTimeline" getLabel="PERibbon_GetLabel" getScreentip="PERibbon_GetScreentip" getSupertip="PERibbon_GetSupertip" getEnabled="PERibbon_GetEnabled" onAction="PERibbon_OnAction"/>
          <button id="peSelectedTask" size="large" image="img_peSelectedTask" getLabel="PERibbon_GetLabel" getScreentip="PERibbon_GetScreentip" getSupertip="PERibbon_GetSupertip" getEnabled="PERibbon_GetEnabled" onAction="PERibbon_OnAction"/>
        </group>
        <group id="pePlanningTools" getLabel="PERibbon_GetLabel">
          <button id="peClearHistory" size="large" image="img_peClearHistory" getLabel="PERibbon_GetLabel" getScreentip="PERibbon_GetScreentip" getEnabled="PERibbon_GetEnabled" onAction="PERibbon_OnAction"/>
          <button id="peClearAck" size="large" image="img_peClearAck" getLabel="PERibbon_GetLabel" getScreentip="PERibbon_GetScreentip" getEnabled="PERibbon_GetEnabled" onAction="PERibbon_OnAction"/>
          <button id="peCleanDashboard" size="large" image="img_peCleanDashboard" getLabel="PERibbon_GetLabel" getScreentip="PERibbon_GetScreentip" getEnabled="PERibbon_GetEnabled" onAction="PERibbon_OnAction"/>
          <button id="peResetPlanning" size="large" image="img_peResetPlanning" getLabel="PERibbon_GetLabel" getScreentip="PERibbon_GetScreentip" getSupertip="PERibbon_GetSupertip" getEnabled="PERibbon_GetEnabled" onAction="PERibbon_OnAction"/>
          <button id="peFullReset" size="large" image="img_peFullReset" getLabel="PERibbon_GetLabel" getScreentip="PERibbon_GetScreentip" getEnabled="PERibbon_GetEnabled" onAction="PERibbon_OnAction"/>
        </group>
        <group id="peUpdate" getLabel="PERibbon_GetLabel" getVisible="PERibbon_GetWBSVisible">
          <button id="pePlanning" size="large" image="img_pePlanning" getLabel="PERibbon_GetLabel" getScreentip="PERibbon_GetScreentip" getSupertip="PERibbon_GetSupertip" getEnabled="PERibbon_GetEnabled" onAction="PERibbon_OnAction"/>
          <button id="peGantt" size="large" image="img_peGantt" getLabel="PERibbon_GetLabel" getScreentip="PERibbon_GetScreentip" getSupertip="PERibbon_GetSupertip" getEnabled="PERibbon_GetEnabled" onAction="PERibbon_OnAction"/>
          <button id="peSCurve" size="large" image="img_peSCurve" getLabel="PERibbon_GetLabel" getScreentip="PERibbon_GetScreentip" getSupertip="PERibbon_GetSupertip" getEnabled="PERibbon_GetEnabled" onAction="PERibbon_OnAction"/>
          <button id="peForced" size="large" image="img_peForced" getLabel="PERibbon_GetLabel" getScreentip="PERibbon_GetScreentip" getEnabled="PERibbon_GetEnabled" onAction="PERibbon_OnAction"/>
          <button id="peFull" size="large" image="img_peFull" getLabel="PERibbon_GetLabel" getScreentip="PERibbon_GetScreentip" getSupertip="PERibbon_GetSupertip" getEnabled="PERibbon_GetEnabled" onAction="PERibbon_OnAction"/>
        </group>
        <group id="peGanttContext" getLabel="PERibbon_GetLabel" getVisible="PERibbon_GetGanttVisible">
          <button id="peGanttReset" size="large" image="img_peGanttReset" getLabel="PERibbon_GetLabel" getScreentip="PERibbon_GetScreentip" getEnabled="PERibbon_GetEnabled" onAction="PERibbon_OnAction"/>
          <button id="peScenario" size="large" image="img_peScenario" getLabel="PERibbon_GetLabel" getScreentip="PERibbon_GetScreentip" getEnabled="PERibbon_GetEnabled" onAction="PERibbon_OnAction"/>
          <button id="peTest" size="large" image="img_peTest" getLabel="PERibbon_GetLabel" getScreentip="PERibbon_GetScreentip" getEnabled="PERibbon_GetEnabled" onAction="PERibbon_OnAction"/>
          <button id="peLock" size="large" image="img_peLock" getLabel="PERibbon_GetLabel" getScreentip="PERibbon_GetScreentip" getEnabled="PERibbon_GetEnabled" onAction="PERibbon_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ProjectEngine</dc:creator>
  <cp:lastModifiedBy>MAILLET Thibaut</cp:lastModifiedBy>
  <dcterms:created xsi:type="dcterms:W3CDTF">2026-03-17T14:37:25Z</dcterms:created>
  <dcterms:modified xsi:type="dcterms:W3CDTF">2026-10-19T08:19:22Z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ctEngine.SchemaVersion">
    <vt:i4>1</vt:i4>
  </property>
</Properties>
</file>