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filterPrivacy="0"/>
  <mc:AlternateContent xmlns:mc="http://schemas.openxmlformats.org/markup-compatibility/2006">
    <mc:Choice Requires="x15">
      <x15ac:absPath xmlns:x15ac="http://schemas.microsoft.com/office/spreadsheetml/2010/11/ac" url=""/>
    </mc:Choice>
  </mc:AlternateContent>
  <xr:revisionPtr revIDLastSave="0" documentId="13_ncr:1_{53578369-F843-4367-954F-6B863E095624}" xr6:coauthVersionLast="47" xr6:coauthVersionMax="47" xr10:uidLastSave="{00000000-0000-0000-0000-000000000000}"/>
  <bookViews>
    <workbookView xWindow="-120" yWindow="-120" windowWidth="29040" windowHeight="15720" tabRatio="672" xr2:uid="{42E61B5D-A599-46C3-872C-78041B63BFB8}"/>
  </bookViews>
  <sheets>
    <sheet name="WBS" sheetId="1" r:id="rId1"/>
    <sheet name="GANTT" sheetId="82" r:id="rId2"/>
    <sheet name="SCURVE" sheetId="8" r:id="rId3"/>
    <sheet name="CONSTRAINTS" sheetId="85" r:id="rId4"/>
    <sheet name="EVENT_HISTORY" sheetId="87" r:id="rId5"/>
    <sheet name="EVENT_ACK" sheetId="88" r:id="rId6"/>
    <sheet name="CALC" sheetId="83" r:id="rId7"/>
    <sheet name="CALC_GANTT_TEST" sheetId="45" r:id="rId8"/>
    <sheet name="CALC_SCURVE" sheetId="9" r:id="rId9"/>
    <sheet name="CALC_STATE" sheetId="84" r:id="rId10"/>
    <sheet name="CALC_ALARM" sheetId="86" r:id="rId11"/>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filterPrivacy="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4" i="82" l="1"/>
  <c r="H7" i="82"/>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L2" i="1" l="1"/>
  <c r="K2" i="1" l="1"/>
  <c r="M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3"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3"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3"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3"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3"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3"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3"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3"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3" authorId="8"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K3" authorId="9"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L3" authorId="10"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M3" authorId="11"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N3" authorId="12"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O3" authorId="13"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P3" authorId="14"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Q3" authorId="15"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R3" authorId="16"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S3" authorId="17"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T3" authorId="18"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U3" authorId="19"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V3" authorId="20"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W3" authorId="21"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X3" authorId="22"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Y3" authorId="23"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Z3" authorId="24"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A3" authorId="25"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B3" authorId="26"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C3" authorId="27"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D3" authorId="28"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G3" authorId="29"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H3" authorId="30"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I3" authorId="31"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J3" authorId="32"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<sst xmlns="http://schemas.openxmlformats.org/spreadsheetml/2006/main" count="4043" uniqueCount="636">
  <si>
    <t>ID</t>
  </si>
  <si>
    <t>Task Name</t>
  </si>
  <si>
    <t>% Progress</t>
  </si>
  <si>
    <t>Baseline Start</t>
  </si>
  <si>
    <t>Baseline Finish</t>
  </si>
  <si>
    <t>Predecessors</t>
  </si>
  <si>
    <t>Lag</t>
  </si>
  <si>
    <t>Weight (%)</t>
  </si>
  <si>
    <t>Kick-off</t>
  </si>
  <si>
    <t>Manufacturing</t>
  </si>
  <si>
    <t>FAT</t>
  </si>
  <si>
    <t>Delivery</t>
  </si>
  <si>
    <t>Commissioning</t>
  </si>
  <si>
    <t>Calculated Start</t>
  </si>
  <si>
    <t>Calculated Finish</t>
  </si>
  <si>
    <t>WBS</t>
  </si>
  <si>
    <t>Discipline</t>
  </si>
  <si>
    <t>Supplier</t>
  </si>
  <si>
    <t>PM</t>
  </si>
  <si>
    <t>Internal</t>
  </si>
  <si>
    <t>1.1</t>
  </si>
  <si>
    <t>Process</t>
  </si>
  <si>
    <t>1.2</t>
  </si>
  <si>
    <t>1.3</t>
  </si>
  <si>
    <t>Mechanical</t>
  </si>
  <si>
    <t>1.4</t>
  </si>
  <si>
    <t>Client</t>
  </si>
  <si>
    <t>Logistics</t>
  </si>
  <si>
    <t>Task Description</t>
  </si>
  <si>
    <t>Package</t>
  </si>
  <si>
    <t>Project official start meeting</t>
  </si>
  <si>
    <t>Project</t>
  </si>
  <si>
    <t>Engineering</t>
  </si>
  <si>
    <t>Procurement</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</si>
  <si>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</si>
  <si>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</si>
  <si>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</si>
  <si>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</si>
  <si>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</si>
  <si>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</si>
  <si>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</si>
  <si>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</si>
  <si>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</si>
  <si>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</si>
  <si>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</si>
  <si>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</si>
  <si>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Project Baseline Finish</t>
  </si>
  <si>
    <t>Project Calculated Finish</t>
  </si>
  <si>
    <t>Project Delay (days)</t>
  </si>
  <si>
    <t>Driving Logic</t>
  </si>
  <si>
    <t>Predecessors WBS</t>
  </si>
  <si>
    <t/>
  </si>
  <si>
    <t>1</t>
  </si>
  <si>
    <t>2</t>
  </si>
  <si>
    <t>5</t>
  </si>
  <si>
    <t>15</t>
  </si>
  <si>
    <t>ACTUAL</t>
  </si>
  <si>
    <t>SUMMARY</t>
  </si>
  <si>
    <t>FORECAST</t>
  </si>
  <si>
    <t>4</t>
  </si>
  <si>
    <t>3</t>
  </si>
  <si>
    <t>18</t>
  </si>
  <si>
    <t>Total Float</t>
  </si>
  <si>
    <t>Free Float</t>
  </si>
  <si>
    <t>Critical Path</t>
  </si>
  <si>
    <t>Critical Path REX</t>
  </si>
  <si>
    <t>Total Float REX</t>
  </si>
  <si>
    <t>Free Float REX</t>
  </si>
  <si>
    <t>DEPENDENCY</t>
  </si>
  <si>
    <t>GANTT VIEW</t>
  </si>
  <si>
    <t>Start</t>
  </si>
  <si>
    <t>Finish</t>
  </si>
  <si>
    <t>Duration</t>
  </si>
  <si>
    <t>%</t>
  </si>
  <si>
    <t>Logic</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</si>
  <si>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</si>
  <si>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</si>
  <si>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</si>
  <si>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</si>
  <si>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</si>
  <si>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</si>
  <si>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</si>
  <si>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</si>
  <si>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</si>
  <si>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</si>
  <si>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</si>
  <si>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</si>
  <si>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</si>
  <si>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</si>
  <si>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</si>
  <si>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YES</t>
  </si>
  <si>
    <t>NO</t>
  </si>
  <si>
    <t>SUMMARY TASK EXCLUDED</t>
  </si>
  <si>
    <t>Daily Actualized</t>
  </si>
  <si>
    <t>Cumulative Actualized</t>
  </si>
  <si>
    <t>Daily Remaining Forecast</t>
  </si>
  <si>
    <t>Cumulative Remaining Forecast</t>
  </si>
  <si>
    <t>Calculated Curve Solid</t>
  </si>
  <si>
    <t>Calculated Curve Dashed</t>
  </si>
  <si>
    <t>Overall engineering phase</t>
  </si>
  <si>
    <t>1.1.1</t>
  </si>
  <si>
    <t>Process Basis</t>
  </si>
  <si>
    <t>1.1.2</t>
  </si>
  <si>
    <t>1.1.3</t>
  </si>
  <si>
    <t>Line List</t>
  </si>
  <si>
    <t>1.1.4</t>
  </si>
  <si>
    <t>1.1.5</t>
  </si>
  <si>
    <t>1.1.6</t>
  </si>
  <si>
    <t>Supply</t>
  </si>
  <si>
    <t>1.2.1</t>
  </si>
  <si>
    <t>1.2.2</t>
  </si>
  <si>
    <t>1.2.3</t>
  </si>
  <si>
    <t>1.2.4</t>
  </si>
  <si>
    <t>Vendor A</t>
  </si>
  <si>
    <t>Fabrication</t>
  </si>
  <si>
    <t>1.3.1</t>
  </si>
  <si>
    <t>1.3.2</t>
  </si>
  <si>
    <t>Structure</t>
  </si>
  <si>
    <t>1.3.3</t>
  </si>
  <si>
    <t>Piping</t>
  </si>
  <si>
    <t>1.3.4</t>
  </si>
  <si>
    <t>1.3.5</t>
  </si>
  <si>
    <t>1.3.2;1.3.3</t>
  </si>
  <si>
    <t>Assembly</t>
  </si>
  <si>
    <t>QA/QC</t>
  </si>
  <si>
    <t>Testing</t>
  </si>
  <si>
    <t>1.4.1</t>
  </si>
  <si>
    <t>1.4.2</t>
  </si>
  <si>
    <t>1.4.3</t>
  </si>
  <si>
    <t>1.5</t>
  </si>
  <si>
    <t>1.5.1</t>
  </si>
  <si>
    <t>1.5.2</t>
  </si>
  <si>
    <t>Forwarder</t>
  </si>
  <si>
    <t>12</t>
  </si>
  <si>
    <t>22</t>
  </si>
  <si>
    <t>21</t>
  </si>
  <si>
    <t>Datasheets</t>
  </si>
  <si>
    <t>Vendor Docs</t>
  </si>
  <si>
    <t>Shipping</t>
  </si>
  <si>
    <t>Handover</t>
  </si>
  <si>
    <t>Process design basis</t>
  </si>
  <si>
    <t>PFD</t>
  </si>
  <si>
    <t>Update PFD</t>
  </si>
  <si>
    <t>P&amp;ID</t>
  </si>
  <si>
    <t>Update P&amp;ID</t>
  </si>
  <si>
    <t>Line list</t>
  </si>
  <si>
    <t>Equipment datasheets</t>
  </si>
  <si>
    <t>1.1.3;1.1.4</t>
  </si>
  <si>
    <t>3D Model</t>
  </si>
  <si>
    <t>3D modeling</t>
  </si>
  <si>
    <t>Procurement phase</t>
  </si>
  <si>
    <t>RFQ</t>
  </si>
  <si>
    <t>Issue RFQ</t>
  </si>
  <si>
    <t>Bids</t>
  </si>
  <si>
    <t>Bid evaluation</t>
  </si>
  <si>
    <t>PO</t>
  </si>
  <si>
    <t>Place PO</t>
  </si>
  <si>
    <t>Vendor docs review</t>
  </si>
  <si>
    <t>Fabrication phase</t>
  </si>
  <si>
    <t>Material</t>
  </si>
  <si>
    <t>Material reception</t>
  </si>
  <si>
    <t>Frame fabrication</t>
  </si>
  <si>
    <t>Piping fabrication</t>
  </si>
  <si>
    <t>QC</t>
  </si>
  <si>
    <t>QC fabrication</t>
  </si>
  <si>
    <t>FAT phase</t>
  </si>
  <si>
    <t>Pre-FAT</t>
  </si>
  <si>
    <t>Preparation</t>
  </si>
  <si>
    <t>Test execution</t>
  </si>
  <si>
    <t>Punch</t>
  </si>
  <si>
    <t>Punch close</t>
  </si>
  <si>
    <t>Delivery phase</t>
  </si>
  <si>
    <t>Shipment</t>
  </si>
  <si>
    <t>10</t>
  </si>
  <si>
    <t>11</t>
  </si>
  <si>
    <t>23</t>
  </si>
  <si>
    <t>25</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</si>
  <si>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</si>
  <si>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</si>
  <si>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</si>
  <si>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</si>
  <si>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</si>
  <si>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</si>
  <si>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</si>
  <si>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</si>
  <si>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</si>
  <si>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</si>
  <si>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</si>
  <si>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</si>
  <si>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</si>
  <si>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</si>
  <si>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</si>
  <si>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</si>
  <si>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</si>
  <si>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</si>
  <si>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</si>
  <si>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</si>
  <si>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</si>
  <si>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</si>
  <si>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</si>
  <si>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</si>
  <si>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1.3.2.1</t>
  </si>
  <si>
    <t>1.3.2.2</t>
  </si>
  <si>
    <t>Structure 1</t>
  </si>
  <si>
    <t>Structure 2</t>
  </si>
  <si>
    <t>24</t>
  </si>
  <si>
    <t>26</t>
  </si>
  <si>
    <t>28</t>
  </si>
  <si>
    <t>Réunion de chantier</t>
  </si>
  <si>
    <t>0.1</t>
  </si>
  <si>
    <t>0.2</t>
  </si>
  <si>
    <t>6</t>
  </si>
  <si>
    <t>8</t>
  </si>
  <si>
    <t>13</t>
  </si>
  <si>
    <t>16</t>
  </si>
  <si>
    <t>2.1</t>
  </si>
  <si>
    <t>2.2</t>
  </si>
  <si>
    <t>3.1</t>
  </si>
  <si>
    <t>3.1.1</t>
  </si>
  <si>
    <t>3.1.2</t>
  </si>
  <si>
    <t>3.1.3</t>
  </si>
  <si>
    <t>3.1.4</t>
  </si>
  <si>
    <t>3.1.5</t>
  </si>
  <si>
    <t>3.1.6</t>
  </si>
  <si>
    <t>3.2</t>
  </si>
  <si>
    <t>3.2.1</t>
  </si>
  <si>
    <t>3.2.2</t>
  </si>
  <si>
    <t>3.2.3</t>
  </si>
  <si>
    <t>3.2.4</t>
  </si>
  <si>
    <t>3.3</t>
  </si>
  <si>
    <t>3.3.1</t>
  </si>
  <si>
    <t>3.3.2</t>
  </si>
  <si>
    <t>3.3.2.1</t>
  </si>
  <si>
    <t>3.3.2.2</t>
  </si>
  <si>
    <t>3.3.3</t>
  </si>
  <si>
    <t>3.3.4</t>
  </si>
  <si>
    <t>3.3.5</t>
  </si>
  <si>
    <t>3.4</t>
  </si>
  <si>
    <t>3.4.1</t>
  </si>
  <si>
    <t>3.4.2</t>
  </si>
  <si>
    <t>3.4.3</t>
  </si>
  <si>
    <t>3.5</t>
  </si>
  <si>
    <t>3.5.1</t>
  </si>
  <si>
    <t>3.5.2</t>
  </si>
  <si>
    <t>3.3.2;3.3.3</t>
  </si>
  <si>
    <t>47</t>
  </si>
  <si>
    <t>34</t>
  </si>
  <si>
    <t>35</t>
  </si>
  <si>
    <t>32</t>
  </si>
  <si>
    <t>37</t>
  </si>
  <si>
    <t>40</t>
  </si>
  <si>
    <t>41</t>
  </si>
  <si>
    <t>42</t>
  </si>
  <si>
    <t>39</t>
  </si>
  <si>
    <t>45</t>
  </si>
  <si>
    <t>50</t>
  </si>
  <si>
    <t>44</t>
  </si>
  <si>
    <t>51</t>
  </si>
  <si>
    <t>53</t>
  </si>
  <si>
    <t>54</t>
  </si>
  <si>
    <t>52</t>
  </si>
  <si>
    <t>55</t>
  </si>
  <si>
    <t>57</t>
  </si>
  <si>
    <t>Succ ID</t>
  </si>
  <si>
    <t>Succ WBS</t>
  </si>
  <si>
    <t>Pred ID</t>
  </si>
  <si>
    <t>Pred WBS</t>
  </si>
  <si>
    <t>Link Type</t>
  </si>
  <si>
    <t>Raw Token</t>
  </si>
  <si>
    <t>FS</t>
  </si>
  <si>
    <t>7</t>
  </si>
  <si>
    <t>9</t>
  </si>
  <si>
    <t>14</t>
  </si>
  <si>
    <t>19</t>
  </si>
  <si>
    <t>20</t>
  </si>
  <si>
    <t>17</t>
  </si>
  <si>
    <t>27</t>
  </si>
  <si>
    <t>29</t>
  </si>
  <si>
    <t>36</t>
  </si>
  <si>
    <t>43</t>
  </si>
  <si>
    <t>48</t>
  </si>
  <si>
    <t>49</t>
  </si>
  <si>
    <t>46</t>
  </si>
  <si>
    <t>56</t>
  </si>
  <si>
    <t>58</t>
  </si>
  <si>
    <t>BASELINE</t>
  </si>
  <si>
    <t>3.3.2.1+7</t>
  </si>
  <si>
    <t>1.2.2+1</t>
  </si>
  <si>
    <t>1.3.2.1+7</t>
  </si>
  <si>
    <t>3.4.1+1</t>
  </si>
  <si>
    <t>SS</t>
  </si>
  <si>
    <t>FF</t>
  </si>
  <si>
    <t>3.1.2SS+2</t>
  </si>
  <si>
    <t>1.3.2.1FS+7</t>
  </si>
  <si>
    <t>0.1FS</t>
  </si>
  <si>
    <t>1.1.1FS</t>
  </si>
  <si>
    <t>1.1.2FS</t>
  </si>
  <si>
    <t>1.1.3FS</t>
  </si>
  <si>
    <t>1.1.4FS</t>
  </si>
  <si>
    <t>1.1FS</t>
  </si>
  <si>
    <t>1.1.5FS</t>
  </si>
  <si>
    <t>1.2.1FS</t>
  </si>
  <si>
    <t>1.2.2FS+1</t>
  </si>
  <si>
    <t>1.2.3FS</t>
  </si>
  <si>
    <t>1.2FS</t>
  </si>
  <si>
    <t>1.3.1FS</t>
  </si>
  <si>
    <t>0.2FS</t>
  </si>
  <si>
    <t>1.3.2FS</t>
  </si>
  <si>
    <t>1.3.3FS</t>
  </si>
  <si>
    <t>1.3.4FS</t>
  </si>
  <si>
    <t>1.3FS</t>
  </si>
  <si>
    <t>1.3.5FS</t>
  </si>
  <si>
    <t>1.4.1FS</t>
  </si>
  <si>
    <t>1.4.2FS</t>
  </si>
  <si>
    <t>1.4FS</t>
  </si>
  <si>
    <t>1.4.3FS</t>
  </si>
  <si>
    <t>1.5.1FS</t>
  </si>
  <si>
    <t>3.3.2.1FS+7</t>
  </si>
  <si>
    <t>3.1FS</t>
  </si>
  <si>
    <t>3.1.5FS</t>
  </si>
  <si>
    <t>3.2.1FS</t>
  </si>
  <si>
    <t>3.2.3FS</t>
  </si>
  <si>
    <t>3.2FS</t>
  </si>
  <si>
    <t>3.3.1FS</t>
  </si>
  <si>
    <t>2.2FS</t>
  </si>
  <si>
    <t>3.3.2FS</t>
  </si>
  <si>
    <t>3.3.3FS</t>
  </si>
  <si>
    <t>3.3.4FS</t>
  </si>
  <si>
    <t>3.3FS</t>
  </si>
  <si>
    <t>3.3.5FS</t>
  </si>
  <si>
    <t>3.4.1FS+1</t>
  </si>
  <si>
    <t>3.4.2FS</t>
  </si>
  <si>
    <t>3.4FS</t>
  </si>
  <si>
    <t>3.4.3FS</t>
  </si>
  <si>
    <t>3.5.1FS</t>
  </si>
  <si>
    <t>3.1.2SS</t>
  </si>
  <si>
    <t>3.1.2SS-2</t>
  </si>
  <si>
    <t>38</t>
  </si>
  <si>
    <t>33</t>
  </si>
  <si>
    <t>3.1.2SS+2;3.1.3FF+2</t>
  </si>
  <si>
    <t>3.1.3FF+2</t>
  </si>
  <si>
    <t>ParentID</t>
  </si>
  <si>
    <t>IsSummary</t>
  </si>
  <si>
    <t>ErrorMsg</t>
  </si>
  <si>
    <t>Expanded From</t>
  </si>
  <si>
    <t>1.3.1-1</t>
  </si>
  <si>
    <t>1.3.1FS-1</t>
  </si>
  <si>
    <t>Row Signature</t>
  </si>
  <si>
    <t>Run Status</t>
  </si>
  <si>
    <t>3.2.2+2</t>
  </si>
  <si>
    <t>3.2.2FS+2</t>
  </si>
  <si>
    <t>3.1.3FF-2</t>
  </si>
  <si>
    <t>CRITICAL</t>
  </si>
  <si>
    <t>Task Type</t>
  </si>
  <si>
    <t>Task</t>
  </si>
  <si>
    <t>0.3</t>
  </si>
  <si>
    <t>LOE</t>
  </si>
  <si>
    <t>Level of effort test</t>
  </si>
  <si>
    <t>30</t>
  </si>
  <si>
    <t>59</t>
  </si>
  <si>
    <t>Level of Effort</t>
  </si>
  <si>
    <t>9.8</t>
  </si>
  <si>
    <t>TEST LOE parents</t>
  </si>
  <si>
    <t>1.2SS;1.4FF</t>
  </si>
  <si>
    <t>60</t>
  </si>
  <si>
    <t>1.2SS</t>
  </si>
  <si>
    <t>1.4FF</t>
  </si>
  <si>
    <t>1.4.3FF</t>
  </si>
  <si>
    <t>OK</t>
  </si>
  <si>
    <t>Milestone</t>
  </si>
  <si>
    <t>1.3SS;1.4.3FF</t>
  </si>
  <si>
    <t>1.3SS</t>
  </si>
  <si>
    <t>Cumulative Actual</t>
  </si>
  <si>
    <t>TASK TYPE EXCLUDED FROM S-CURVE</t>
  </si>
  <si>
    <t>z</t>
  </si>
  <si>
    <t>MULTI NETWORK</t>
  </si>
  <si>
    <t>Multi Critical Path</t>
  </si>
  <si>
    <t>Start Constraint Type</t>
  </si>
  <si>
    <t>Start Constraint Date</t>
  </si>
  <si>
    <t>Finish Constraint Type</t>
  </si>
  <si>
    <t>Finish Constraint Date</t>
  </si>
  <si>
    <t>Active</t>
  </si>
  <si>
    <t>Comment</t>
  </si>
  <si>
    <t>FALSE</t>
  </si>
  <si>
    <t>No</t>
  </si>
  <si>
    <t>TRUE</t>
  </si>
  <si>
    <t>Start No Earlier Than</t>
  </si>
  <si>
    <t>Test 1</t>
  </si>
  <si>
    <t>Constraint Active</t>
  </si>
  <si>
    <t>Test 2</t>
  </si>
  <si>
    <t>Must Finish On</t>
  </si>
  <si>
    <t>Must Start On</t>
  </si>
  <si>
    <t>Start No Later Than</t>
  </si>
  <si>
    <t>Yes</t>
  </si>
  <si>
    <t>Finish No Earlier Than</t>
  </si>
  <si>
    <t>Finish No Later Than</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</si>
  <si>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</si>
  <si>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</si>
  <si>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</si>
  <si>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</si>
  <si>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</si>
  <si>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</si>
  <si>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</si>
  <si>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</si>
  <si>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</si>
  <si>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</si>
  <si>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</si>
  <si>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</si>
  <si>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</si>
  <si>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</si>
  <si>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</si>
  <si>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</si>
  <si>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</si>
  <si>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</si>
  <si>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</si>
  <si>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</si>
  <si>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</si>
  <si>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WARNING</t>
  </si>
  <si>
    <t>DEADLINE_EXCEEDED</t>
  </si>
  <si>
    <t>EVH-1287212699</t>
  </si>
  <si>
    <t>CONSTRAINT</t>
  </si>
  <si>
    <t>Longest Path</t>
  </si>
  <si>
    <t>LONGEST</t>
  </si>
  <si>
    <t>Longest Path REX</t>
  </si>
  <si>
    <t>ProjectEngine User</t>
  </si>
  <si>
    <t>Deadline depassee_x000D_
-&gt; la date calculee finit apres la deadline_x000D_
_x000D_
IDs : 21_x000D_
WBS : 1.3.3</t>
  </si>
  <si>
    <t>Deadline exceeded_x000D_
-&gt; calculated finish is after the deadline_x000D_
_x000D_
IDs: 21_x000D_
WBS: 1.3.3</t>
  </si>
  <si>
    <t>GLOBAL</t>
  </si>
  <si>
    <t>Cal</t>
  </si>
  <si>
    <t>7j/7</t>
  </si>
  <si>
    <t>CALC</t>
  </si>
  <si>
    <t>tbl_CALC</t>
  </si>
  <si>
    <t>Deadline depassee</t>
  </si>
  <si>
    <t>Deadline exceeded</t>
  </si>
  <si>
    <t>la date calculee finit apres la deadline</t>
  </si>
  <si>
    <t>calculated finish is after the deadline</t>
  </si>
  <si>
    <t>CalcBridge_ComputeDeadlineAnalytics</t>
  </si>
  <si>
    <t>|ID=1|ParentID=|IsSummary=FALSE|PredWBS=|Cal=7j/7|BS=20260203|BD=1,|AS=20260203|AF=20260203|FS=|FF=|DL=|CActive=FALSE|SCType=|SCDate=|FCType=|FCDate=</t>
  </si>
  <si>
    <t>|ID=2|ParentID=|IsSummary=FALSE|PredWBS=1.3.2.1+7|Cal=7j/7|BS=20260409|BD=1,|AS=|AF=|FS=|FF=|DL=|CActive=TRUE|SCType=Must Start On|SCDate=20260518|FCType=Must Finish On|FCDate=20260518</t>
  </si>
  <si>
    <t>|ID=3|ParentID=|IsSummary=FALSE|PredWBS=1.3SS;1.4.3FF|Cal=7j/7|BS=|BD=|AS=|AF=|FS=|FF=|DL=|CActive=FALSE|SCType=|SCDate=|FCType=|FCDate=</t>
  </si>
  <si>
    <t>|ID=6|ParentID=4|IsSummary=FALSE|PredWBS=1.1.1|Cal=7j/7|BS=20260210|BD=6,|AS=20260210|AF=20260215|FS=|FF=|DL=|CActive=FALSE|SCType=|SCDate=|FCType=|FCDate=</t>
  </si>
  <si>
    <t>|ID=7|ParentID=4|IsSummary=FALSE|PredWBS=1.1.2|Cal=7j/7|BS=20260216|BD=10,|AS=20260216|AF=20260225|FS=|FF=|DL=|CActive=FALSE|SCType=|SCDate=|FCType=|FCDate=</t>
  </si>
  <si>
    <t>|ID=8|ParentID=4|IsSummary=FALSE|PredWBS=1.1.2|Cal=7j/7|BS=20260216|BD=6,|AS=20260216|AF=20260222|FS=|FF=|DL=|CActive=TRUE|SCType=Start No Earlier Than|SCDate=20260215|FCType=|FCDate=</t>
  </si>
  <si>
    <t>|ID=10|ParentID=4|IsSummary=FALSE|PredWBS=1.1.3|Cal=7j/7|BS=20260226|BD=15,|AS=20260226|AF=|FS=20260226|FF=20260320|DL=|CActive=TRUE|SCType=Must Start On|SCDate=20260226|FCType=|FCDate=</t>
  </si>
  <si>
    <t>|ID=11|ParentID=|IsSummary=TRUE|PredWBS=1.1|Cal=7j/7|BS=|BD=|AS=|AF=|FS=|FF=|DL=|CActive=FALSE|SCType=|SCDate=|FCType=|FCDate=</t>
  </si>
  <si>
    <t>|ID=12|ParentID=11|IsSummary=FALSE|PredWBS=1.1.5|Cal=7j/7|BS=20260310|BD=3,|AS=20260321|AF=20260323|FS=|FF=|DL=|CActive=FALSE|SCType=|SCDate=|FCType=|FCDate=</t>
  </si>
  <si>
    <t>|ID=13|ParentID=11|IsSummary=FALSE|PredWBS=1.2.1|Cal=7j/7|BS=20260313|BD=7,|AS=20260324|AF=|FS=|FF=20260402|DL=|CActive=FALSE|SCType=|SCDate=|FCType=|FCDate=</t>
  </si>
  <si>
    <t>|ID=14|ParentID=11|IsSummary=FALSE|PredWBS=1.2.2+1|Cal=7j/7|BS=20260323|BD=2,|AS=|AF=|FS=|FF=|DL=|CActive=FALSE|SCType=|SCDate=|FCType=|FCDate=</t>
  </si>
  <si>
    <t>|ID=15|ParentID=11|IsSummary=FALSE|PredWBS=1.2.3|Cal=7j/7|BS=20260326|BD=15,|AS=|AF=|FS=20260406|FF=20260430|DL=|CActive=TRUE|SCType=|SCDate=|FCType=Finish No Earlier Than|FCDate=20260429</t>
  </si>
  <si>
    <t>|ID=16|ParentID=|IsSummary=TRUE|PredWBS=1.2|Cal=7j/7|BS=|BD=|AS=|AF=|FS=|FF=|DL=|CActive=FALSE|SCType=|SCDate=|FCType=|FCDate=</t>
  </si>
  <si>
    <t>|ID=17|ParentID=16|IsSummary=FALSE|PredWBS=1.2.3|Cal=7j/7|BS=20260401|BD=3,|AS=|AF=|FS=20260505|FF=|DL=|CActive=TRUE|SCType=|SCDate=|FCType=Finish No Later Than|FCDate=20260508</t>
  </si>
  <si>
    <t>|ID=18|ParentID=16|IsSummary=TRUE|PredWBS=|Cal=7j/7|BS=|BD=|AS=|AF=|FS=|FF=|DL=|CActive=FALSE|SCType=|SCDate=|FCType=|FCDate=</t>
  </si>
  <si>
    <t>|ID=19|ParentID=18|IsSummary=FALSE|PredWBS=1.3.1-1|Cal=7j/7|BS=20260405|BD=4,|AS=|AF=|FS=|FF=|DL=20260515|CActive=TRUE|SCType=|SCDate=|FCType=Must Finish On|FCDate=20260510</t>
  </si>
  <si>
    <t>|ID=20|ParentID=18|IsSummary=FALSE|PredWBS=0.2|Cal=7j/7|BS=20260410|BD=5,|AS=|AF=|FS=|FF=|DL=|CActive=FALSE|SCType=|SCDate=|FCType=|FCDate=</t>
  </si>
  <si>
    <t>|ID=21|ParentID=16|IsSummary=FALSE|PredWBS=1.3.1|Cal=7j/7|BS=20260405|BD=12,|AS=|AF=|FS=|FF=|DL=20260515|CActive=TRUE|SCType=Must Start On|SCDate=20260508|FCType=Must Finish On|FCDate=20260519</t>
  </si>
  <si>
    <t>|ID=22|ParentID=16|IsSummary=FALSE|PredWBS=1.3.2;1.3.3|Cal=7j/7|BS=20260420|BD=15,|AS=|AF=|FS=|FF=|DL=|CActive=FALSE|SCType=|SCDate=|FCType=|FCDate=</t>
  </si>
  <si>
    <t>|ID=24|ParentID=|IsSummary=TRUE|PredWBS=1.3|Cal=7j/7|BS=|BD=|AS=|AF=|FS=|FF=|DL=|CActive=FALSE|SCType=|SCDate=|FCType=|FCDate=</t>
  </si>
  <si>
    <t>|ID=25|ParentID=24|IsSummary=FALSE|PredWBS=1.3.5|Cal=7j/7|BS=20260515|BD=5,|AS=|AF=|FS=|FF=|DL=|CActive=FALSE|SCType=|SCDate=|FCType=|FCDate=</t>
  </si>
  <si>
    <t>|ID=26|ParentID=24|IsSummary=FALSE|PredWBS=1.4.1|Cal=7j/7|BS=20260521|BD=3,|AS=|AF=|FS=20260619|FF=|DL=|CActive=FALSE|SCType=|SCDate=|FCType=|FCDate=</t>
  </si>
  <si>
    <t>|ID=28|ParentID=|IsSummary=TRUE|PredWBS=1.4|Cal=7j/7|BS=|BD=|AS=|AF=|FS=|FF=|DL=|CActive=FALSE|SCType=|SCDate=|FCType=|FCDate=</t>
  </si>
  <si>
    <t>|ID=30|ParentID=28|IsSummary=FALSE|PredWBS=1.5.1|Cal=7j/7|BS=20260615|BD=2,|AS=|AF=|FS=|FF=|DL=|CActive=FALSE|SCType=|SCDate=|FCType=|FCDate=</t>
  </si>
  <si>
    <t>|ID=31|ParentID=|IsSummary=FALSE|PredWBS=|Cal=7j/7|BS=20260203|BD=1,|AS=20260203|AF=20260203|FS=|FF=|DL=|CActive=FALSE|SCType=|SCDate=|FCType=|FCDate=</t>
  </si>
  <si>
    <t>|ID=32|ParentID=|IsSummary=FALSE|PredWBS=3.3.2.1+7|Cal=7j/7|BS=20260409|BD=|AS=|AF=|FS=|FF=|DL=|CActive=FALSE|SCType=|SCDate=|FCType=|FCDate=</t>
  </si>
  <si>
    <t>|ID=33|ParentID=|IsSummary=TRUE|PredWBS=|Cal=7j/7|BS=|BD=|AS=|AF=|FS=|FF=|DL=|CActive=FALSE|SCType=|SCDate=|FCType=|FCDate=</t>
  </si>
  <si>
    <t>|ID=34|ParentID=33|IsSummary=FALSE|PredWBS=3.1.3FF-2|Cal=7j/7|BS=20260701|BD=8,|AS=|AF=|FS=|FF=|DL=|CActive=FALSE|SCType=|SCDate=|FCType=|FCDate=</t>
  </si>
  <si>
    <t>|ID=35|ParentID=33|IsSummary=FALSE|PredWBS=|Cal=7j/7|BS=20260702|BD=3,|AS=|AF=|FS=|FF=|DL=|CActive=FALSE|SCType=|SCDate=|FCType=|FCDate=</t>
  </si>
  <si>
    <t>|ID=36|ParentID=33|IsSummary=FALSE|PredWBS=|Cal=7j/7|BS=20260703|BD=7,|AS=|AF=|FS=|FF=|DL=|CActive=FALSE|SCType=|SCDate=|FCType=|FCDate=</t>
  </si>
  <si>
    <t>|ID=37|ParentID=33|IsSummary=FALSE|PredWBS=3.1.2SS+2;3.1.3FF+2|Cal=7j/7|BS=20260704|BD=7,|AS=|AF=|FS=|FF=|DL=|CActive=FALSE|SCType=|SCDate=|FCType=|FCDate=</t>
  </si>
  <si>
    <t>|ID=40|ParentID=|IsSummary=TRUE|PredWBS=3.1|Cal=7j/7|BS=|BD=|AS=|AF=|FS=|FF=|DL=|CActive=FALSE|SCType=|SCDate=|FCType=|FCDate=</t>
  </si>
  <si>
    <t>|ID=41|ParentID=40|IsSummary=FALSE|PredWBS=3.1.5|Cal=7j/7|BS=20260310|BD=3,|AS=|AF=|FS=|FF=|DL=|CActive=FALSE|SCType=|SCDate=|FCType=|FCDate=</t>
  </si>
  <si>
    <t>|ID=43|ParentID=40|IsSummary=FALSE|PredWBS=3.2.2+2|Cal=7j/7|BS=20260323|BD=2,|AS=|AF=|FS=|FF=|DL=|CActive=FALSE|SCType=|SCDate=|FCType=|FCDate=</t>
  </si>
  <si>
    <t>|ID=45|ParentID=|IsSummary=TRUE|PredWBS=3.2|Cal=7j/7|BS=|BD=|AS=|AF=|FS=|FF=|DL=|CActive=FALSE|SCType=|SCDate=|FCType=|FCDate=</t>
  </si>
  <si>
    <t>|ID=47|ParentID=45|IsSummary=TRUE|PredWBS=|Cal=7j/7|BS=|BD=|AS=|AF=|FS=|FF=|DL=|CActive=FALSE|SCType=|SCDate=|FCType=|FCDate=</t>
  </si>
  <si>
    <t>|ID=48|ParentID=47|IsSummary=FALSE|PredWBS=3.3.1|Cal=7j/7|BS=20260405|BD=4,|AS=|AF=|FS=|FF=|DL=|CActive=FALSE|SCType=|SCDate=|FCType=|FCDate=</t>
  </si>
  <si>
    <t>|ID=49|ParentID=47|IsSummary=FALSE|PredWBS=2.2|Cal=7j/7|BS=20260410|BD=5,|AS=|AF=|FS=|FF=|DL=|CActive=FALSE|SCType=|SCDate=|FCType=|FCDate=</t>
  </si>
  <si>
    <t>|ID=51|ParentID=45|IsSummary=FALSE|PredWBS=3.3.2;3.3.3|Cal=7j/7|BS=20260420|BD=15,|AS=|AF=|FS=|FF=|DL=|CActive=FALSE|SCType=|SCDate=|FCType=|FCDate=</t>
  </si>
  <si>
    <t>|ID=53|ParentID=|IsSummary=TRUE|PredWBS=3.3|Cal=7j/7|BS=|BD=|AS=|AF=|FS=|FF=|DL=|CActive=FALSE|SCType=|SCDate=|FCType=|FCDate=</t>
  </si>
  <si>
    <t>|ID=54|ParentID=53|IsSummary=FALSE|PredWBS=3.3.5|Cal=7j/7|BS=20260515|BD=5,|AS=|AF=|FS=|FF=|DL=|CActive=FALSE|SCType=|SCDate=|FCType=|FCDate=</t>
  </si>
  <si>
    <t>|ID=55|ParentID=53|IsSummary=FALSE|PredWBS=3.4.1+1|Cal=7j/7|BS=20260521|BD=3,|AS=|AF=|FS=|FF=|DL=|CActive=FALSE|SCType=|SCDate=|FCType=|FCDate=</t>
  </si>
  <si>
    <t>|ID=57|ParentID=|IsSummary=TRUE|PredWBS=3.4|Cal=7j/7|BS=|BD=|AS=|AF=|FS=|FF=|DL=|CActive=FALSE|SCType=|SCDate=|FCType=|FCDate=</t>
  </si>
  <si>
    <t>|ID=58|ParentID=57|IsSummary=FALSE|PredWBS=3.4.3|Cal=7j/7|BS=20260601|BD=10,|AS=|AF=|FS=|FF=|DL=|CActive=FALSE|SCType=|SCDate=|FCType=|FCDate=</t>
  </si>
  <si>
    <t>|ID=59|ParentID=57|IsSummary=FALSE|PredWBS=3.5.1|Cal=7j/7|BS=20260615|BD=2,|AS=|AF=|FS=|FF=|DL=|CActive=FALSE|SCType=|SCDate=|FCType=|FCDate=</t>
  </si>
  <si>
    <t>|ID=60|ParentID=|IsSummary=FALSE|PredWBS=1.2SS;1.4FF|Cal=7j/7|BS=|BD=|AS=|AF=|FS=|FF=|DL=|CActive=FALSE|SCType=|SCDate=|FCType=|FCDate=</t>
  </si>
  <si>
    <t>INFO</t>
  </si>
  <si>
    <t>CONSOLE_INFO</t>
  </si>
  <si>
    <t>EVH-1920380813</t>
  </si>
  <si>
    <t>Calcul terminé avec succès.</t>
  </si>
  <si>
    <t>Calculation completed successfully.</t>
  </si>
  <si>
    <t>CalcBridge_ShowPlanningConsole</t>
  </si>
  <si>
    <t>|ID=39|ParentID=33|IsSummary=FALSE|PredWBS=3.1.2SS-2|Cal=7j/7|BS=|BD=6,|AS=|AF=|FS=|FF=|DL=|CActive=FALSE|SCType=|SCDate=|FCType=|FCDate=</t>
  </si>
  <si>
    <t>EVT-20260528-154008-000001</t>
  </si>
  <si>
    <t>RUN-20260528-154008-Run_Full_Update</t>
  </si>
  <si>
    <t>EVT-20260528-154009-000002</t>
  </si>
  <si>
    <t>EVT-20260529-094756-000003</t>
  </si>
  <si>
    <t>RUN-20260529-094755-Run_Planning_Update</t>
  </si>
  <si>
    <t>STOP</t>
  </si>
  <si>
    <t>CONSOLE_STOP</t>
  </si>
  <si>
    <t>EVH-1092060323</t>
  </si>
  <si>
    <t>Forecast incohérent avec les dépendances_x000D_
-&gt; ajuster Forecast Start_x000D_
_x000D_
IDs : 26_x000D_
WBS : 1.4.2_x000D_
_x000D_
Forecast violates dependencies_x000D_
-&gt; adjust Forecast Start_x000D_
_x000D_
IDs: 26_x000D_
WBS: 1.4.2</t>
  </si>
  <si>
    <t>EVT-20260529-094902-000004</t>
  </si>
  <si>
    <t>RUN-20260529-094902-Run_Planning_Update</t>
  </si>
  <si>
    <t>EVT-20260529-094903-000005</t>
  </si>
  <si>
    <t>CONSOLE_WARNING</t>
  </si>
  <si>
    <t>EVH-1801527351</t>
  </si>
  <si>
    <t>Float négatif détecté dans le planning actuel_x000D_
-&gt; vérifier la logique, les dates, les lags ou les prévisions</t>
  </si>
  <si>
    <t>Negative float detected in the current schedule_x000D_
-&gt; check logic, dates, lags or forecasts</t>
  </si>
  <si>
    <t>EVT-20260529-094903-000006</t>
  </si>
  <si>
    <t>EVT-20260529-095023-000007</t>
  </si>
  <si>
    <t>RUN-20260529-095023-Run_Planning_Update</t>
  </si>
  <si>
    <t>EVT-20260529-095024-000008</t>
  </si>
  <si>
    <t>EVT-20260529-095024-000009</t>
  </si>
  <si>
    <t>EVT-20260529-095039-000010</t>
  </si>
  <si>
    <t>RUN-20260529-095039-Run_Planning_Update</t>
  </si>
  <si>
    <t>EVT-20260529-095651-000011</t>
  </si>
  <si>
    <t>RUN-20260529-095651-Run_Planning_Update</t>
  </si>
  <si>
    <t>EVT-20260529-095651-000012</t>
  </si>
  <si>
    <t>EVT-20260529-100012-000013</t>
  </si>
  <si>
    <t>RUN-20260529-100012-Run_Planning_Update</t>
  </si>
  <si>
    <t>EVT-20260529-100012-000014</t>
  </si>
  <si>
    <t>EVT-20260529-100022-000015</t>
  </si>
  <si>
    <t>RUN-20260529-100021-Run_Planning_Update</t>
  </si>
  <si>
    <t>EVT-20260529-100022-000016</t>
  </si>
  <si>
    <t>EVT-20260529-100022-000017</t>
  </si>
  <si>
    <t>EVT-20260529-100029-000018</t>
  </si>
  <si>
    <t>RUN-20260529-100029-Run_Planning_Update</t>
  </si>
  <si>
    <t>EVT-20260529-100029-000019</t>
  </si>
  <si>
    <t>EVT-20260529-100029-000020</t>
  </si>
  <si>
    <t>EVT-20260529-100057-000021</t>
  </si>
  <si>
    <t>RUN-20260529-100056-Run_Planning_Update</t>
  </si>
  <si>
    <t>EVT-20260529-100057-000022</t>
  </si>
  <si>
    <t>EVT-20260529-100057-000023</t>
  </si>
  <si>
    <t>EVT-20260529-101707-000024</t>
  </si>
  <si>
    <t>RUN-20260529-101706-Run_Planning_Update</t>
  </si>
  <si>
    <t>EVH-1876439369</t>
  </si>
  <si>
    <t>Aucune modification détectée : calcul moteur non relancé.</t>
  </si>
  <si>
    <t>No change detected: core calculation was not rerun.</t>
  </si>
  <si>
    <t>EVT-20260529-101716-000025</t>
  </si>
  <si>
    <t>RUN-20260529-101716-Run_Full_Update</t>
  </si>
  <si>
    <t>EVT-20260529-101717-000026</t>
  </si>
  <si>
    <t>Deadline depassee
-&gt; la date calculee finit apres la deadline</t>
  </si>
  <si>
    <t>|ID=4|ParentID=|IsSummary=TRUE|PredWBS=0.1|Cal=7j/7|BS=|BD=|AS=|AF=|FS=|FF=|DL=|CActive=FALSE|SCType=|SCDate=|FCType=|FCDate=</t>
  </si>
  <si>
    <t>EVT-20260529-113442-000027</t>
  </si>
  <si>
    <t>RUN-20260529-113432-Run_Planning_Update</t>
  </si>
  <si>
    <t>EVH-1316231873</t>
  </si>
  <si>
    <t>Calendrier ignoré sur tâche Summary / LOE / Milestone_x000D_
-&gt; le calendrier n'est utilisé que pour les tâches normales_x000D_
_x000D_
IDs : 4_x000D_
WBS : 1.1</t>
  </si>
  <si>
    <t>Calendar ignored on Summary / LOE / Milestone task_x000D_
-&gt; calendars apply only to normal tasks_x000D_
_x000D_
IDs: 4_x000D_
WBS: 1.1</t>
  </si>
  <si>
    <t>EVT-20260529-113442-000028</t>
  </si>
  <si>
    <t>EVT-20260529-113505-000029</t>
  </si>
  <si>
    <t>RUN-20260529-113505-Run_Planning_Update</t>
  </si>
  <si>
    <t>EVT-20260529-113505-000030</t>
  </si>
  <si>
    <t>EVT-20260529-113534-000031</t>
  </si>
  <si>
    <t>RUN-20260529-113533-Run_Planning_Update</t>
  </si>
  <si>
    <t>EVT-20260529-113537-000032</t>
  </si>
  <si>
    <t>RUN-20260529-113536-Run_Full_Update</t>
  </si>
  <si>
    <t>EVT-20260529-113537-000033</t>
  </si>
  <si>
    <t>EVT-20260529-113623-000034</t>
  </si>
  <si>
    <t>RUN-20260529-113622-Run_Planning_Update</t>
  </si>
  <si>
    <t>EVH-0151318129</t>
  </si>
  <si>
    <t>Calendrier ignoré sur tâche Summary / LOE / Milestone_x000D_
-&gt; le calendrier n'est utilisé que pour les tâches normales_x000D_
_x000D_
IDs : 33_x000D_
WBS : 3.1</t>
  </si>
  <si>
    <t>Calendar ignored on Summary / LOE / Milestone task_x000D_
-&gt; calendars apply only to normal tasks_x000D_
_x000D_
IDs: 33_x000D_
WBS: 3.1</t>
  </si>
  <si>
    <t>EVT-20260529-113623-000035</t>
  </si>
  <si>
    <t>EVT-20260529-113630-000036</t>
  </si>
  <si>
    <t>RUN-20260529-113630-Run_Planning_Update</t>
  </si>
  <si>
    <t>EVH-0809254393</t>
  </si>
  <si>
    <t>Calendrier ignoré sur tâche Summary / LOE / Milestone_x000D_
-&gt; le calendrier n'est utilisé que pour les tâches normales_x000D_
_x000D_
IDs : 33 / 40_x000D_
WBS : 3.1 / 3.2</t>
  </si>
  <si>
    <t>Calendar ignored on Summary / LOE / Milestone task_x000D_
-&gt; calendars apply only to normal tasks_x000D_
_x000D_
IDs: 33 / 40_x000D_
WBS: 3.1 / 3.2</t>
  </si>
  <si>
    <t>EVT-20260529-113630-000037</t>
  </si>
  <si>
    <t>EVT-20260529-113642-000038</t>
  </si>
  <si>
    <t>RUN-20260529-113641-Run_Planning_Update</t>
  </si>
  <si>
    <t>EVH-1278523691</t>
  </si>
  <si>
    <t>Calendrier ignoré sur tâche Summary / LOE / Milestone_x000D_
-&gt; le calendrier n'est utilisé que pour les tâches normales_x000D_
_x000D_
IDs : 40_x000D_
WBS : 3.2</t>
  </si>
  <si>
    <t>Calendar ignored on Summary / LOE / Milestone task_x000D_
-&gt; calendars apply only to normal tasks_x000D_
_x000D_
IDs: 40_x000D_
WBS: 3.2</t>
  </si>
  <si>
    <t>EVT-20260529-113642-000039</t>
  </si>
  <si>
    <t>EVT-20260529-113649-000040</t>
  </si>
  <si>
    <t>RUN-20260529-113649-Run_Planning_Update</t>
  </si>
  <si>
    <t>EVT-20260529-113655-000041</t>
  </si>
  <si>
    <t>RUN-20260529-113655-Run_Forced_Planning_Update</t>
  </si>
  <si>
    <t>EVT-20260529-113656-000042</t>
  </si>
  <si>
    <t>W06</t>
  </si>
  <si>
    <t>W07</t>
  </si>
  <si>
    <t>W08</t>
  </si>
  <si>
    <t>W09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</si>
  <si>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</si>
  <si>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</si>
  <si>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</si>
  <si>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</si>
  <si>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</si>
  <si>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</si>
  <si>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</si>
  <si>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</si>
  <si>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</si>
  <si>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</si>
  <si>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</si>
  <si>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</si>
  <si>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</si>
  <si>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</si>
  <si>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</si>
  <si>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</si>
  <si>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</si>
  <si>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</si>
  <si>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</si>
  <si>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</si>
  <si>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</si>
  <si>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</si>
  <si>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</si>
  <si>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</si>
  <si>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</si>
  <si>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</si>
  <si>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</si>
  <si>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</si>
  <si>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</si>
  <si>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</si>
  <si>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</si>
  <si>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</si>
  <si>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</si>
  <si>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EVT-20260529-114128-000043</t>
  </si>
  <si>
    <t>RUN-20260529-114127-Run_Forced_Planning_Update</t>
  </si>
  <si>
    <t>EVT-20260529-114128-000044</t>
  </si>
  <si>
    <t>EVT-20260529-114137-000045</t>
  </si>
  <si>
    <t>RUN-20260529-114137-Run_Forced_Planning_Update</t>
  </si>
  <si>
    <t>EVT-20260529-114138-000046</t>
  </si>
  <si>
    <t>EVT-20260529-114147-000047</t>
  </si>
  <si>
    <t>RUN-20260529-114147-CalcBridge_ComputeDeadlineAnalytics</t>
  </si>
  <si>
    <t>|ID=5|ParentID=4|IsSummary=FALSE|PredWBS=0.1|Cal=7j/7|BS=20260205|BD=5,|AS=20260205|AF=20260209|FS=|FF=|DL=|CActive=FALSE|SCType=|SCDate=|FCType=|FCDate=</t>
  </si>
  <si>
    <t>|ID=9|ParentID=4|IsSummary=FALSE|PredWBS=1.1.3;1.1.4|Cal=7j/7|BS=20260226|BD=15,|AS=20260226|AF=|FS=20260226|FF=20260315|DL=|CActive=TRUE|SCType=Start No Later Than|SCDate=20260227|FCType=|FCDate=</t>
  </si>
  <si>
    <t>|ID=23|ParentID=16|IsSummary=FALSE|PredWBS=1.3.4|Cal=7j/7|BS=20260506|BD=5,|AS=|AF=|FS=|FF=|DL=|CActive=FALSE|SCType=|SCDate=|FCType=|FCDate=</t>
  </si>
  <si>
    <t>|ID=27|ParentID=24|IsSummary=FALSE|PredWBS=1.4.2|Cal=7j/7|BS=20260525|BD=5,|AS=|AF=|FS=|FF=|DL=|CActive=FALSE|SCType=|SCDate=|FCType=|FCDate=</t>
  </si>
  <si>
    <t>|ID=29|ParentID=28|IsSummary=FALSE|PredWBS=1.4.3|Cal=7j/7|BS=20260601|BD=10,|AS=|AF=|FS=|FF=|DL=|CActive=FALSE|SCType=|SCDate=|FCType=|FCDate=</t>
  </si>
  <si>
    <t>|ID=38|ParentID=33|IsSummary=FALSE|PredWBS=3.1.2SS|Cal=7j/7|BS=|BD=3,|AS=|AF=|FS=|FF=|DL=|CActive=FALSE|SCType=|SCDate=|FCType=|FCDate=</t>
  </si>
  <si>
    <t>|ID=42|ParentID=40|IsSummary=FALSE|PredWBS=3.2.1|Cal=7j/7|BS=20260313|BD=7,|AS=|AF=|FS=|FF=|DL=|CActive=FALSE|SCType=|SCDate=|FCType=|FCDate=</t>
  </si>
  <si>
    <t>|ID=44|ParentID=40|IsSummary=FALSE|PredWBS=3.2.3|Cal=7j/7|BS=20260326|BD=15,|AS=|AF=|FS=|FF=|DL=|CActive=FALSE|SCType=|SCDate=|FCType=|FCDate=</t>
  </si>
  <si>
    <t>|ID=46|ParentID=45|IsSummary=FALSE|PredWBS=3.2.3|Cal=7j/7|BS=20260401|BD=3,|AS=|AF=|FS=|FF=|DL=|CActive=FALSE|SCType=|SCDate=|FCType=|FCDate=</t>
  </si>
  <si>
    <t>|ID=50|ParentID=45|IsSummary=FALSE|PredWBS=3.3.1|Cal=7j/7|BS=20260405|BD=12,|AS=|AF=|FS=|FF=|DL=|CActive=FALSE|SCType=|SCDate=|FCType=|FCDate=</t>
  </si>
  <si>
    <t>|ID=52|ParentID=45|IsSummary=FALSE|PredWBS=3.3.4|Cal=7j/7|BS=20260506|BD=5,|AS=|AF=|FS=|FF=|DL=|CActive=FALSE|SCType=|SCDate=|FCType=|FCDate=</t>
  </si>
  <si>
    <t>|ID=56|ParentID=53|IsSummary=FALSE|PredWBS=3.4.2|Cal=7j/7|BS=20260525|BD=5,|AS=|AF=|FS=|FF=|DL=|CActive=FALSE|SCType=|SCDate=|FCType=|FCDate=</t>
  </si>
  <si>
    <t>EVT-20260529-114147-000048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</si>
</sst>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0.00\ &quot;€&quot;"/>
    <numFmt numFmtId="44" formatCode="_-* #,##0.00\ &quot;€&quot;_-;\-* #,##0.00\ &quot;€&quot;_-;_-* &quot;-&quot;??\ &quot;€&quot;_-;_-@_-"/>
    <numFmt numFmtId="164" formatCode="0.0000%"/>
    <numFmt numFmtId="165" formatCode="dd/mm/yyyy\ hh:mm:ss"/>
    <numFmt numFmtId="166" formatCode="dd/mm/yyyy"/>
  </numFmts>
  <fonts count="8"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s>
  <fills count="1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rgb="FFBFBFBF"/>
        <bgColor indexed="64"/>
      </patternFill>
    </fill>
    <fill>
      <patternFill patternType="solid">
        <fgColor rgb="FFF8F8F8"/>
        <bgColor indexed="64"/>
      </patternFill>
    </fill>
    <fill>
      <patternFill patternType="solid">
        <fgColor theme="4"/>
        <bgColor theme="4"/>
      </patternFill>
    </fill>
    <fill>
      <patternFill patternType="solid">
        <fgColor rgb="FFFFFF99"/>
        <bgColor indexed="64"/>
      </patternFill>
    </fill>
    <fill>
      <patternFill patternType="solid">
        <fgColor rgb="FFFFFFCC"/>
        <bgColor indexed="6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EBF2FA"/>
        <bgColor indexed="64"/>
      </patternFill>
    </fill>
    <fill>
      <patternFill patternType="solid">
        <fgColor rgb="FFFFF8E1"/>
        <bgColor indexed="64"/>
      </patternFill>
    </fill>
    <fill>
      <patternFill patternType="solid">
        <fgColor rgb="FFFFEBEE"/>
        <bgColor indexed="64"/>
      </patternFill>
    </fill>
  </fills>
  <borders count="44">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right/>
      <top/>
      <bottom style="dotted">
        <color auto="1"/>
      </bottom>
      <diagonal/>
    </border>
    <border>
      <left/>
      <right/>
      <top style="dotted">
        <color auto="1"/>
      </top>
      <bottom style="dotted">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dotted">
        <color auto="1"/>
      </left>
      <right style="dotted">
        <color auto="1"/>
      </right>
      <top style="thin">
        <color indexed="64"/>
      </top>
      <bottom style="dotted">
        <color indexed="64"/>
      </bottom>
      <diagonal/>
    </border>
    <border>
      <left style="dotted">
        <color auto="1"/>
      </left>
      <right/>
      <top style="thin">
        <color indexed="64"/>
      </top>
      <bottom style="dotted">
        <color indexed="64"/>
      </bottom>
      <diagonal/>
    </border>
    <border>
      <left style="dotted">
        <color auto="1"/>
      </left>
      <right style="dotted">
        <color auto="1"/>
      </right>
      <top style="dotted">
        <color indexed="64"/>
      </top>
      <bottom style="dotted">
        <color indexed="64"/>
      </bottom>
      <diagonal/>
    </border>
    <border>
      <left style="dotted">
        <color auto="1"/>
      </left>
      <right/>
      <top style="dotted">
        <color indexed="64"/>
      </top>
      <bottom style="dotted">
        <color indexed="64"/>
      </bottom>
      <diagonal/>
    </border>
    <border>
      <left/>
      <right style="dotted">
        <color indexed="64"/>
      </right>
      <top style="thin">
        <color indexed="64"/>
      </top>
      <bottom style="dotted">
        <color auto="1"/>
      </bottom>
      <diagonal/>
    </border>
    <border>
      <left/>
      <right style="dotted">
        <color indexed="64"/>
      </right>
      <top style="dotted">
        <color auto="1"/>
      </top>
      <bottom style="dotted">
        <color auto="1"/>
      </bottom>
      <diagonal/>
    </border>
  </borders>
  <cellStyleXfs count="2">
    <xf numFmtId="0" fontId="0" fillId="0" borderId="0"/>
    <xf numFmtId="44" fontId="6" fillId="0" borderId="0" applyFont="0" applyFill="0" applyBorder="0" applyAlignment="0" applyProtection="0"/>
  </cellStyleXfs>
  <cellXfs count="200">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14" fontId="2" fillId="7" borderId="7" xfId="0" applyNumberFormat="1" applyFont="1" applyFill="1" applyBorder="1" applyAlignment="1">
      <alignment horizontal="left"/>
    </xf>
    <xf numFmtId="0" fontId="2" fillId="7" borderId="7" xfId="0" applyFont="1" applyFill="1" applyBorder="1"/>
    <xf numFmtId="0" fontId="2" fillId="7" borderId="8" xfId="0" applyFont="1" applyFill="1" applyBorder="1" applyAlignment="1">
      <alignment horizontal="left"/>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10" fontId="0" fillId="0" borderId="0" xfId="0" applyNumberFormat="1"/>
    <xf numFmtId="10" fontId="0" fillId="0" borderId="10" xfId="0" applyNumberFormat="1" applyBorder="1"/>
    <xf numFmtId="10" fontId="0" fillId="0" borderId="4" xfId="0" applyNumberFormat="1" applyBorder="1"/>
    <xf numFmtId="164" fontId="0" fillId="0" borderId="10" xfId="0" applyNumberFormat="1" applyBorder="1"/>
    <xf numFmtId="164" fontId="0" fillId="0" borderId="4" xfId="0" applyNumberFormat="1" applyBorder="1"/>
    <xf numFmtId="9" fontId="0" fillId="0" borderId="0" xfId="0" applyNumberFormat="1"/>
    <xf numFmtId="10" fontId="0" fillId="0" borderId="5" xfId="0" applyNumberFormat="1" applyBorder="1"/>
    <xf numFmtId="164" fontId="0" fillId="0" borderId="5" xfId="0" applyNumberFormat="1" applyBorder="1"/>
    <xf numFmtId="0" fontId="0" fillId="0" borderId="14" xfId="0" applyBorder="1"/>
    <xf numFmtId="10" fontId="0" fillId="0" borderId="14" xfId="0" applyNumberFormat="1" applyBorder="1"/>
    <xf numFmtId="164" fontId="0" fillId="0" borderId="14" xfId="0" applyNumberFormat="1" applyBorder="1"/>
    <xf numFmtId="0" fontId="0" fillId="0" borderId="15" xfId="0" applyBorder="1"/>
    <xf numFmtId="9" fontId="0" fillId="0" borderId="15" xfId="0" applyNumberFormat="1" applyBorder="1"/>
    <xf numFmtId="14" fontId="0" fillId="3" borderId="16" xfId="0" applyNumberFormat="1" applyFill="1" applyBorder="1"/>
    <xf numFmtId="14" fontId="0" fillId="3" borderId="17" xfId="0" applyNumberFormat="1" applyFill="1" applyBorder="1"/>
    <xf numFmtId="0" fontId="0" fillId="3" borderId="18" xfId="0" applyFill="1" applyBorder="1"/>
    <xf numFmtId="44" fontId="0" fillId="0" borderId="15" xfId="1" applyFont="1" applyBorder="1"/>
    <xf numFmtId="0" fontId="0" fillId="2" borderId="15" xfId="0" applyFill="1" applyBorder="1" applyAlignment="1">
      <alignment vertical="center" wrapText="1"/>
    </xf>
    <xf numFmtId="0" fontId="4" fillId="2" borderId="15" xfId="0" applyFont="1" applyFill="1" applyBorder="1" applyAlignment="1">
      <alignment vertical="center" wrapText="1"/>
    </xf>
    <xf numFmtId="0" fontId="0" fillId="0" borderId="15" xfId="0" applyBorder="1" applyAlignment="1">
      <alignment vertical="center" wrapText="1"/>
    </xf>
    <xf numFmtId="9" fontId="0" fillId="0" borderId="15" xfId="0" applyNumberFormat="1" applyBorder="1" applyAlignment="1">
      <alignment vertical="center" wrapText="1"/>
    </xf>
    <xf numFmtId="0" fontId="0" fillId="2" borderId="10" xfId="0" applyFill="1" applyBorder="1" applyAlignment="1">
      <alignment vertical="center" wrapText="1"/>
    </xf>
    <xf numFmtId="0" fontId="4" fillId="2" borderId="10" xfId="0" applyFont="1" applyFill="1" applyBorder="1" applyAlignment="1">
      <alignment vertical="center" wrapText="1"/>
    </xf>
    <xf numFmtId="0" fontId="0" fillId="0" borderId="19" xfId="0" applyBorder="1"/>
    <xf numFmtId="0" fontId="0" fillId="0" borderId="20" xfId="0" applyBorder="1"/>
    <xf numFmtId="0" fontId="0" fillId="0" borderId="20" xfId="0" applyBorder="1" applyAlignment="1">
      <alignment vertical="center" wrapText="1"/>
    </xf>
    <xf numFmtId="0" fontId="0" fillId="2" borderId="20" xfId="0" applyFill="1" applyBorder="1" applyAlignment="1">
      <alignment vertical="center" wrapText="1"/>
    </xf>
    <xf numFmtId="0" fontId="0" fillId="2" borderId="22" xfId="0" applyFill="1" applyBorder="1" applyAlignment="1">
      <alignment vertical="center" wrapText="1"/>
    </xf>
    <xf numFmtId="0" fontId="4" fillId="2" borderId="19" xfId="0" applyFont="1" applyFill="1" applyBorder="1" applyAlignment="1">
      <alignment vertical="center" wrapText="1"/>
    </xf>
    <xf numFmtId="0" fontId="4" fillId="2" borderId="21" xfId="0" applyFont="1" applyFill="1" applyBorder="1" applyAlignment="1">
      <alignment vertical="center" wrapText="1"/>
    </xf>
    <xf numFmtId="0" fontId="0" fillId="2" borderId="19" xfId="0" applyFill="1" applyBorder="1" applyAlignment="1">
      <alignment vertical="center" wrapText="1"/>
    </xf>
    <xf numFmtId="0" fontId="0" fillId="2" borderId="21" xfId="0" applyFill="1" applyBorder="1" applyAlignment="1">
      <alignment vertical="center" wrapText="1"/>
    </xf>
    <xf numFmtId="0" fontId="0" fillId="0" borderId="7" xfId="0" applyBorder="1"/>
    <xf numFmtId="9" fontId="0" fillId="0" borderId="7" xfId="0" applyNumberFormat="1" applyBorder="1"/>
    <xf numFmtId="0" fontId="0" fillId="2" borderId="24" xfId="0" applyFill="1" applyBorder="1" applyAlignment="1">
      <alignment vertical="center" wrapText="1"/>
    </xf>
    <xf numFmtId="0" fontId="4" fillId="2" borderId="23" xfId="0" applyFont="1" applyFill="1" applyBorder="1" applyAlignment="1">
      <alignment vertical="center" wrapText="1"/>
    </xf>
    <xf numFmtId="0" fontId="0" fillId="2" borderId="7" xfId="0" applyFill="1" applyBorder="1" applyAlignment="1">
      <alignment vertical="center" wrapText="1"/>
    </xf>
    <xf numFmtId="0" fontId="0" fillId="2" borderId="23" xfId="0" applyFill="1" applyBorder="1" applyAlignment="1">
      <alignment vertical="center" wrapText="1"/>
    </xf>
    <xf numFmtId="0" fontId="0" fillId="0" borderId="27" xfId="0" applyBorder="1"/>
    <xf numFmtId="0" fontId="0" fillId="0" borderId="28" xfId="0" applyBorder="1"/>
    <xf numFmtId="0" fontId="1" fillId="4" borderId="26" xfId="0" applyFont="1" applyFill="1" applyBorder="1"/>
    <xf numFmtId="0" fontId="0" fillId="0" borderId="26" xfId="0" applyBorder="1" applyAlignment="1">
      <alignment vertical="center" wrapText="1"/>
    </xf>
    <xf numFmtId="44" fontId="0" fillId="0" borderId="26" xfId="1" applyFont="1" applyFill="1" applyBorder="1" applyAlignment="1">
      <alignment vertical="center" wrapText="1"/>
    </xf>
    <xf numFmtId="9" fontId="0" fillId="0" borderId="26" xfId="0" applyNumberFormat="1" applyBorder="1" applyAlignment="1">
      <alignment vertical="center" wrapText="1"/>
    </xf>
    <xf numFmtId="0" fontId="4" fillId="2" borderId="26" xfId="0" applyFont="1" applyFill="1" applyBorder="1" applyAlignment="1">
      <alignment vertical="center" wrapText="1"/>
    </xf>
    <xf numFmtId="0" fontId="0" fillId="2" borderId="26" xfId="0" applyFill="1" applyBorder="1" applyAlignment="1">
      <alignment vertical="center" wrapText="1"/>
    </xf>
    <xf numFmtId="0" fontId="0" fillId="0" borderId="10" xfId="0" applyBorder="1" applyAlignment="1">
      <alignment vertical="center" wrapText="1"/>
    </xf>
    <xf numFmtId="9" fontId="0" fillId="0" borderId="10" xfId="0" applyNumberFormat="1" applyBorder="1" applyAlignment="1">
      <alignment vertical="center" wrapText="1"/>
    </xf>
    <xf numFmtId="49" fontId="0" fillId="0" borderId="26" xfId="0" applyNumberFormat="1" applyBorder="1"/>
    <xf numFmtId="0" fontId="0" fillId="0" borderId="26" xfId="0" applyBorder="1" applyAlignment="1">
      <alignment horizontal="left" indent="1"/>
    </xf>
    <xf numFmtId="0" fontId="0" fillId="0" borderId="26" xfId="0" applyBorder="1"/>
    <xf numFmtId="9" fontId="0" fillId="0" borderId="26" xfId="0" applyNumberFormat="1" applyBorder="1"/>
    <xf numFmtId="9" fontId="0" fillId="9" borderId="26" xfId="0" applyNumberFormat="1" applyFill="1" applyBorder="1"/>
    <xf numFmtId="9" fontId="0" fillId="8" borderId="26" xfId="0" applyNumberFormat="1" applyFill="1" applyBorder="1"/>
    <xf numFmtId="49" fontId="1" fillId="6" borderId="26" xfId="0" applyNumberFormat="1" applyFont="1" applyFill="1" applyBorder="1"/>
    <xf numFmtId="0" fontId="1" fillId="6" borderId="26" xfId="0" applyFont="1" applyFill="1" applyBorder="1" applyAlignment="1">
      <alignment horizontal="left" indent="1"/>
    </xf>
    <xf numFmtId="0" fontId="1" fillId="6" borderId="26" xfId="0" applyFont="1" applyFill="1" applyBorder="1"/>
    <xf numFmtId="9" fontId="1" fillId="6" borderId="26" xfId="0" applyNumberFormat="1" applyFont="1" applyFill="1" applyBorder="1"/>
    <xf numFmtId="0" fontId="0" fillId="0" borderId="26" xfId="0" applyBorder="1" applyAlignment="1">
      <alignment horizontal="left" indent="2"/>
    </xf>
    <xf numFmtId="0" fontId="1" fillId="6" borderId="26" xfId="0" applyFont="1" applyFill="1" applyBorder="1" applyAlignment="1">
      <alignment horizontal="left" indent="2"/>
    </xf>
    <xf numFmtId="0" fontId="0" fillId="0" borderId="26" xfId="0" applyBorder="1" applyAlignment="1">
      <alignment horizontal="left" indent="3"/>
    </xf>
    <xf numFmtId="10" fontId="0" fillId="0" borderId="26" xfId="0" applyNumberFormat="1" applyBorder="1"/>
    <xf numFmtId="164" fontId="0" fillId="0" borderId="26" xfId="0" applyNumberFormat="1" applyBorder="1"/>
    <xf numFmtId="49" fontId="0" fillId="0" borderId="0" xfId="0" applyNumberFormat="1"/>
    <xf numFmtId="1" fontId="0" fillId="0" borderId="0" xfId="0" applyNumberFormat="1"/>
    <xf numFmtId="7" fontId="0" fillId="0" borderId="7" xfId="1" applyNumberFormat="1" applyFont="1" applyBorder="1"/>
    <xf numFmtId="14" fontId="0" fillId="0" borderId="7" xfId="0" applyNumberFormat="1" applyBorder="1"/>
    <xf numFmtId="14" fontId="0" fillId="0" borderId="15" xfId="0" applyNumberFormat="1" applyBorder="1" applyAlignment="1">
      <alignment vertical="center" wrapText="1"/>
    </xf>
    <xf numFmtId="14" fontId="0" fillId="0" borderId="15" xfId="0" applyNumberFormat="1" applyBorder="1"/>
    <xf numFmtId="14" fontId="0" fillId="0" borderId="26" xfId="0" applyNumberFormat="1" applyBorder="1" applyAlignment="1">
      <alignment vertical="center" wrapText="1"/>
    </xf>
    <xf numFmtId="14" fontId="0" fillId="0" borderId="10" xfId="0" applyNumberFormat="1" applyBorder="1" applyAlignment="1">
      <alignment vertical="center" wrapText="1"/>
    </xf>
    <xf numFmtId="14" fontId="0" fillId="0" borderId="23" xfId="0" applyNumberFormat="1" applyBorder="1"/>
    <xf numFmtId="14" fontId="0" fillId="0" borderId="19" xfId="0" applyNumberFormat="1" applyBorder="1" applyAlignment="1">
      <alignment vertical="center" wrapText="1"/>
    </xf>
    <xf numFmtId="14" fontId="0" fillId="0" borderId="19" xfId="0" applyNumberFormat="1" applyBorder="1"/>
    <xf numFmtId="14" fontId="0" fillId="0" borderId="21" xfId="0" applyNumberFormat="1" applyBorder="1" applyAlignment="1">
      <alignment vertical="center" wrapText="1"/>
    </xf>
    <xf numFmtId="14" fontId="0" fillId="0" borderId="24" xfId="0" applyNumberFormat="1" applyBorder="1"/>
    <xf numFmtId="14" fontId="0" fillId="0" borderId="20" xfId="0" applyNumberFormat="1" applyBorder="1" applyAlignment="1">
      <alignment vertical="center" wrapText="1"/>
    </xf>
    <xf numFmtId="14" fontId="0" fillId="0" borderId="20" xfId="0" applyNumberFormat="1" applyBorder="1"/>
    <xf numFmtId="14" fontId="0" fillId="0" borderId="22" xfId="0" applyNumberFormat="1" applyBorder="1" applyAlignment="1">
      <alignment vertical="center" wrapText="1"/>
    </xf>
    <xf numFmtId="14" fontId="4" fillId="2" borderId="23" xfId="0" applyNumberFormat="1" applyFont="1" applyFill="1" applyBorder="1" applyAlignment="1">
      <alignment vertical="center" wrapText="1"/>
    </xf>
    <xf numFmtId="14" fontId="4" fillId="2" borderId="19"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4" fontId="4" fillId="2" borderId="7" xfId="0" applyNumberFormat="1" applyFont="1" applyFill="1" applyBorder="1" applyAlignment="1">
      <alignment vertical="center" wrapText="1"/>
    </xf>
    <xf numFmtId="14" fontId="4" fillId="2" borderId="15" xfId="0" applyNumberFormat="1" applyFont="1" applyFill="1" applyBorder="1" applyAlignment="1">
      <alignment vertical="center" wrapText="1"/>
    </xf>
    <xf numFmtId="14" fontId="4" fillId="2" borderId="10" xfId="0" applyNumberFormat="1" applyFont="1" applyFill="1" applyBorder="1" applyAlignment="1">
      <alignment vertical="center" wrapText="1"/>
    </xf>
    <xf numFmtId="14" fontId="4" fillId="2" borderId="26" xfId="0" applyNumberFormat="1" applyFont="1" applyFill="1" applyBorder="1" applyAlignment="1">
      <alignment vertical="center" wrapText="1"/>
    </xf>
    <xf numFmtId="1" fontId="4" fillId="2" borderId="23" xfId="0" applyNumberFormat="1" applyFont="1" applyFill="1" applyBorder="1" applyAlignment="1">
      <alignment vertical="center" wrapText="1"/>
    </xf>
    <xf numFmtId="1" fontId="4" fillId="2" borderId="7" xfId="0" applyNumberFormat="1" applyFont="1" applyFill="1" applyBorder="1" applyAlignment="1">
      <alignment vertical="center" wrapText="1"/>
    </xf>
    <xf numFmtId="1" fontId="4" fillId="2" borderId="24" xfId="0" applyNumberFormat="1" applyFont="1" applyFill="1" applyBorder="1" applyAlignment="1">
      <alignment vertical="center" wrapText="1"/>
    </xf>
    <xf numFmtId="0" fontId="0" fillId="11" borderId="0" xfId="0" applyFill="1"/>
    <xf numFmtId="1" fontId="0" fillId="2" borderId="24" xfId="0" applyNumberFormat="1" applyFill="1" applyBorder="1" applyAlignment="1">
      <alignment vertical="center" wrapText="1"/>
    </xf>
    <xf numFmtId="0" fontId="0" fillId="0" borderId="12" xfId="0" applyBorder="1" applyAlignment="1">
      <alignment vertical="center" wrapText="1"/>
    </xf>
    <xf numFmtId="0" fontId="0" fillId="0" borderId="9" xfId="0" applyBorder="1" applyAlignment="1">
      <alignment vertical="center" wrapText="1"/>
    </xf>
    <xf numFmtId="49" fontId="0" fillId="0" borderId="26" xfId="0" applyNumberFormat="1" applyBorder="1" applyAlignment="1">
      <alignment vertical="center" wrapText="1"/>
    </xf>
    <xf numFmtId="0" fontId="0" fillId="0" borderId="29" xfId="0" applyBorder="1"/>
    <xf numFmtId="0" fontId="0" fillId="0" borderId="30" xfId="0" applyBorder="1"/>
    <xf numFmtId="49" fontId="0" fillId="0" borderId="30" xfId="0" applyNumberFormat="1" applyBorder="1"/>
    <xf numFmtId="0" fontId="0" fillId="0" borderId="31" xfId="0" applyBorder="1"/>
    <xf numFmtId="1" fontId="0" fillId="2" borderId="20" xfId="0" applyNumberFormat="1" applyFill="1" applyBorder="1" applyAlignment="1">
      <alignment vertical="center" wrapText="1"/>
    </xf>
    <xf numFmtId="1" fontId="4" fillId="2" borderId="20"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1" fontId="4" fillId="2" borderId="26" xfId="0" applyNumberFormat="1" applyFont="1" applyFill="1" applyBorder="1" applyAlignment="1">
      <alignment vertical="center" wrapText="1"/>
    </xf>
    <xf numFmtId="0" fontId="0" fillId="0" borderId="21" xfId="0" applyBorder="1" applyAlignment="1">
      <alignment vertical="center" wrapText="1"/>
    </xf>
    <xf numFmtId="49" fontId="0" fillId="0" borderId="10" xfId="0" applyNumberFormat="1" applyBorder="1" applyAlignment="1">
      <alignment vertical="center" wrapText="1"/>
    </xf>
    <xf numFmtId="0" fontId="0" fillId="0" borderId="22" xfId="0" applyBorder="1"/>
    <xf numFmtId="44" fontId="0" fillId="0" borderId="10" xfId="1" applyFont="1" applyFill="1" applyBorder="1" applyAlignment="1">
      <alignment vertical="center" wrapText="1"/>
    </xf>
    <xf numFmtId="1" fontId="0" fillId="2" borderId="22" xfId="0" applyNumberFormat="1" applyFill="1" applyBorder="1" applyAlignment="1">
      <alignment vertical="center" wrapText="1"/>
    </xf>
    <xf numFmtId="1" fontId="4" fillId="2" borderId="22"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1" fontId="4" fillId="2" borderId="10" xfId="0" applyNumberFormat="1" applyFont="1" applyFill="1" applyBorder="1" applyAlignment="1">
      <alignment vertical="center" wrapText="1"/>
    </xf>
    <xf numFmtId="0" fontId="1" fillId="0" borderId="32" xfId="0" applyFont="1" applyBorder="1" applyAlignment="1">
      <alignment horizontal="left" vertical="center" wrapText="1"/>
    </xf>
    <xf numFmtId="49" fontId="0" fillId="0" borderId="0" xfId="0" applyNumberFormat="1" applyAlignment="1">
      <alignment wrapText="1"/>
    </xf>
    <xf numFmtId="1" fontId="0" fillId="12" borderId="0" xfId="0" applyNumberFormat="1" applyFill="1"/>
    <xf numFmtId="49" fontId="0" fillId="12" borderId="0" xfId="0" applyNumberFormat="1" applyFill="1"/>
    <xf numFmtId="14" fontId="0" fillId="12" borderId="0" xfId="0" applyNumberFormat="1" applyFill="1"/>
    <xf numFmtId="0" fontId="0" fillId="0" borderId="0" xfId="0" applyAlignment="1">
      <alignment wrapText="1"/>
    </xf>
    <xf numFmtId="49" fontId="0" fillId="0" borderId="36" xfId="0" applyNumberFormat="1" applyBorder="1"/>
    <xf numFmtId="14" fontId="0" fillId="0" borderId="36" xfId="0" applyNumberFormat="1" applyBorder="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49" fontId="0" fillId="13" borderId="0" xfId="0" applyNumberFormat="1" applyFill="1" applyAlignment="1">
      <alignment vertical="top"/>
    </xf>
    <xf numFmtId="49" fontId="0" fillId="13" borderId="0" xfId="0" applyNumberFormat="1" applyFill="1" applyAlignment="1">
      <alignment vertical="top" wrapText="1"/>
    </xf>
    <xf numFmtId="0" fontId="0" fillId="13" borderId="0" xfId="0" applyFill="1" applyAlignment="1">
      <alignment vertical="top"/>
    </xf>
    <xf numFmtId="165" fontId="0" fillId="0" borderId="0" xfId="0" applyNumberFormat="1" applyAlignment="1">
      <alignment vertical="top"/>
    </xf>
    <xf numFmtId="49" fontId="7" fillId="10" borderId="0" xfId="0" applyNumberFormat="1" applyFont="1" applyFill="1" applyAlignment="1">
      <alignment horizontal="center" vertical="center"/>
    </xf>
    <xf numFmtId="49" fontId="7" fillId="11" borderId="0" xfId="0" applyNumberFormat="1" applyFont="1" applyFill="1" applyAlignment="1">
      <alignment horizontal="center" vertical="center"/>
    </xf>
    <xf numFmtId="49" fontId="0" fillId="2" borderId="23" xfId="0" applyNumberFormat="1" applyFill="1" applyBorder="1" applyAlignment="1">
      <alignment vertical="center" wrapText="1"/>
    </xf>
    <xf numFmtId="49" fontId="0" fillId="2" borderId="24"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20" xfId="0" applyNumberFormat="1" applyFill="1" applyBorder="1" applyAlignment="1">
      <alignment vertical="center" wrapText="1"/>
    </xf>
    <xf numFmtId="49" fontId="0" fillId="2" borderId="21" xfId="0" applyNumberFormat="1" applyFill="1" applyBorder="1" applyAlignment="1">
      <alignment vertical="center" wrapText="1"/>
    </xf>
    <xf numFmtId="49" fontId="0" fillId="2" borderId="22" xfId="0" applyNumberFormat="1" applyFill="1" applyBorder="1" applyAlignment="1">
      <alignment vertical="center" wrapText="1"/>
    </xf>
    <xf numFmtId="0" fontId="1" fillId="0" borderId="33" xfId="0" applyFont="1" applyBorder="1" applyAlignment="1">
      <alignment horizontal="left" vertical="center" wrapText="1"/>
    </xf>
    <xf numFmtId="0" fontId="1" fillId="0" borderId="34" xfId="0" applyFont="1" applyBorder="1" applyAlignment="1">
      <alignment horizontal="left" vertical="center" wrapText="1"/>
    </xf>
    <xf numFmtId="0" fontId="1" fillId="0" borderId="35" xfId="0" applyFont="1" applyBorder="1" applyAlignment="1">
      <alignment horizontal="left" vertical="center" wrapText="1"/>
    </xf>
    <xf numFmtId="0" fontId="1" fillId="0" borderId="25"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7" xfId="0" applyFont="1" applyFill="1" applyBorder="1" applyAlignment="1">
      <alignment horizontal="left" vertical="center" wrapText="1"/>
    </xf>
    <xf numFmtId="0" fontId="0" fillId="0" borderId="38" xfId="0" applyBorder="1"/>
    <xf numFmtId="0" fontId="0" fillId="0" borderId="40" xfId="0" applyBorder="1"/>
    <xf numFmtId="49" fontId="0" fillId="14" borderId="0" xfId="0" applyNumberFormat="1" applyFill="1" applyAlignment="1">
      <alignment vertical="top"/>
    </xf>
    <xf numFmtId="49" fontId="0" fillId="14" borderId="0" xfId="0" applyNumberFormat="1" applyFill="1" applyAlignment="1">
      <alignment vertical="top" wrapText="1"/>
    </xf>
    <xf numFmtId="0" fontId="0" fillId="14" borderId="0" xfId="0" applyFill="1" applyAlignment="1">
      <alignment vertical="top"/>
    </xf>
    <xf numFmtId="0" fontId="0" fillId="0" borderId="42" xfId="0" applyBorder="1"/>
    <xf numFmtId="0" fontId="0" fillId="0" borderId="43" xfId="0" applyBorder="1"/>
    <xf numFmtId="49" fontId="0" fillId="15" borderId="0" xfId="0" applyNumberFormat="1" applyFill="1" applyAlignment="1">
      <alignment vertical="top"/>
    </xf>
    <xf numFmtId="49" fontId="0" fillId="15" borderId="0" xfId="0" applyNumberFormat="1" applyFill="1" applyAlignment="1">
      <alignment vertical="top" wrapText="1"/>
    </xf>
    <xf numFmtId="0" fontId="0" fillId="15" borderId="0" xfId="0" applyFill="1" applyAlignment="1">
      <alignment vertical="top"/>
    </xf>
    <xf numFmtId="21" fontId="0" fillId="0" borderId="0" xfId="0" applyNumberFormat="1"/>
    <xf numFmtId="14" fontId="0" fillId="14" borderId="0" xfId="0" applyNumberFormat="1" applyFill="1" applyAlignment="1">
      <alignment vertical="top"/>
    </xf>
    <xf numFmtId="21" fontId="0" fillId="14" borderId="0" xfId="0" applyNumberFormat="1" applyFill="1" applyAlignment="1">
      <alignment vertical="top"/>
    </xf>
    <xf numFmtId="14" fontId="0" fillId="13" borderId="0" xfId="0" applyNumberFormat="1" applyFill="1" applyAlignment="1">
      <alignment vertical="top"/>
    </xf>
    <xf numFmtId="21" fontId="0" fillId="13" borderId="0" xfId="0" applyNumberFormat="1" applyFill="1" applyAlignment="1">
      <alignment vertical="top"/>
    </xf>
    <xf numFmtId="14" fontId="0" fillId="15" borderId="0" xfId="0" applyNumberFormat="1" applyFill="1" applyAlignment="1">
      <alignment vertical="top"/>
    </xf>
    <xf numFmtId="21" fontId="0" fillId="15" borderId="0" xfId="0" applyNumberFormat="1" applyFill="1" applyAlignment="1">
      <alignment vertical="top"/>
    </xf>
    <xf numFmtId="14" fontId="0" fillId="2" borderId="7" xfId="0" applyNumberFormat="1" applyFill="1" applyBorder="1" applyAlignment="1">
      <alignment vertical="center" wrapText="1"/>
    </xf>
    <xf numFmtId="14" fontId="0" fillId="2" borderId="20" xfId="0" applyNumberFormat="1" applyFill="1" applyBorder="1" applyAlignment="1">
      <alignment vertical="center" wrapText="1"/>
    </xf>
    <xf numFmtId="14" fontId="0" fillId="2" borderId="22" xfId="0" applyNumberFormat="1" applyFill="1" applyBorder="1" applyAlignment="1">
      <alignment vertical="center" wrapText="1"/>
    </xf>
    <xf numFmtId="0" fontId="1" fillId="10" borderId="0" xfId="0" applyFont="1" applyFill="1"/>
    <xf numFmtId="0" fontId="0" fillId="10" borderId="0" xfId="0" applyFill="1"/>
    <xf numFmtId="14" fontId="0" fillId="0" borderId="26" xfId="0" applyNumberFormat="1" applyBorder="1"/>
    <xf numFmtId="14" fontId="0" fillId="9" borderId="26" xfId="0" applyNumberFormat="1" applyFill="1" applyBorder="1"/>
    <xf numFmtId="14" fontId="0" fillId="8" borderId="26" xfId="0" applyNumberFormat="1" applyFill="1" applyBorder="1"/>
    <xf numFmtId="14" fontId="1" fillId="6" borderId="26" xfId="0" applyNumberFormat="1" applyFont="1" applyFill="1" applyBorder="1"/>
    <xf numFmtId="14" fontId="1" fillId="0" borderId="26" xfId="0" applyNumberFormat="1" applyFont="1" applyBorder="1"/>
    <xf numFmtId="9" fontId="1" fillId="0" borderId="26" xfId="0" applyNumberFormat="1" applyFont="1" applyBorder="1"/>
    <xf numFmtId="0" fontId="0" fillId="0" borderId="26" xfId="0" applyBorder="1" applyAlignment="1">
      <alignment horizontal="center" vertical="center"/>
    </xf>
    <xf numFmtId="0" fontId="0" fillId="0" borderId="39" xfId="0" applyBorder="1"/>
    <xf numFmtId="0" fontId="0" fillId="0" borderId="41" xfId="0" applyBorder="1"/>
    <xf numFmtId="0" fontId="0" fillId="5" borderId="26" xfId="0" applyFill="1" applyBorder="1" applyAlignment="1">
      <alignment horizontal="center" vertical="center"/>
    </xf>
    <xf numFmtId="166" fontId="0" fillId="0" borderId="10" xfId="0" applyNumberFormat="1" applyBorder="1"/>
    <xf numFmtId="166" fontId="0" fillId="0" borderId="4" xfId="0" applyNumberFormat="1" applyBorder="1"/>
    <xf numFmtId="166" fontId="0" fillId="0" borderId="5" xfId="0" applyNumberFormat="1" applyBorder="1"/>
    <xf numFmtId="166" fontId="0" fillId="0" borderId="14" xfId="0" applyNumberFormat="1" applyBorder="1"/>
    <xf numFmtId="166" fontId="0" fillId="0" borderId="26" xfId="0" applyNumberFormat="1" applyBorder="1"/>
    <xf numFmtId="166" fontId="0" fillId="0" borderId="0" xfId="0" applyNumberFormat="1"/>
  </cellXfs>
  <cellStyles count="2">
    <cellStyle name="Monétaire" xfId="1" builtinId="4"/>
    <cellStyle name="Normal" xfId="0" builtinId="0"/>
  </cellStyles>
  <dxfs count="206">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66" formatCode="dd/mm/yyyy"/>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6"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6"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numFmt numFmtId="166" formatCode="dd/mm/yyyy"/>
      <border diagonalUp="0" diagonalDown="0" outline="0">
        <left style="thin">
          <color indexed="64"/>
        </left>
        <right style="thin">
          <color indexed="64"/>
        </right>
        <top style="thin">
          <color indexed="64"/>
        </top>
        <bottom style="thin">
          <color indexed="64"/>
        </bottom>
      </border>
    </dxf>
    <dxf>
      <numFmt numFmtId="166" formatCode="dd/mm/yyyy"/>
      <border diagonalUp="0" diagonalDown="0" outline="0">
        <left style="thin">
          <color indexed="64"/>
        </left>
        <right style="thin">
          <color indexed="64"/>
        </right>
        <top style="thin">
          <color indexed="64"/>
        </top>
        <bottom style="thin">
          <color indexed="64"/>
        </bottom>
      </border>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26" formatCode="hh:mm:ss"/>
    </dxf>
    <dxf>
      <numFmt numFmtId="19" formatCode="dd/mm/yyyy"/>
    </dxf>
    <dxf>
      <numFmt numFmtId="165" formatCode="dd/mm/yyyy\ hh:mm:ss"/>
    </dxf>
    <dxf>
      <numFmt numFmtId="30" formatCode="@"/>
    </dxf>
    <dxf>
      <numFmt numFmtId="30" formatCode="@"/>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font>
        <color theme="1"/>
      </font>
      <fill>
        <patternFill>
          <bgColor rgb="FFFF0000"/>
        </patternFill>
      </fill>
    </dxf>
    <dxf>
      <font>
        <color theme="1"/>
      </font>
      <fill>
        <patternFill>
          <bgColor rgb="FFFF0000"/>
        </patternFill>
      </fill>
    </dxf>
    <dxf>
      <numFmt numFmtId="13" formatCode="0%"/>
    </dxf>
    <dxf>
      <numFmt numFmtId="19" formatCode="dd/mm/yyyy"/>
    </dxf>
    <dxf>
      <numFmt numFmtId="19" formatCode="dd/mm/yyyy"/>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13" formatCode="0%"/>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26" formatCode="hh:mm:ss"/>
      <fill>
        <patternFill patternType="solid">
          <fgColor indexed="64"/>
          <bgColor rgb="FFFFF8E1"/>
        </patternFill>
      </fill>
      <alignment horizontal="general" vertical="top" textRotation="0" indent="0" justifyLastLine="0" shrinkToFit="0" readingOrder="0"/>
    </dxf>
    <dxf>
      <numFmt numFmtId="19" formatCode="dd/mm/yyyy"/>
      <fill>
        <patternFill patternType="solid">
          <fgColor indexed="64"/>
          <bgColor rgb="FFFFF8E1"/>
        </patternFill>
      </fill>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9" formatCode="dd/mm/yyyy"/>
      <fill>
        <patternFill patternType="solid">
          <fgColor indexed="64"/>
          <bgColor theme="0" tint="-0.499984740745262"/>
        </patternFill>
      </fill>
    </dxf>
    <dxf>
      <numFmt numFmtId="19" formatCode="dd/mm/yyyy"/>
      <fill>
        <patternFill patternType="solid">
          <fgColor indexed="64"/>
          <bgColor theme="0" tint="-0.499984740745262"/>
        </patternFill>
      </fill>
    </dxf>
    <dxf>
      <numFmt numFmtId="19" formatCode="dd/mm/yyyy"/>
    </dxf>
    <dxf>
      <numFmt numFmtId="30" formatCode="@"/>
    </dxf>
    <dxf>
      <numFmt numFmtId="30" formatCode="@"/>
    </dxf>
    <dxf>
      <numFmt numFmtId="19" formatCode="dd/mm/yyyy"/>
    </dxf>
    <dxf>
      <numFmt numFmtId="30" formatCode="@"/>
    </dxf>
    <dxf>
      <numFmt numFmtId="19" formatCode="dd/mm/yyyy"/>
    </dxf>
    <dxf>
      <numFmt numFmtId="30" formatCode="@"/>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0" formatCode="General"/>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medium">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
      <fill>
        <patternFill>
          <bgColor rgb="FFFF9797"/>
        </patternFill>
      </fill>
    </dxf>
    <dxf>
      <fill>
        <patternFill>
          <bgColor theme="9" tint="0.59996337778862885"/>
        </patternFill>
      </fill>
    </dxf>
    <dxf>
      <font>
        <color theme="1"/>
      </font>
      <fill>
        <patternFill>
          <bgColor rgb="FFFF9797"/>
        </patternFill>
      </fill>
    </dxf>
  </dxfs>
  <tableStyles count="0" defaultTableStyle="TableStyleMedium2" defaultPivotStyle="PivotStyleLight16"/>
  <colors>
    <mruColors>
      <color rgb="FF70AD47"/>
      <color rgb="FF5F14B4"/>
      <color rgb="FF55239B"/>
      <color rgb="FF641EAA"/>
      <color rgb="FF4472C4"/>
      <color rgb="FF5B4AA8"/>
      <color rgb="FF7030A0"/>
      <color rgb="FFFF9797"/>
      <color rgb="FFFF7575"/>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S-Curve</a:t>
            </a:r>
          </a:p>
        </c:rich>
      </c:tx>
      <c:overlay val="0"/>
    </c:title>
    <c:autoTitleDeleted val="0"/>
    <c:plotArea>
      <c:layout/>
      <c:barChart>
        <c:barDir val="col"/>
        <c:grouping val="stacked"/>
        <c:varyColors val="0"/>
        <c:ser>
          <c:idx val="0"/>
          <c:order val="0"/>
          <c:tx>
            <c:v>Daily Actualized</c:v>
          </c:tx>
          <c:spPr>
            <a:solidFill>
              <a:srgbClr val="1F4E79"/>
            </a:solidFill>
            <a:ln>
              <a:noFill/>
            </a:ln>
            <a:effectLst/>
            <a:extLst>
              <a:ext uri="{91240B29-F687-4F45-9708-019B960494DF}">
                <a14:hiddenLine xmlns:a14="http://schemas.microsoft.com/office/drawing/2010/main">
                  <a:noFill/>
                </a14:hiddenLine>
              </a:ext>
            </a:extLst>
          </c:spPr>
          <c:invertIfNegative val="0"/>
          <c:cat>
            <c:numRef>
              <c:f>SCURVE!$A$2:$A$249</c:f>
              <c:numCache>
                <c:formatCode>General</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SCURVE!$D$2:$D$249</c:f>
              <c:numCache>
                <c:formatCode>0.00%</c:formatCode>
                <c:ptCount val="248"/>
                <c:pt idx="0">
                  <c:v>4.7619047619047615E-3</c:v>
                </c:pt>
                <c:pt idx="1">
                  <c:v>4.7619047619047615E-3</c:v>
                </c:pt>
                <c:pt idx="2">
                  <c:v>4.7619047619047615E-3</c:v>
                </c:pt>
                <c:pt idx="3">
                  <c:v>4.7619047619047615E-3</c:v>
                </c:pt>
                <c:pt idx="4">
                  <c:v>4.7619047619047615E-3</c:v>
                </c:pt>
                <c:pt idx="5">
                  <c:v>3.968253968253968E-3</c:v>
                </c:pt>
                <c:pt idx="6">
                  <c:v>3.968253968253968E-3</c:v>
                </c:pt>
                <c:pt idx="7">
                  <c:v>3.968253968253968E-3</c:v>
                </c:pt>
                <c:pt idx="8">
                  <c:v>3.968253968253968E-3</c:v>
                </c:pt>
                <c:pt idx="9">
                  <c:v>3.968253968253968E-3</c:v>
                </c:pt>
                <c:pt idx="10">
                  <c:v>3.968253968253968E-3</c:v>
                </c:pt>
                <c:pt idx="11">
                  <c:v>5.7823129251700677E-3</c:v>
                </c:pt>
                <c:pt idx="12">
                  <c:v>5.7823129251700677E-3</c:v>
                </c:pt>
                <c:pt idx="13">
                  <c:v>5.7823129251700677E-3</c:v>
                </c:pt>
                <c:pt idx="14">
                  <c:v>5.7823129251700677E-3</c:v>
                </c:pt>
                <c:pt idx="15">
                  <c:v>5.7823129251700677E-3</c:v>
                </c:pt>
                <c:pt idx="16">
                  <c:v>5.7823129251700677E-3</c:v>
                </c:pt>
                <c:pt idx="17">
                  <c:v>5.7823129251700677E-3</c:v>
                </c:pt>
                <c:pt idx="18">
                  <c:v>2.3809523809523807E-3</c:v>
                </c:pt>
                <c:pt idx="19">
                  <c:v>2.3809523809523807E-3</c:v>
                </c:pt>
                <c:pt idx="20">
                  <c:v>2.3809523809523807E-3</c:v>
                </c:pt>
                <c:pt idx="21">
                  <c:v>2.3579480101219227E-3</c:v>
                </c:pt>
                <c:pt idx="22">
                  <c:v>2.3579480101219227E-3</c:v>
                </c:pt>
                <c:pt idx="23">
                  <c:v>2.3579480101219227E-3</c:v>
                </c:pt>
                <c:pt idx="24">
                  <c:v>2.3579480101219227E-3</c:v>
                </c:pt>
                <c:pt idx="25">
                  <c:v>2.3579480101219227E-3</c:v>
                </c:pt>
                <c:pt idx="26">
                  <c:v>2.3579480101219227E-3</c:v>
                </c:pt>
                <c:pt idx="27">
                  <c:v>2.3579480101219227E-3</c:v>
                </c:pt>
                <c:pt idx="28">
                  <c:v>2.3579480101219227E-3</c:v>
                </c:pt>
                <c:pt idx="29">
                  <c:v>2.3579480101219227E-3</c:v>
                </c:pt>
                <c:pt idx="30">
                  <c:v>2.3579480101219227E-3</c:v>
                </c:pt>
                <c:pt idx="31">
                  <c:v>2.3579480101219227E-3</c:v>
                </c:pt>
                <c:pt idx="32">
                  <c:v>2.3579480101219227E-3</c:v>
                </c:pt>
                <c:pt idx="33">
                  <c:v>2.3579480101219227E-3</c:v>
                </c:pt>
                <c:pt idx="34">
                  <c:v>2.3579480101219227E-3</c:v>
                </c:pt>
                <c:pt idx="35">
                  <c:v>2.3579480101219227E-3</c:v>
                </c:pt>
                <c:pt idx="36">
                  <c:v>2.3579480101219227E-3</c:v>
                </c:pt>
                <c:pt idx="37">
                  <c:v>2.3579480101219227E-3</c:v>
                </c:pt>
                <c:pt idx="38">
                  <c:v>2.3579480101219227E-3</c:v>
                </c:pt>
                <c:pt idx="39">
                  <c:v>1.0351966873706003E-3</c:v>
                </c:pt>
                <c:pt idx="40">
                  <c:v>1.0351966873706003E-3</c:v>
                </c:pt>
                <c:pt idx="41">
                  <c:v>1.0351966873706003E-3</c:v>
                </c:pt>
                <c:pt idx="42">
                  <c:v>1.0351966873706003E-3</c:v>
                </c:pt>
                <c:pt idx="43">
                  <c:v>1.0351966873706003E-3</c:v>
                </c:pt>
                <c:pt idx="44">
                  <c:v>7.9365079365079361E-3</c:v>
                </c:pt>
                <c:pt idx="45">
                  <c:v>7.9365079365079361E-3</c:v>
                </c:pt>
                <c:pt idx="46">
                  <c:v>7.9365079365079361E-3</c:v>
                </c:pt>
                <c:pt idx="47">
                  <c:v>2.3809523809523807E-3</c:v>
                </c:pt>
                <c:pt idx="48">
                  <c:v>2.3809523809523807E-3</c:v>
                </c:pt>
                <c:pt idx="49">
                  <c:v>2.3809523809523807E-3</c:v>
                </c:pt>
                <c:pt idx="50">
                  <c:v>2.3809523809523807E-3</c:v>
                </c:pt>
                <c:pt idx="51">
                  <c:v>2.3809523809523807E-3</c:v>
                </c:pt>
                <c:pt idx="52">
                  <c:v>2.3809523809523807E-3</c:v>
                </c:pt>
                <c:pt idx="53">
                  <c:v>2.3809523809523807E-3</c:v>
                </c:pt>
                <c:pt idx="54">
                  <c:v>2.3809523809523807E-3</c:v>
                </c:pt>
                <c:pt idx="55">
                  <c:v>0</c:v>
                </c:pt>
                <c:pt idx="56">
                  <c:v>0</c:v>
                </c:pt>
                <c:pt idx="57">
                  <c:v>0</c:v>
                </c:pt>
                <c:pt idx="58">
                  <c:v>0</c:v>
                </c:pt>
                <c:pt idx="59">
                  <c:v>0</c:v>
                </c:pt>
                <c:pt idx="60">
                  <c:v>9.5238095238095238E-4</c:v>
                </c:pt>
                <c:pt idx="61">
                  <c:v>9.5238095238095238E-4</c:v>
                </c:pt>
                <c:pt idx="62">
                  <c:v>9.5238095238095238E-4</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1.984126984126984E-3</c:v>
                </c:pt>
                <c:pt idx="93">
                  <c:v>1.984126984126984E-3</c:v>
                </c:pt>
                <c:pt idx="94">
                  <c:v>1.984126984126984E-3</c:v>
                </c:pt>
                <c:pt idx="95">
                  <c:v>1.984126984126984E-3</c:v>
                </c:pt>
                <c:pt idx="96">
                  <c:v>1.984126984126984E-3</c:v>
                </c:pt>
                <c:pt idx="97">
                  <c:v>1.984126984126984E-3</c:v>
                </c:pt>
                <c:pt idx="98">
                  <c:v>0</c:v>
                </c:pt>
                <c:pt idx="99">
                  <c:v>0</c:v>
                </c:pt>
                <c:pt idx="100">
                  <c:v>0</c:v>
                </c:pt>
                <c:pt idx="101">
                  <c:v>0</c:v>
                </c:pt>
                <c:pt idx="102">
                  <c:v>0</c:v>
                </c:pt>
                <c:pt idx="103">
                  <c:v>4.7619047619047615E-3</c:v>
                </c:pt>
                <c:pt idx="104">
                  <c:v>4.7619047619047615E-3</c:v>
                </c:pt>
                <c:pt idx="105">
                  <c:v>0</c:v>
                </c:pt>
                <c:pt idx="106">
                  <c:v>0</c:v>
                </c:pt>
                <c:pt idx="107">
                  <c:v>0</c:v>
                </c:pt>
                <c:pt idx="108">
                  <c:v>1.5873015873015873E-3</c:v>
                </c:pt>
                <c:pt idx="109">
                  <c:v>1.5873015873015873E-3</c:v>
                </c:pt>
                <c:pt idx="110">
                  <c:v>1.5873015873015873E-3</c:v>
                </c:pt>
                <c:pt idx="111">
                  <c:v>1.5873015873015873E-3</c:v>
                </c:pt>
                <c:pt idx="112">
                  <c:v>1.5873015873015873E-3</c:v>
                </c:pt>
                <c:pt idx="113">
                  <c:v>1.5873015873015873E-3</c:v>
                </c:pt>
                <c:pt idx="114">
                  <c:v>0</c:v>
                </c:pt>
                <c:pt idx="115">
                  <c:v>0</c:v>
                </c:pt>
                <c:pt idx="116">
                  <c:v>0</c:v>
                </c:pt>
                <c:pt idx="117">
                  <c:v>0</c:v>
                </c:pt>
                <c:pt idx="118">
                  <c:v>0</c:v>
                </c:pt>
                <c:pt idx="119">
                  <c:v>0</c:v>
                </c:pt>
                <c:pt idx="120">
                  <c:v>0</c:v>
                </c:pt>
                <c:pt idx="121">
                  <c:v>0</c:v>
                </c:pt>
                <c:pt idx="122">
                  <c:v>0</c:v>
                </c:pt>
                <c:pt idx="123">
                  <c:v>4.7619047619047615E-3</c:v>
                </c:pt>
                <c:pt idx="124">
                  <c:v>0</c:v>
                </c:pt>
                <c:pt idx="125">
                  <c:v>0</c:v>
                </c:pt>
                <c:pt idx="126">
                  <c:v>0</c:v>
                </c:pt>
                <c:pt idx="127">
                  <c:v>0</c:v>
                </c:pt>
                <c:pt idx="128">
                  <c:v>0</c:v>
                </c:pt>
                <c:pt idx="129">
                  <c:v>0</c:v>
                </c:pt>
                <c:pt idx="130">
                  <c:v>0</c:v>
                </c:pt>
                <c:pt idx="131">
                  <c:v>0</c:v>
                </c:pt>
                <c:pt idx="132">
                  <c:v>0</c:v>
                </c:pt>
                <c:pt idx="133">
                  <c:v>0</c:v>
                </c:pt>
                <c:pt idx="134">
                  <c:v>0</c:v>
                </c:pt>
                <c:pt idx="135">
                  <c:v>0</c:v>
                </c:pt>
                <c:pt idx="136">
                  <c:v>4.7619047619047615E-3</c:v>
                </c:pt>
                <c:pt idx="137">
                  <c:v>4.7619047619047615E-3</c:v>
                </c:pt>
                <c:pt idx="138">
                  <c:v>0</c:v>
                </c:pt>
                <c:pt idx="139">
                  <c:v>0</c:v>
                </c:pt>
                <c:pt idx="140">
                  <c:v>0</c:v>
                </c:pt>
                <c:pt idx="141">
                  <c:v>0</c:v>
                </c:pt>
                <c:pt idx="142">
                  <c:v>0</c:v>
                </c:pt>
                <c:pt idx="143">
                  <c:v>0</c:v>
                </c:pt>
                <c:pt idx="144">
                  <c:v>3.968253968253968E-3</c:v>
                </c:pt>
                <c:pt idx="145">
                  <c:v>6.9444444444444441E-3</c:v>
                </c:pt>
                <c:pt idx="146">
                  <c:v>2.2817460317460316E-2</c:v>
                </c:pt>
                <c:pt idx="147">
                  <c:v>2.6218820861678004E-2</c:v>
                </c:pt>
                <c:pt idx="148">
                  <c:v>2.6218820861678004E-2</c:v>
                </c:pt>
                <c:pt idx="149">
                  <c:v>1.3747165532879819E-2</c:v>
                </c:pt>
                <c:pt idx="150">
                  <c:v>9.7789115646258508E-3</c:v>
                </c:pt>
                <c:pt idx="151">
                  <c:v>9.7789115646258508E-3</c:v>
                </c:pt>
                <c:pt idx="152">
                  <c:v>9.7789115646258508E-3</c:v>
                </c:pt>
                <c:pt idx="153">
                  <c:v>6.8027210884353739E-3</c:v>
                </c:pt>
                <c:pt idx="154">
                  <c:v>3.4013605442176869E-3</c:v>
                </c:pt>
                <c:pt idx="155">
                  <c:v>3.4013605442176869E-3</c:v>
                </c:pt>
                <c:pt idx="156">
                  <c:v>7.9365079365079361E-3</c:v>
                </c:pt>
                <c:pt idx="157">
                  <c:v>7.9365079365079361E-3</c:v>
                </c:pt>
                <c:pt idx="158">
                  <c:v>7.9365079365079361E-3</c:v>
                </c:pt>
                <c:pt idx="159">
                  <c:v>3.4013605442176869E-3</c:v>
                </c:pt>
                <c:pt idx="160">
                  <c:v>3.4013605442176869E-3</c:v>
                </c:pt>
                <c:pt idx="161">
                  <c:v>3.4013605442176869E-3</c:v>
                </c:pt>
                <c:pt idx="162">
                  <c:v>3.4013605442176869E-3</c:v>
                </c:pt>
                <c:pt idx="163">
                  <c:v>3.4013605442176869E-3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numCache>
            </c:numRef>
          </c:val>
          <c:extLst>
            <c:ext xmlns:c16="http://schemas.microsoft.com/office/drawing/2014/chart" uri="{C3380CC4-5D6E-409C-BE32-E72D297353CC}">
              <c16:uniqueId val="{00000009-9CE1-4A03-A6AF-83FAED9EEB85}"/>
            </c:ext>
          </c:extLst>
        </c:ser>
        <c:ser>
          <c:idx val="1"/>
          <c:order val="1"/>
          <c:tx>
            <c:v>Daily Remaining Forecast</c:v>
          </c:tx>
          <c:spPr>
            <a:solidFill>
              <a:srgbClr val="BFBFBF"/>
            </a:solidFill>
            <a:ln>
              <a:noFill/>
            </a:ln>
            <a:effectLst/>
            <a:extLst>
              <a:ext uri="{91240B29-F687-4F45-9708-019B960494DF}">
                <a14:hiddenLine xmlns:a14="http://schemas.microsoft.com/office/drawing/2010/main">
                  <a:noFill/>
                </a14:hiddenLine>
              </a:ext>
            </a:extLst>
          </c:spPr>
          <c:invertIfNegative val="0"/>
          <c:cat>
            <c:numRef>
              <c:f>SCURVE!$A$2:$A$249</c:f>
              <c:numCache>
                <c:formatCode>General</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SCURVE!$F$2:$F$249</c:f>
              <c:numCache>
                <c:formatCode>0.00%</c:formatCode>
                <c:ptCount val="2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2.3809523809523807E-3</c:v>
                </c:pt>
                <c:pt idx="56">
                  <c:v>2.3809523809523807E-3</c:v>
                </c:pt>
                <c:pt idx="57">
                  <c:v>0</c:v>
                </c:pt>
                <c:pt idx="58">
                  <c:v>1.1904761904761904E-2</c:v>
                </c:pt>
                <c:pt idx="59">
                  <c:v>1.1904761904761904E-2</c:v>
                </c:pt>
                <c:pt idx="60">
                  <c:v>0</c:v>
                </c:pt>
                <c:pt idx="61">
                  <c:v>0</c:v>
                </c:pt>
                <c:pt idx="62">
                  <c:v>0</c:v>
                </c:pt>
                <c:pt idx="63">
                  <c:v>9.5238095238095238E-4</c:v>
                </c:pt>
                <c:pt idx="64">
                  <c:v>9.5238095238095238E-4</c:v>
                </c:pt>
                <c:pt idx="65">
                  <c:v>9.5238095238095238E-4</c:v>
                </c:pt>
                <c:pt idx="66">
                  <c:v>9.5238095238095238E-4</c:v>
                </c:pt>
                <c:pt idx="67">
                  <c:v>9.5238095238095238E-4</c:v>
                </c:pt>
                <c:pt idx="68">
                  <c:v>9.5238095238095238E-4</c:v>
                </c:pt>
                <c:pt idx="69">
                  <c:v>9.5238095238095238E-4</c:v>
                </c:pt>
                <c:pt idx="70">
                  <c:v>9.5238095238095238E-4</c:v>
                </c:pt>
                <c:pt idx="71">
                  <c:v>9.5238095238095238E-4</c:v>
                </c:pt>
                <c:pt idx="72">
                  <c:v>9.5238095238095238E-4</c:v>
                </c:pt>
                <c:pt idx="73">
                  <c:v>9.5238095238095238E-4</c:v>
                </c:pt>
                <c:pt idx="74">
                  <c:v>9.5238095238095238E-4</c:v>
                </c:pt>
                <c:pt idx="75">
                  <c:v>9.5238095238095238E-4</c:v>
                </c:pt>
                <c:pt idx="76">
                  <c:v>9.5238095238095238E-4</c:v>
                </c:pt>
                <c:pt idx="77">
                  <c:v>9.5238095238095238E-4</c:v>
                </c:pt>
                <c:pt idx="78">
                  <c:v>9.5238095238095238E-4</c:v>
                </c:pt>
                <c:pt idx="79">
                  <c:v>9.5238095238095238E-4</c:v>
                </c:pt>
                <c:pt idx="80">
                  <c:v>9.5238095238095238E-4</c:v>
                </c:pt>
                <c:pt idx="81">
                  <c:v>9.5238095238095238E-4</c:v>
                </c:pt>
                <c:pt idx="82">
                  <c:v>9.5238095238095238E-4</c:v>
                </c:pt>
                <c:pt idx="83">
                  <c:v>9.5238095238095238E-4</c:v>
                </c:pt>
                <c:pt idx="84">
                  <c:v>9.5238095238095238E-4</c:v>
                </c:pt>
                <c:pt idx="85">
                  <c:v>0</c:v>
                </c:pt>
                <c:pt idx="86">
                  <c:v>0</c:v>
                </c:pt>
                <c:pt idx="87">
                  <c:v>0</c:v>
                </c:pt>
                <c:pt idx="88">
                  <c:v>0</c:v>
                </c:pt>
                <c:pt idx="89">
                  <c:v>7.9365079365079361E-3</c:v>
                </c:pt>
                <c:pt idx="90">
                  <c:v>7.9365079365079361E-3</c:v>
                </c:pt>
                <c:pt idx="91">
                  <c:v>1.3888888888888888E-2</c:v>
                </c:pt>
                <c:pt idx="92">
                  <c:v>5.9523809523809521E-3</c:v>
                </c:pt>
                <c:pt idx="93">
                  <c:v>5.9523809523809521E-3</c:v>
                </c:pt>
                <c:pt idx="94">
                  <c:v>5.9523809523809521E-3</c:v>
                </c:pt>
                <c:pt idx="95">
                  <c:v>0</c:v>
                </c:pt>
                <c:pt idx="96">
                  <c:v>0</c:v>
                </c:pt>
                <c:pt idx="97">
                  <c:v>0</c:v>
                </c:pt>
                <c:pt idx="98">
                  <c:v>1.984126984126984E-3</c:v>
                </c:pt>
                <c:pt idx="99">
                  <c:v>1.984126984126984E-3</c:v>
                </c:pt>
                <c:pt idx="100">
                  <c:v>1.984126984126984E-3</c:v>
                </c:pt>
                <c:pt idx="101">
                  <c:v>1.984126984126984E-3</c:v>
                </c:pt>
                <c:pt idx="102">
                  <c:v>1.984126984126984E-3</c:v>
                </c:pt>
                <c:pt idx="103">
                  <c:v>1.984126984126984E-3</c:v>
                </c:pt>
                <c:pt idx="104">
                  <c:v>0</c:v>
                </c:pt>
                <c:pt idx="105">
                  <c:v>4.7619047619047615E-3</c:v>
                </c:pt>
                <c:pt idx="106">
                  <c:v>4.7619047619047615E-3</c:v>
                </c:pt>
                <c:pt idx="107">
                  <c:v>4.7619047619047615E-3</c:v>
                </c:pt>
                <c:pt idx="108">
                  <c:v>0</c:v>
                </c:pt>
                <c:pt idx="109">
                  <c:v>0</c:v>
                </c:pt>
                <c:pt idx="110">
                  <c:v>0</c:v>
                </c:pt>
                <c:pt idx="111">
                  <c:v>0</c:v>
                </c:pt>
                <c:pt idx="112">
                  <c:v>0</c:v>
                </c:pt>
                <c:pt idx="113">
                  <c:v>0</c:v>
                </c:pt>
                <c:pt idx="114">
                  <c:v>1.5873015873015873E-3</c:v>
                </c:pt>
                <c:pt idx="115">
                  <c:v>1.5873015873015873E-3</c:v>
                </c:pt>
                <c:pt idx="116">
                  <c:v>1.5873015873015873E-3</c:v>
                </c:pt>
                <c:pt idx="117">
                  <c:v>1.5873015873015873E-3</c:v>
                </c:pt>
                <c:pt idx="118">
                  <c:v>1.5873015873015873E-3</c:v>
                </c:pt>
                <c:pt idx="119">
                  <c:v>1.5873015873015873E-3</c:v>
                </c:pt>
                <c:pt idx="120">
                  <c:v>1.5873015873015873E-3</c:v>
                </c:pt>
                <c:pt idx="121">
                  <c:v>1.5873015873015873E-3</c:v>
                </c:pt>
                <c:pt idx="122">
                  <c:v>1.5873015873015873E-3</c:v>
                </c:pt>
                <c:pt idx="123">
                  <c:v>0</c:v>
                </c:pt>
                <c:pt idx="124">
                  <c:v>4.7619047619047615E-3</c:v>
                </c:pt>
                <c:pt idx="125">
                  <c:v>4.7619047619047615E-3</c:v>
                </c:pt>
                <c:pt idx="126">
                  <c:v>4.7619047619047615E-3</c:v>
                </c:pt>
                <c:pt idx="127">
                  <c:v>4.7619047619047615E-3</c:v>
                </c:pt>
                <c:pt idx="128">
                  <c:v>4.7619047619047615E-3</c:v>
                </c:pt>
                <c:pt idx="129">
                  <c:v>4.7619047619047615E-3</c:v>
                </c:pt>
                <c:pt idx="130">
                  <c:v>4.7619047619047615E-3</c:v>
                </c:pt>
                <c:pt idx="131">
                  <c:v>4.7619047619047615E-3</c:v>
                </c:pt>
                <c:pt idx="132">
                  <c:v>4.7619047619047615E-3</c:v>
                </c:pt>
                <c:pt idx="133">
                  <c:v>7.9365079365079361E-3</c:v>
                </c:pt>
                <c:pt idx="134">
                  <c:v>7.9365079365079361E-3</c:v>
                </c:pt>
                <c:pt idx="135">
                  <c:v>7.9365079365079361E-3</c:v>
                </c:pt>
                <c:pt idx="136">
                  <c:v>0</c:v>
                </c:pt>
                <c:pt idx="137">
                  <c:v>0</c:v>
                </c:pt>
                <c:pt idx="138">
                  <c:v>4.7619047619047615E-3</c:v>
                </c:pt>
                <c:pt idx="139">
                  <c:v>4.7619047619047615E-3</c:v>
                </c:pt>
                <c:pt idx="140">
                  <c:v>4.7619047619047615E-3</c:v>
                </c:pt>
                <c:pt idx="141">
                  <c:v>2.3809523809523807E-3</c:v>
                </c:pt>
                <c:pt idx="142">
                  <c:v>2.3809523809523807E-3</c:v>
                </c:pt>
                <c:pt idx="143">
                  <c:v>2.3809523809523807E-3</c:v>
                </c:pt>
                <c:pt idx="144">
                  <c:v>2.3809523809523807E-3</c:v>
                </c:pt>
                <c:pt idx="145">
                  <c:v>2.3809523809523807E-3</c:v>
                </c:pt>
                <c:pt idx="146">
                  <c:v>2.3809523809523807E-3</c:v>
                </c:pt>
                <c:pt idx="147">
                  <c:v>2.3809523809523807E-3</c:v>
                </c:pt>
                <c:pt idx="148">
                  <c:v>2.3809523809523807E-3</c:v>
                </c:pt>
                <c:pt idx="149">
                  <c:v>2.3809523809523807E-3</c:v>
                </c:pt>
                <c:pt idx="150">
                  <c:v>2.3809523809523807E-3</c:v>
                </c:pt>
                <c:pt idx="151">
                  <c:v>1.1904761904761904E-2</c:v>
                </c:pt>
                <c:pt idx="152">
                  <c:v>1.1904761904761904E-2</c:v>
                </c:pt>
                <c:pt idx="153">
                  <c:v>0</c:v>
                </c:pt>
                <c:pt idx="154">
                  <c:v>0</c:v>
                </c:pt>
                <c:pt idx="155">
                  <c:v>0</c:v>
                </c:pt>
                <c:pt idx="156">
                  <c:v>0</c:v>
                </c:pt>
                <c:pt idx="157">
                  <c:v>0</c:v>
                </c:pt>
                <c:pt idx="158">
                  <c:v>0</c:v>
                </c:pt>
                <c:pt idx="159">
                  <c:v>0</c:v>
                </c:pt>
                <c:pt idx="160">
                  <c:v>0</c:v>
                </c:pt>
                <c:pt idx="161">
                  <c:v>0</c:v>
                </c:pt>
                <c:pt idx="162">
                  <c:v>0</c:v>
                </c:pt>
                <c:pt idx="163">
                  <c:v>0</c:v>
                </c:pt>
                <c:pt idx="164">
                  <c:v>3.4013605442176869E-3</c:v>
                </c:pt>
                <c:pt idx="165">
                  <c:v>3.4013605442176869E-3</c:v>
                </c:pt>
                <c:pt idx="166">
                  <c:v>1.1904761904761904E-2</c:v>
                </c:pt>
                <c:pt idx="167">
                  <c:v>1.1904761904761904E-2</c:v>
                </c:pt>
                <c:pt idx="168">
                  <c:v>1.5873015873015873E-3</c:v>
                </c:pt>
                <c:pt idx="169">
                  <c:v>1.5873015873015873E-3</c:v>
                </c:pt>
                <c:pt idx="170">
                  <c:v>1.5873015873015873E-3</c:v>
                </c:pt>
                <c:pt idx="171">
                  <c:v>1.5873015873015873E-3</c:v>
                </c:pt>
                <c:pt idx="172">
                  <c:v>1.5873015873015873E-3</c:v>
                </c:pt>
                <c:pt idx="173">
                  <c:v>1.5873015873015873E-3</c:v>
                </c:pt>
                <c:pt idx="174">
                  <c:v>1.5873015873015873E-3</c:v>
                </c:pt>
                <c:pt idx="175">
                  <c:v>1.5873015873015873E-3</c:v>
                </c:pt>
                <c:pt idx="176">
                  <c:v>1.5873015873015873E-3</c:v>
                </c:pt>
                <c:pt idx="177">
                  <c:v>1.5873015873015873E-3</c:v>
                </c:pt>
                <c:pt idx="178">
                  <c:v>1.5873015873015873E-3</c:v>
                </c:pt>
                <c:pt idx="179">
                  <c:v>1.5873015873015873E-3</c:v>
                </c:pt>
                <c:pt idx="180">
                  <c:v>1.5873015873015873E-3</c:v>
                </c:pt>
                <c:pt idx="181">
                  <c:v>1.5873015873015873E-3</c:v>
                </c:pt>
                <c:pt idx="182">
                  <c:v>1.5873015873015873E-3</c:v>
                </c:pt>
                <c:pt idx="183">
                  <c:v>7.9365079365079361E-3</c:v>
                </c:pt>
                <c:pt idx="184">
                  <c:v>7.9365079365079361E-3</c:v>
                </c:pt>
                <c:pt idx="185">
                  <c:v>7.9365079365079361E-3</c:v>
                </c:pt>
                <c:pt idx="186">
                  <c:v>7.9365079365079361E-3</c:v>
                </c:pt>
                <c:pt idx="187">
                  <c:v>7.9365079365079361E-3</c:v>
                </c:pt>
                <c:pt idx="188">
                  <c:v>7.9365079365079361E-3</c:v>
                </c:pt>
                <c:pt idx="189">
                  <c:v>7.9365079365079361E-3</c:v>
                </c:pt>
                <c:pt idx="190">
                  <c:v>1.984126984126984E-3</c:v>
                </c:pt>
                <c:pt idx="191">
                  <c:v>1.984126984126984E-3</c:v>
                </c:pt>
                <c:pt idx="192">
                  <c:v>1.984126984126984E-3</c:v>
                </c:pt>
                <c:pt idx="193">
                  <c:v>1.984126984126984E-3</c:v>
                </c:pt>
                <c:pt idx="194">
                  <c:v>1.984126984126984E-3</c:v>
                </c:pt>
                <c:pt idx="195">
                  <c:v>1.984126984126984E-3</c:v>
                </c:pt>
                <c:pt idx="196">
                  <c:v>1.984126984126984E-3</c:v>
                </c:pt>
                <c:pt idx="197">
                  <c:v>1.984126984126984E-3</c:v>
                </c:pt>
                <c:pt idx="198">
                  <c:v>4.7619047619047615E-3</c:v>
                </c:pt>
                <c:pt idx="199">
                  <c:v>4.7619047619047615E-3</c:v>
                </c:pt>
                <c:pt idx="200">
                  <c:v>4.7619047619047615E-3</c:v>
                </c:pt>
                <c:pt idx="201">
                  <c:v>4.7619047619047615E-3</c:v>
                </c:pt>
                <c:pt idx="202">
                  <c:v>4.7619047619047615E-3</c:v>
                </c:pt>
                <c:pt idx="203">
                  <c:v>1.5873015873015873E-3</c:v>
                </c:pt>
                <c:pt idx="204">
                  <c:v>1.5873015873015873E-3</c:v>
                </c:pt>
                <c:pt idx="205">
                  <c:v>1.5873015873015873E-3</c:v>
                </c:pt>
                <c:pt idx="206">
                  <c:v>1.5873015873015873E-3</c:v>
                </c:pt>
                <c:pt idx="207">
                  <c:v>1.5873015873015873E-3</c:v>
                </c:pt>
                <c:pt idx="208">
                  <c:v>1.5873015873015873E-3</c:v>
                </c:pt>
                <c:pt idx="209">
                  <c:v>1.5873015873015873E-3</c:v>
                </c:pt>
                <c:pt idx="210">
                  <c:v>1.5873015873015873E-3</c:v>
                </c:pt>
                <c:pt idx="211">
                  <c:v>1.5873015873015873E-3</c:v>
                </c:pt>
                <c:pt idx="212">
                  <c:v>1.5873015873015873E-3</c:v>
                </c:pt>
                <c:pt idx="213">
                  <c:v>1.5873015873015873E-3</c:v>
                </c:pt>
                <c:pt idx="214">
                  <c:v>1.5873015873015873E-3</c:v>
                </c:pt>
                <c:pt idx="215">
                  <c:v>1.5873015873015873E-3</c:v>
                </c:pt>
                <c:pt idx="216">
                  <c:v>1.5873015873015873E-3</c:v>
                </c:pt>
                <c:pt idx="217">
                  <c:v>1.5873015873015873E-3</c:v>
                </c:pt>
                <c:pt idx="218">
                  <c:v>4.7619047619047615E-3</c:v>
                </c:pt>
                <c:pt idx="219">
                  <c:v>4.7619047619047615E-3</c:v>
                </c:pt>
                <c:pt idx="220">
                  <c:v>4.7619047619047615E-3</c:v>
                </c:pt>
                <c:pt idx="221">
                  <c:v>4.7619047619047615E-3</c:v>
                </c:pt>
                <c:pt idx="222">
                  <c:v>4.7619047619047615E-3</c:v>
                </c:pt>
                <c:pt idx="223">
                  <c:v>4.7619047619047615E-3</c:v>
                </c:pt>
                <c:pt idx="224">
                  <c:v>4.7619047619047615E-3</c:v>
                </c:pt>
                <c:pt idx="225">
                  <c:v>4.7619047619047615E-3</c:v>
                </c:pt>
                <c:pt idx="226">
                  <c:v>4.7619047619047615E-3</c:v>
                </c:pt>
                <c:pt idx="227">
                  <c:v>4.7619047619047615E-3</c:v>
                </c:pt>
                <c:pt idx="228">
                  <c:v>7.9365079365079361E-3</c:v>
                </c:pt>
                <c:pt idx="229">
                  <c:v>7.9365079365079361E-3</c:v>
                </c:pt>
                <c:pt idx="230">
                  <c:v>7.9365079365079361E-3</c:v>
                </c:pt>
                <c:pt idx="231">
                  <c:v>4.7619047619047615E-3</c:v>
                </c:pt>
                <c:pt idx="232">
                  <c:v>4.7619047619047615E-3</c:v>
                </c:pt>
                <c:pt idx="233">
                  <c:v>4.7619047619047615E-3</c:v>
                </c:pt>
                <c:pt idx="234">
                  <c:v>4.7619047619047615E-3</c:v>
                </c:pt>
                <c:pt idx="235">
                  <c:v>4.7619047619047615E-3</c:v>
                </c:pt>
                <c:pt idx="236">
                  <c:v>2.3809523809523807E-3</c:v>
                </c:pt>
                <c:pt idx="237">
                  <c:v>2.3809523809523807E-3</c:v>
                </c:pt>
                <c:pt idx="238">
                  <c:v>2.3809523809523807E-3</c:v>
                </c:pt>
                <c:pt idx="239">
                  <c:v>2.3809523809523807E-3</c:v>
                </c:pt>
                <c:pt idx="240">
                  <c:v>2.3809523809523807E-3</c:v>
                </c:pt>
                <c:pt idx="241">
                  <c:v>2.3809523809523807E-3</c:v>
                </c:pt>
                <c:pt idx="242">
                  <c:v>2.3809523809523807E-3</c:v>
                </c:pt>
                <c:pt idx="243">
                  <c:v>2.3809523809523807E-3</c:v>
                </c:pt>
                <c:pt idx="244">
                  <c:v>2.3809523809523807E-3</c:v>
                </c:pt>
                <c:pt idx="245">
                  <c:v>2.3809523809523807E-3</c:v>
                </c:pt>
                <c:pt idx="246">
                  <c:v>1.1904761904761904E-2</c:v>
                </c:pt>
                <c:pt idx="247">
                  <c:v>1.1904761904761904E-2</c:v>
                </c:pt>
              </c:numCache>
            </c:numRef>
          </c:val>
          <c:extLst>
            <c:ext xmlns:c16="http://schemas.microsoft.com/office/drawing/2014/chart" uri="{C3380CC4-5D6E-409C-BE32-E72D297353CC}">
              <c16:uniqueId val="{0000000A-9CE1-4A03-A6AF-83FAED9EEB85}"/>
            </c:ext>
          </c:extLst>
        </c:ser>
        <c:dLbls>
          <c:showLegendKey val="0"/>
          <c:showVal val="0"/>
          <c:showCatName val="0"/>
          <c:showSerName val="0"/>
          <c:showPercent val="0"/>
          <c:showBubbleSize val="0"/>
        </c:dLbls>
        <c:gapWidth val="35"/>
        <c:overlap val="100"/>
        <c:axId val="1368584560"/>
        <c:axId val="1368586960"/>
      </c:barChart>
      <c:lineChart>
        <c:grouping val="standard"/>
        <c:varyColors val="0"/>
        <c:ser>
          <c:idx val="2"/>
          <c:order val="2"/>
          <c:tx>
            <c:v>Baseline</c:v>
          </c:tx>
          <c:spPr>
            <a:ln w="19050">
              <a:solidFill>
                <a:srgbClr val="A6A6A6"/>
              </a:solidFill>
            </a:ln>
          </c:spPr>
          <c:marker>
            <c:symbol val="none"/>
          </c:marker>
          <c:cat>
            <c:numRef>
              <c:f>SCURVE!$A$2:$A$249</c:f>
              <c:numCache>
                <c:formatCode>General</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SCURVE!$C$2:$C$249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5.3968253968253964E-2</c:v>
                </c:pt>
                <c:pt idx="12">
                  <c:v>6.0317460317460311E-2</c:v>
                </c:pt>
                <c:pt idx="13">
                  <c:v>6.6666666666666666E-2</c:v>
                </c:pt>
                <c:pt idx="14">
                  <c:v>7.301587301587302E-2</c:v>
                </c:pt>
                <c:pt idx="15">
                  <c:v>7.9365079365079375E-2</c:v>
                </c:pt>
                <c:pt idx="16">
                  <c:v>8.5714285714285729E-2</c:v>
                </c:pt>
                <c:pt idx="17">
                  <c:v>8.8095238095238115E-2</c:v>
                </c:pt>
                <c:pt idx="18">
                  <c:v>9.0476190476190502E-2</c:v>
                </c:pt>
                <c:pt idx="19">
                  <c:v>9.2857142857142888E-2</c:v>
                </c:pt>
                <c:pt idx="20">
                  <c:v>9.5238095238095274E-2</c:v>
                </c:pt>
                <c:pt idx="21">
                  <c:v>9.8412698412698452E-2</c:v>
                </c:pt>
                <c:pt idx="22">
                  <c:v>0.10158730158730163</c:v>
                </c:pt>
                <c:pt idx="23">
                  <c:v>0.10476190476190481</c:v>
                </c:pt>
                <c:pt idx="24">
                  <c:v>0.10793650793650798</c:v>
                </c:pt>
                <c:pt idx="25">
                  <c:v>0.11111111111111116</c:v>
                </c:pt>
                <c:pt idx="26">
                  <c:v>0.11428571428571434</c:v>
                </c:pt>
                <c:pt idx="27">
                  <c:v>0.11746031746031751</c:v>
                </c:pt>
                <c:pt idx="28">
                  <c:v>0.12063492063492069</c:v>
                </c:pt>
                <c:pt idx="29">
                  <c:v>0.12380952380952387</c:v>
                </c:pt>
                <c:pt idx="30">
                  <c:v>0.12698412698412703</c:v>
                </c:pt>
                <c:pt idx="31">
                  <c:v>0.1301587301587302</c:v>
                </c:pt>
                <c:pt idx="32">
                  <c:v>0.13333333333333336</c:v>
                </c:pt>
                <c:pt idx="33">
                  <c:v>0.15238095238095239</c:v>
                </c:pt>
                <c:pt idx="34">
                  <c:v>0.17142857142857143</c:v>
                </c:pt>
                <c:pt idx="35">
                  <c:v>0.19047619047619047</c:v>
                </c:pt>
                <c:pt idx="36">
                  <c:v>0.19727891156462585</c:v>
                </c:pt>
                <c:pt idx="37">
                  <c:v>0.20408163265306123</c:v>
                </c:pt>
                <c:pt idx="38">
                  <c:v>0.21088435374149661</c:v>
                </c:pt>
                <c:pt idx="39">
                  <c:v>0.21768707482993199</c:v>
                </c:pt>
                <c:pt idx="40">
                  <c:v>0.22448979591836737</c:v>
                </c:pt>
                <c:pt idx="41">
                  <c:v>0.23129251700680276</c:v>
                </c:pt>
                <c:pt idx="42">
                  <c:v>0.23809523809523814</c:v>
                </c:pt>
                <c:pt idx="43">
                  <c:v>0.23809523809523814</c:v>
                </c:pt>
                <c:pt idx="44">
                  <c:v>0.23809523809523814</c:v>
                </c:pt>
                <c:pt idx="45">
                  <c:v>0.23809523809523814</c:v>
                </c:pt>
                <c:pt idx="46">
                  <c:v>0.26190476190476197</c:v>
                </c:pt>
                <c:pt idx="47">
                  <c:v>0.28571428571428581</c:v>
                </c:pt>
                <c:pt idx="48">
                  <c:v>0.28571428571428581</c:v>
                </c:pt>
                <c:pt idx="49">
                  <c:v>0.28888888888888897</c:v>
                </c:pt>
                <c:pt idx="50">
                  <c:v>0.29206349206349214</c:v>
                </c:pt>
                <c:pt idx="51">
                  <c:v>0.2952380952380953</c:v>
                </c:pt>
                <c:pt idx="52">
                  <c:v>0.29841269841269846</c:v>
                </c:pt>
                <c:pt idx="53">
                  <c:v>0.30158730158730163</c:v>
                </c:pt>
                <c:pt idx="54">
                  <c:v>0.30476190476190479</c:v>
                </c:pt>
                <c:pt idx="55">
                  <c:v>0.32380952380952382</c:v>
                </c:pt>
                <c:pt idx="56">
                  <c:v>0.34285714285714286</c:v>
                </c:pt>
                <c:pt idx="57">
                  <c:v>0.3619047619047619</c:v>
                </c:pt>
                <c:pt idx="58">
                  <c:v>0.36507936507936506</c:v>
                </c:pt>
                <c:pt idx="59">
                  <c:v>0.38412698412698409</c:v>
                </c:pt>
                <c:pt idx="60">
                  <c:v>0.40317460317460313</c:v>
                </c:pt>
                <c:pt idx="61">
                  <c:v>0.42222222222222217</c:v>
                </c:pt>
                <c:pt idx="62">
                  <c:v>0.4412698412698412</c:v>
                </c:pt>
                <c:pt idx="63">
                  <c:v>0.44841269841269832</c:v>
                </c:pt>
                <c:pt idx="64">
                  <c:v>0.46190476190476182</c:v>
                </c:pt>
                <c:pt idx="65">
                  <c:v>0.47539682539682532</c:v>
                </c:pt>
                <c:pt idx="66">
                  <c:v>0.48888888888888882</c:v>
                </c:pt>
                <c:pt idx="67">
                  <c:v>0.50238095238095226</c:v>
                </c:pt>
                <c:pt idx="68">
                  <c:v>0.51587301587301571</c:v>
                </c:pt>
                <c:pt idx="69">
                  <c:v>0.51984126984126966</c:v>
                </c:pt>
                <c:pt idx="70">
                  <c:v>0.52380952380952361</c:v>
                </c:pt>
                <c:pt idx="71">
                  <c:v>0.52380952380952361</c:v>
                </c:pt>
                <c:pt idx="72">
                  <c:v>0.52380952380952361</c:v>
                </c:pt>
                <c:pt idx="73">
                  <c:v>0.52380952380952361</c:v>
                </c:pt>
                <c:pt idx="74">
                  <c:v>0.52698412698412678</c:v>
                </c:pt>
                <c:pt idx="75">
                  <c:v>0.53015873015872994</c:v>
                </c:pt>
                <c:pt idx="76">
                  <c:v>0.5333333333333331</c:v>
                </c:pt>
                <c:pt idx="77">
                  <c:v>0.53650793650793627</c:v>
                </c:pt>
                <c:pt idx="78">
                  <c:v>0.53968253968253943</c:v>
                </c:pt>
                <c:pt idx="79">
                  <c:v>0.54285714285714259</c:v>
                </c:pt>
                <c:pt idx="80">
                  <c:v>0.54603174603174576</c:v>
                </c:pt>
                <c:pt idx="81">
                  <c:v>0.54920634920634892</c:v>
                </c:pt>
                <c:pt idx="82">
                  <c:v>0.55238095238095208</c:v>
                </c:pt>
                <c:pt idx="83">
                  <c:v>0.55555555555555525</c:v>
                </c:pt>
                <c:pt idx="84">
                  <c:v>0.55873015873015841</c:v>
                </c:pt>
                <c:pt idx="85">
                  <c:v>0.56190476190476157</c:v>
                </c:pt>
                <c:pt idx="86">
                  <c:v>0.56507936507936474</c:v>
                </c:pt>
                <c:pt idx="87">
                  <c:v>0.5682539682539679</c:v>
                </c:pt>
                <c:pt idx="88">
                  <c:v>0.57142857142857106</c:v>
                </c:pt>
                <c:pt idx="89">
                  <c:v>0.57142857142857106</c:v>
                </c:pt>
                <c:pt idx="90">
                  <c:v>0.58095238095238055</c:v>
                </c:pt>
                <c:pt idx="91">
                  <c:v>0.59047619047619004</c:v>
                </c:pt>
                <c:pt idx="92">
                  <c:v>0.59999999999999953</c:v>
                </c:pt>
                <c:pt idx="93">
                  <c:v>0.60952380952380902</c:v>
                </c:pt>
                <c:pt idx="94">
                  <c:v>0.61904761904761851</c:v>
                </c:pt>
                <c:pt idx="95">
                  <c:v>0.61904761904761851</c:v>
                </c:pt>
                <c:pt idx="96">
                  <c:v>0.61904761904761851</c:v>
                </c:pt>
                <c:pt idx="97">
                  <c:v>0.61904761904761851</c:v>
                </c:pt>
                <c:pt idx="98">
                  <c:v>0.61904761904761851</c:v>
                </c:pt>
                <c:pt idx="99">
                  <c:v>0.628571428571428</c:v>
                </c:pt>
                <c:pt idx="100">
                  <c:v>0.63809523809523749</c:v>
                </c:pt>
                <c:pt idx="101">
                  <c:v>0.64761904761904698</c:v>
                </c:pt>
                <c:pt idx="102">
                  <c:v>0.65714285714285647</c:v>
                </c:pt>
                <c:pt idx="103">
                  <c:v>0.66666666666666596</c:v>
                </c:pt>
                <c:pt idx="104">
                  <c:v>0.66666666666666596</c:v>
                </c:pt>
                <c:pt idx="105">
                  <c:v>0.68253968253968189</c:v>
                </c:pt>
                <c:pt idx="106">
                  <c:v>0.69841269841269771</c:v>
                </c:pt>
                <c:pt idx="107">
                  <c:v>0.71428571428571352</c:v>
                </c:pt>
                <c:pt idx="108">
                  <c:v>0.71428571428571352</c:v>
                </c:pt>
                <c:pt idx="109">
                  <c:v>0.72380952380952301</c:v>
                </c:pt>
                <c:pt idx="110">
                  <c:v>0.7333333333333325</c:v>
                </c:pt>
                <c:pt idx="111">
                  <c:v>0.74285714285714199</c:v>
                </c:pt>
                <c:pt idx="112">
                  <c:v>0.75238095238095148</c:v>
                </c:pt>
                <c:pt idx="113">
                  <c:v>0.76190476190476097</c:v>
                </c:pt>
                <c:pt idx="114">
                  <c:v>0.76190476190476097</c:v>
                </c:pt>
                <c:pt idx="115">
                  <c:v>0.76190476190476097</c:v>
                </c:pt>
                <c:pt idx="116">
                  <c:v>0.76666666666666572</c:v>
                </c:pt>
                <c:pt idx="117">
                  <c:v>0.77142857142857046</c:v>
                </c:pt>
                <c:pt idx="118">
                  <c:v>0.77619047619047521</c:v>
                </c:pt>
                <c:pt idx="119">
                  <c:v>0.78095238095237995</c:v>
                </c:pt>
                <c:pt idx="120">
                  <c:v>0.7857142857142847</c:v>
                </c:pt>
                <c:pt idx="121">
                  <c:v>0.79047619047618944</c:v>
                </c:pt>
                <c:pt idx="122">
                  <c:v>0.79523809523809419</c:v>
                </c:pt>
                <c:pt idx="123">
                  <c:v>0.79999999999999893</c:v>
                </c:pt>
                <c:pt idx="124">
                  <c:v>0.80476190476190368</c:v>
                </c:pt>
                <c:pt idx="125">
                  <c:v>0.80952380952380842</c:v>
                </c:pt>
                <c:pt idx="126">
                  <c:v>0.80952380952380842</c:v>
                </c:pt>
                <c:pt idx="127">
                  <c:v>0.80952380952380842</c:v>
                </c:pt>
                <c:pt idx="128">
                  <c:v>0.80952380952380842</c:v>
                </c:pt>
                <c:pt idx="129">
                  <c:v>0.80952380952380842</c:v>
                </c:pt>
                <c:pt idx="130">
                  <c:v>0.83333333333333226</c:v>
                </c:pt>
                <c:pt idx="131">
                  <c:v>0.8571428571428561</c:v>
                </c:pt>
                <c:pt idx="132">
                  <c:v>0.8571428571428561</c:v>
                </c:pt>
                <c:pt idx="133">
                  <c:v>0.8571428571428561</c:v>
                </c:pt>
                <c:pt idx="134">
                  <c:v>0.8571428571428561</c:v>
                </c:pt>
                <c:pt idx="135">
                  <c:v>0.8571428571428561</c:v>
                </c:pt>
                <c:pt idx="136">
                  <c:v>0.8571428571428561</c:v>
                </c:pt>
                <c:pt idx="137">
                  <c:v>0.8571428571428561</c:v>
                </c:pt>
                <c:pt idx="138">
                  <c:v>0.8571428571428561</c:v>
                </c:pt>
                <c:pt idx="139">
                  <c:v>0.8571428571428561</c:v>
                </c:pt>
                <c:pt idx="140">
                  <c:v>0.8571428571428561</c:v>
                </c:pt>
                <c:pt idx="141">
                  <c:v>0.8571428571428561</c:v>
                </c:pt>
                <c:pt idx="142">
                  <c:v>0.8571428571428561</c:v>
                </c:pt>
                <c:pt idx="143">
                  <c:v>0.8571428571428561</c:v>
                </c:pt>
                <c:pt idx="144">
                  <c:v>0.86111111111111005</c:v>
                </c:pt>
                <c:pt idx="145">
                  <c:v>0.86805555555555447</c:v>
                </c:pt>
                <c:pt idx="146">
                  <c:v>0.89087301587301482</c:v>
                </c:pt>
                <c:pt idx="147">
                  <c:v>0.91709183673469286</c:v>
                </c:pt>
                <c:pt idx="148">
                  <c:v>0.94671201814058858</c:v>
                </c:pt>
                <c:pt idx="149">
                  <c:v>0.96045918367346839</c:v>
                </c:pt>
                <c:pt idx="150">
                  <c:v>0.97023809523809423</c:v>
                </c:pt>
                <c:pt idx="151">
                  <c:v>0.98001700680272008</c:v>
                </c:pt>
                <c:pt idx="152">
                  <c:v>0.98979591836734593</c:v>
                </c:pt>
                <c:pt idx="153">
                  <c:v>0.99659863945578131</c:v>
                </c:pt>
                <c:pt idx="154">
                  <c:v>0.999999999999999</c:v>
                </c:pt>
                <c:pt idx="155">
                  <c:v>0.999999999999999</c:v>
                </c:pt>
                <c:pt idx="156">
                  <c:v>0.999999999999999</c:v>
                </c:pt>
                <c:pt idx="157">
                  <c:v>0.999999999999999</c:v>
                </c:pt>
                <c:pt idx="158">
                  <c:v>0.999999999999999</c:v>
                </c:pt>
                <c:pt idx="159">
                  <c:v>0.999999999999999</c:v>
                </c:pt>
                <c:pt idx="160">
                  <c:v>0.999999999999999</c:v>
                </c:pt>
                <c:pt idx="161">
                  <c:v>0.999999999999999</c:v>
                </c:pt>
                <c:pt idx="162">
                  <c:v>0.999999999999999</c:v>
                </c:pt>
                <c:pt idx="163">
                  <c:v>0.999999999999999</c:v>
                </c:pt>
                <c:pt idx="164">
                  <c:v>0.999999999999999</c:v>
                </c:pt>
                <c:pt idx="165">
                  <c:v>0.999999999999999</c:v>
                </c:pt>
                <c:pt idx="166">
                  <c:v>0.999999999999999</c:v>
                </c:pt>
                <c:pt idx="167">
                  <c:v>0.999999999999999</c:v>
                </c:pt>
                <c:pt idx="168">
                  <c:v>0.999999999999999</c:v>
                </c:pt>
                <c:pt idx="169">
                  <c:v>0.999999999999999</c:v>
                </c:pt>
                <c:pt idx="170">
                  <c:v>0.999999999999999</c:v>
                </c:pt>
                <c:pt idx="171">
                  <c:v>0.999999999999999</c:v>
                </c:pt>
                <c:pt idx="172">
                  <c:v>0.999999999999999</c:v>
                </c:pt>
                <c:pt idx="173">
                  <c:v>0.999999999999999</c:v>
                </c:pt>
                <c:pt idx="174">
                  <c:v>0.999999999999999</c:v>
                </c:pt>
                <c:pt idx="175">
                  <c:v>0.999999999999999</c:v>
                </c:pt>
                <c:pt idx="176">
                  <c:v>0.999999999999999</c:v>
                </c:pt>
                <c:pt idx="177">
                  <c:v>0.999999999999999</c:v>
                </c:pt>
                <c:pt idx="178">
                  <c:v>0.999999999999999</c:v>
                </c:pt>
                <c:pt idx="179">
                  <c:v>0.999999999999999</c:v>
                </c:pt>
                <c:pt idx="180">
                  <c:v>0.999999999999999</c:v>
                </c:pt>
                <c:pt idx="181">
                  <c:v>0.999999999999999</c:v>
                </c:pt>
                <c:pt idx="182">
                  <c:v>0.999999999999999</c:v>
                </c:pt>
                <c:pt idx="183">
                  <c:v>0.999999999999999</c:v>
                </c:pt>
                <c:pt idx="184">
                  <c:v>0.999999999999999</c:v>
                </c:pt>
                <c:pt idx="185">
                  <c:v>0.999999999999999</c:v>
                </c:pt>
                <c:pt idx="186">
                  <c:v>0.999999999999999</c:v>
                </c:pt>
                <c:pt idx="187">
                  <c:v>0.999999999999999</c:v>
                </c:pt>
                <c:pt idx="188">
                  <c:v>0.999999999999999</c:v>
                </c:pt>
                <c:pt idx="189">
                  <c:v>0.999999999999999</c:v>
                </c:pt>
                <c:pt idx="190">
                  <c:v>0.999999999999999</c:v>
                </c:pt>
                <c:pt idx="191">
                  <c:v>0.999999999999999</c:v>
                </c:pt>
                <c:pt idx="192">
                  <c:v>0.999999999999999</c:v>
                </c:pt>
                <c:pt idx="193">
                  <c:v>0.999999999999999</c:v>
                </c:pt>
                <c:pt idx="194">
                  <c:v>0.999999999999999</c:v>
                </c:pt>
                <c:pt idx="195">
                  <c:v>0.999999999999999</c:v>
                </c:pt>
                <c:pt idx="196">
                  <c:v>0.999999999999999</c:v>
                </c:pt>
                <c:pt idx="197">
                  <c:v>0.999999999999999</c:v>
                </c:pt>
                <c:pt idx="198">
                  <c:v>0.999999999999999</c:v>
                </c:pt>
                <c:pt idx="199">
                  <c:v>0.999999999999999</c:v>
                </c:pt>
                <c:pt idx="200">
                  <c:v>0.999999999999999</c:v>
                </c:pt>
                <c:pt idx="201">
                  <c:v>0.999999999999999</c:v>
                </c:pt>
                <c:pt idx="202">
                  <c:v>0.999999999999999</c:v>
                </c:pt>
                <c:pt idx="203">
                  <c:v>0.999999999999999</c:v>
                </c:pt>
                <c:pt idx="204">
                  <c:v>0.999999999999999</c:v>
                </c:pt>
                <c:pt idx="205">
                  <c:v>0.999999999999999</c:v>
                </c:pt>
                <c:pt idx="206">
                  <c:v>0.999999999999999</c:v>
                </c:pt>
                <c:pt idx="207">
                  <c:v>0.999999999999999</c:v>
                </c:pt>
                <c:pt idx="208">
                  <c:v>0.999999999999999</c:v>
                </c:pt>
                <c:pt idx="209">
                  <c:v>0.999999999999999</c:v>
                </c:pt>
                <c:pt idx="210">
                  <c:v>0.999999999999999</c:v>
                </c:pt>
                <c:pt idx="211">
                  <c:v>0.999999999999999</c:v>
                </c:pt>
                <c:pt idx="212">
                  <c:v>0.999999999999999</c:v>
                </c:pt>
                <c:pt idx="213">
                  <c:v>0.999999999999999</c:v>
                </c:pt>
                <c:pt idx="214">
                  <c:v>0.999999999999999</c:v>
                </c:pt>
                <c:pt idx="215">
                  <c:v>0.999999999999999</c:v>
                </c:pt>
                <c:pt idx="216">
                  <c:v>0.999999999999999</c:v>
                </c:pt>
                <c:pt idx="217">
                  <c:v>0.999999999999999</c:v>
                </c:pt>
                <c:pt idx="218">
                  <c:v>0.999999999999999</c:v>
                </c:pt>
                <c:pt idx="219">
                  <c:v>0.999999999999999</c:v>
                </c:pt>
                <c:pt idx="220">
                  <c:v>0.999999999999999</c:v>
                </c:pt>
                <c:pt idx="221">
                  <c:v>0.999999999999999</c:v>
                </c:pt>
                <c:pt idx="222">
                  <c:v>0.999999999999999</c:v>
                </c:pt>
                <c:pt idx="223">
                  <c:v>0.999999999999999</c:v>
                </c:pt>
                <c:pt idx="224">
                  <c:v>0.999999999999999</c:v>
                </c:pt>
                <c:pt idx="225">
                  <c:v>0.999999999999999</c:v>
                </c:pt>
                <c:pt idx="226">
                  <c:v>0.999999999999999</c:v>
                </c:pt>
                <c:pt idx="227">
                  <c:v>0.999999999999999</c:v>
                </c:pt>
                <c:pt idx="228">
                  <c:v>0.999999999999999</c:v>
                </c:pt>
                <c:pt idx="229">
                  <c:v>0.999999999999999</c:v>
                </c:pt>
                <c:pt idx="230">
                  <c:v>0.999999999999999</c:v>
                </c:pt>
                <c:pt idx="231">
                  <c:v>0.999999999999999</c:v>
                </c:pt>
                <c:pt idx="232">
                  <c:v>0.999999999999999</c:v>
                </c:pt>
                <c:pt idx="233">
                  <c:v>0.999999999999999</c:v>
                </c:pt>
                <c:pt idx="234">
                  <c:v>0.999999999999999</c:v>
                </c:pt>
                <c:pt idx="235">
                  <c:v>0.999999999999999</c:v>
                </c:pt>
                <c:pt idx="236">
                  <c:v>0.999999999999999</c:v>
                </c:pt>
                <c:pt idx="237">
                  <c:v>0.999999999999999</c:v>
                </c:pt>
                <c:pt idx="238">
                  <c:v>0.999999999999999</c:v>
                </c:pt>
                <c:pt idx="239">
                  <c:v>0.999999999999999</c:v>
                </c:pt>
                <c:pt idx="240">
                  <c:v>0.999999999999999</c:v>
                </c:pt>
                <c:pt idx="241">
                  <c:v>0.999999999999999</c:v>
                </c:pt>
                <c:pt idx="242">
                  <c:v>0.999999999999999</c:v>
                </c:pt>
                <c:pt idx="243">
                  <c:v>0.999999999999999</c:v>
                </c:pt>
                <c:pt idx="244">
                  <c:v>0.999999999999999</c:v>
                </c:pt>
                <c:pt idx="245">
                  <c:v>0.999999999999999</c:v>
                </c:pt>
                <c:pt idx="246">
                  <c:v>0.999999999999999</c:v>
                </c:pt>
                <c:pt idx="247">
                  <c:v>0.999999999999999</c:v>
                </c:pt>
              </c:numCache>
            </c:numRef>
          </c:val>
          <c:smooth val="0"/>
          <c:extLst>
            <c:ext xmlns:c16="http://schemas.microsoft.com/office/drawing/2014/chart" uri="{C3380CC4-5D6E-409C-BE32-E72D297353CC}">
              <c16:uniqueId val="{0000000B-9CE1-4A03-A6AF-83FAED9EEB85}"/>
            </c:ext>
          </c:extLst>
        </c:ser>
        <c:ser>
          <c:idx val="3"/>
          <c:order val="3"/>
          <c:tx>
            <c:v>Calculated</c:v>
          </c:tx>
          <c:spPr>
            <a:ln w="34925">
              <a:solidFill>
                <a:srgbClr val="4472C4"/>
              </a:solidFill>
            </a:ln>
          </c:spPr>
          <c:marker>
            <c:symbol val="none"/>
          </c:marker>
          <c:cat>
            <c:numRef>
              <c:f>SCURVE!$A$2:$A$249</c:f>
              <c:numCache>
                <c:formatCode>General</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SCURVE!$H$2:$H$249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5.3401360544217687E-2</c:v>
                </c:pt>
                <c:pt idx="12">
                  <c:v>5.9183673469387757E-2</c:v>
                </c:pt>
                <c:pt idx="13">
                  <c:v>6.496598639455782E-2</c:v>
                </c:pt>
                <c:pt idx="14">
                  <c:v>7.0748299319727884E-2</c:v>
                </c:pt>
                <c:pt idx="15">
                  <c:v>7.6530612244897947E-2</c:v>
                </c:pt>
                <c:pt idx="16">
                  <c:v>8.231292517006801E-2</c:v>
                </c:pt>
                <c:pt idx="17">
                  <c:v>8.8095238095238074E-2</c:v>
                </c:pt>
                <c:pt idx="18">
                  <c:v>9.047619047619046E-2</c:v>
                </c:pt>
                <c:pt idx="19">
                  <c:v>9.2857142857142846E-2</c:v>
                </c:pt>
                <c:pt idx="20">
                  <c:v>9.5238095238095233E-2</c:v>
                </c:pt>
                <c:pt idx="21">
                  <c:v>9.7596043248217162E-2</c:v>
                </c:pt>
                <c:pt idx="22">
                  <c:v>9.9953991258339092E-2</c:v>
                </c:pt>
                <c:pt idx="23">
                  <c:v>0.10231193926846102</c:v>
                </c:pt>
                <c:pt idx="24">
                  <c:v>0.10466988727858295</c:v>
                </c:pt>
                <c:pt idx="25">
                  <c:v>0.10702783528870488</c:v>
                </c:pt>
                <c:pt idx="26">
                  <c:v>0.10938578329882681</c:v>
                </c:pt>
                <c:pt idx="27">
                  <c:v>0.11174373130894874</c:v>
                </c:pt>
                <c:pt idx="28">
                  <c:v>0.11410167931907067</c:v>
                </c:pt>
                <c:pt idx="29">
                  <c:v>0.1164596273291926</c:v>
                </c:pt>
                <c:pt idx="30">
                  <c:v>0.11881757533931453</c:v>
                </c:pt>
                <c:pt idx="31">
                  <c:v>0.12117552334943646</c:v>
                </c:pt>
                <c:pt idx="32">
                  <c:v>0.12353347135955839</c:v>
                </c:pt>
                <c:pt idx="33">
                  <c:v>0.12589141936968032</c:v>
                </c:pt>
                <c:pt idx="34">
                  <c:v>0.12824936737980225</c:v>
                </c:pt>
                <c:pt idx="35">
                  <c:v>0.13060731538992418</c:v>
                </c:pt>
                <c:pt idx="36">
                  <c:v>0.13296526340004611</c:v>
                </c:pt>
                <c:pt idx="37">
                  <c:v>0.13532321141016804</c:v>
                </c:pt>
                <c:pt idx="38">
                  <c:v>0.13768115942028997</c:v>
                </c:pt>
                <c:pt idx="39">
                  <c:v>0.13871635610766056</c:v>
                </c:pt>
                <c:pt idx="40">
                  <c:v>0.13975155279503115</c:v>
                </c:pt>
                <c:pt idx="41">
                  <c:v>0.14078674948240175</c:v>
                </c:pt>
                <c:pt idx="42">
                  <c:v>0.14182194616977234</c:v>
                </c:pt>
                <c:pt idx="43">
                  <c:v>0.14285714285714293</c:v>
                </c:pt>
                <c:pt idx="44">
                  <c:v>0.15079365079365087</c:v>
                </c:pt>
                <c:pt idx="45">
                  <c:v>0.1587301587301588</c:v>
                </c:pt>
                <c:pt idx="46">
                  <c:v>0.16666666666666674</c:v>
                </c:pt>
                <c:pt idx="47">
                  <c:v>0.16904761904761911</c:v>
                </c:pt>
                <c:pt idx="48">
                  <c:v>0.17142857142857149</c:v>
                </c:pt>
                <c:pt idx="49">
                  <c:v>0.17380952380952386</c:v>
                </c:pt>
                <c:pt idx="50">
                  <c:v>0.17619047619047623</c:v>
                </c:pt>
                <c:pt idx="51">
                  <c:v>0.1785714285714286</c:v>
                </c:pt>
                <c:pt idx="52">
                  <c:v>0.18095238095238098</c:v>
                </c:pt>
                <c:pt idx="53">
                  <c:v>0.18333333333333335</c:v>
                </c:pt>
                <c:pt idx="54">
                  <c:v>0.18571428571428572</c:v>
                </c:pt>
                <c:pt idx="55">
                  <c:v>0.18809523809523809</c:v>
                </c:pt>
                <c:pt idx="56">
                  <c:v>0.19047619047619049</c:v>
                </c:pt>
                <c:pt idx="57">
                  <c:v>0.19047619047619049</c:v>
                </c:pt>
                <c:pt idx="58">
                  <c:v>0.20238095238095238</c:v>
                </c:pt>
                <c:pt idx="59">
                  <c:v>0.2142857142857143</c:v>
                </c:pt>
                <c:pt idx="60">
                  <c:v>0.21523809523809526</c:v>
                </c:pt>
                <c:pt idx="61">
                  <c:v>0.21619047619047621</c:v>
                </c:pt>
                <c:pt idx="62">
                  <c:v>0.21714285714285717</c:v>
                </c:pt>
                <c:pt idx="63">
                  <c:v>0.21809523809523812</c:v>
                </c:pt>
                <c:pt idx="64">
                  <c:v>0.21904761904761905</c:v>
                </c:pt>
                <c:pt idx="65">
                  <c:v>0.22</c:v>
                </c:pt>
                <c:pt idx="66">
                  <c:v>0.22095238095238096</c:v>
                </c:pt>
                <c:pt idx="67">
                  <c:v>0.22190476190476191</c:v>
                </c:pt>
                <c:pt idx="68">
                  <c:v>0.22285714285714286</c:v>
                </c:pt>
                <c:pt idx="69">
                  <c:v>0.22380952380952382</c:v>
                </c:pt>
                <c:pt idx="70">
                  <c:v>0.22476190476190477</c:v>
                </c:pt>
                <c:pt idx="71">
                  <c:v>0.22571428571428573</c:v>
                </c:pt>
                <c:pt idx="72">
                  <c:v>0.22666666666666668</c:v>
                </c:pt>
                <c:pt idx="73">
                  <c:v>0.22761904761904764</c:v>
                </c:pt>
                <c:pt idx="74">
                  <c:v>0.22857142857142859</c:v>
                </c:pt>
                <c:pt idx="75">
                  <c:v>0.22952380952380955</c:v>
                </c:pt>
                <c:pt idx="76">
                  <c:v>0.2304761904761905</c:v>
                </c:pt>
                <c:pt idx="77">
                  <c:v>0.23142857142857146</c:v>
                </c:pt>
                <c:pt idx="78">
                  <c:v>0.23238095238095241</c:v>
                </c:pt>
                <c:pt idx="79">
                  <c:v>0.23333333333333336</c:v>
                </c:pt>
                <c:pt idx="80">
                  <c:v>0.23428571428571432</c:v>
                </c:pt>
                <c:pt idx="81">
                  <c:v>0.23523809523809527</c:v>
                </c:pt>
                <c:pt idx="82">
                  <c:v>0.23619047619047623</c:v>
                </c:pt>
                <c:pt idx="83">
                  <c:v>0.23714285714285718</c:v>
                </c:pt>
                <c:pt idx="84">
                  <c:v>0.23809523809523814</c:v>
                </c:pt>
                <c:pt idx="85">
                  <c:v>0.23809523809523814</c:v>
                </c:pt>
                <c:pt idx="86">
                  <c:v>0.23809523809523814</c:v>
                </c:pt>
                <c:pt idx="87">
                  <c:v>0.23809523809523814</c:v>
                </c:pt>
                <c:pt idx="88">
                  <c:v>0.23809523809523814</c:v>
                </c:pt>
                <c:pt idx="89">
                  <c:v>0.24603174603174607</c:v>
                </c:pt>
                <c:pt idx="90">
                  <c:v>0.25396825396825401</c:v>
                </c:pt>
                <c:pt idx="91">
                  <c:v>0.2678571428571429</c:v>
                </c:pt>
                <c:pt idx="92">
                  <c:v>0.27579365079365081</c:v>
                </c:pt>
                <c:pt idx="93">
                  <c:v>0.28373015873015878</c:v>
                </c:pt>
                <c:pt idx="94">
                  <c:v>0.29166666666666674</c:v>
                </c:pt>
                <c:pt idx="95">
                  <c:v>0.29365079365079372</c:v>
                </c:pt>
                <c:pt idx="96">
                  <c:v>0.29563492063492069</c:v>
                </c:pt>
                <c:pt idx="97">
                  <c:v>0.29761904761904767</c:v>
                </c:pt>
                <c:pt idx="98">
                  <c:v>0.29960317460317465</c:v>
                </c:pt>
                <c:pt idx="99">
                  <c:v>0.30158730158730163</c:v>
                </c:pt>
                <c:pt idx="100">
                  <c:v>0.3035714285714286</c:v>
                </c:pt>
                <c:pt idx="101">
                  <c:v>0.30555555555555558</c:v>
                </c:pt>
                <c:pt idx="102">
                  <c:v>0.30753968253968256</c:v>
                </c:pt>
                <c:pt idx="103">
                  <c:v>0.31428571428571428</c:v>
                </c:pt>
                <c:pt idx="104">
                  <c:v>0.31904761904761902</c:v>
                </c:pt>
                <c:pt idx="105">
                  <c:v>0.32380952380952382</c:v>
                </c:pt>
                <c:pt idx="106">
                  <c:v>0.32857142857142857</c:v>
                </c:pt>
                <c:pt idx="107">
                  <c:v>0.33333333333333331</c:v>
                </c:pt>
                <c:pt idx="108">
                  <c:v>0.3349206349206349</c:v>
                </c:pt>
                <c:pt idx="109">
                  <c:v>0.33650793650793648</c:v>
                </c:pt>
                <c:pt idx="110">
                  <c:v>0.33809523809523806</c:v>
                </c:pt>
                <c:pt idx="111">
                  <c:v>0.33968253968253964</c:v>
                </c:pt>
                <c:pt idx="112">
                  <c:v>0.34126984126984122</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numCache>
            </c:numRef>
          </c:val>
          <c:smooth val="0"/>
          <c:extLst>
            <c:ext xmlns:c16="http://schemas.microsoft.com/office/drawing/2014/chart" uri="{C3380CC4-5D6E-409C-BE32-E72D297353CC}">
              <c16:uniqueId val="{0000000C-9CE1-4A03-A6AF-83FAED9EEB85}"/>
            </c:ext>
          </c:extLst>
        </c:ser>
        <c:ser>
          <c:idx val="4"/>
          <c:order val="4"/>
          <c:tx>
            <c:v>Forecast</c:v>
          </c:tx>
          <c:spPr>
            <a:ln w="34925">
              <a:solidFill>
                <a:srgbClr val="9DC3E6"/>
              </a:solidFill>
              <a:prstDash val="dash"/>
            </a:ln>
          </c:spPr>
          <c:marker>
            <c:symbol val="none"/>
          </c:marker>
          <c:cat>
            <c:numRef>
              <c:f>SCURVE!$A$2:$A$249</c:f>
              <c:numCache>
                <c:formatCode>General</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SCURVE!$I$2:$I$249</c:f>
              <c:numCache>
                <c:formatCode>0.00%</c:formatCode>
                <c:ptCount val="24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0.3428571428571428</c:v>
                </c:pt>
                <c:pt idx="114">
                  <c:v>0.34444444444444439</c:v>
                </c:pt>
                <c:pt idx="115">
                  <c:v>0.34603174603174602</c:v>
                </c:pt>
                <c:pt idx="116">
                  <c:v>0.34761904761904761</c:v>
                </c:pt>
                <c:pt idx="117">
                  <c:v>0.34920634920634919</c:v>
                </c:pt>
                <c:pt idx="118">
                  <c:v>0.35079365079365077</c:v>
                </c:pt>
                <c:pt idx="119">
                  <c:v>0.35238095238095235</c:v>
                </c:pt>
                <c:pt idx="120">
                  <c:v>0.35396825396825393</c:v>
                </c:pt>
                <c:pt idx="121">
                  <c:v>0.35555555555555551</c:v>
                </c:pt>
                <c:pt idx="122">
                  <c:v>0.3571428571428571</c:v>
                </c:pt>
                <c:pt idx="123">
                  <c:v>0.36190476190476184</c:v>
                </c:pt>
                <c:pt idx="124">
                  <c:v>0.36666666666666659</c:v>
                </c:pt>
                <c:pt idx="125">
                  <c:v>0.37142857142857139</c:v>
                </c:pt>
                <c:pt idx="126">
                  <c:v>0.37619047619047619</c:v>
                </c:pt>
                <c:pt idx="127">
                  <c:v>0.38095238095238093</c:v>
                </c:pt>
                <c:pt idx="128">
                  <c:v>0.38571428571428568</c:v>
                </c:pt>
                <c:pt idx="129">
                  <c:v>0.39047619047619048</c:v>
                </c:pt>
                <c:pt idx="130">
                  <c:v>0.39523809523809528</c:v>
                </c:pt>
                <c:pt idx="131">
                  <c:v>0.4</c:v>
                </c:pt>
                <c:pt idx="132">
                  <c:v>0.40476190476190477</c:v>
                </c:pt>
                <c:pt idx="133">
                  <c:v>0.41269841269841273</c:v>
                </c:pt>
                <c:pt idx="134">
                  <c:v>0.42063492063492069</c:v>
                </c:pt>
                <c:pt idx="135">
                  <c:v>0.4285714285714286</c:v>
                </c:pt>
                <c:pt idx="136">
                  <c:v>0.43333333333333335</c:v>
                </c:pt>
                <c:pt idx="137">
                  <c:v>0.43809523809523815</c:v>
                </c:pt>
                <c:pt idx="138">
                  <c:v>0.44285714285714295</c:v>
                </c:pt>
                <c:pt idx="139">
                  <c:v>0.44761904761904769</c:v>
                </c:pt>
                <c:pt idx="140">
                  <c:v>0.45238095238095244</c:v>
                </c:pt>
                <c:pt idx="141">
                  <c:v>0.45476190476190481</c:v>
                </c:pt>
                <c:pt idx="142">
                  <c:v>0.45714285714285718</c:v>
                </c:pt>
                <c:pt idx="143">
                  <c:v>0.45952380952380956</c:v>
                </c:pt>
                <c:pt idx="144">
                  <c:v>0.46587301587301588</c:v>
                </c:pt>
                <c:pt idx="145">
                  <c:v>0.47519841269841273</c:v>
                </c:pt>
                <c:pt idx="146">
                  <c:v>0.5003968253968254</c:v>
                </c:pt>
                <c:pt idx="147">
                  <c:v>0.52899659863945581</c:v>
                </c:pt>
                <c:pt idx="148">
                  <c:v>0.55759637188208611</c:v>
                </c:pt>
                <c:pt idx="149">
                  <c:v>0.57372448979591828</c:v>
                </c:pt>
                <c:pt idx="150">
                  <c:v>0.5858843537414965</c:v>
                </c:pt>
                <c:pt idx="151">
                  <c:v>0.60756802721088432</c:v>
                </c:pt>
                <c:pt idx="152">
                  <c:v>0.62925170068027203</c:v>
                </c:pt>
                <c:pt idx="153">
                  <c:v>0.63605442176870741</c:v>
                </c:pt>
                <c:pt idx="154">
                  <c:v>0.6394557823129251</c:v>
                </c:pt>
                <c:pt idx="155">
                  <c:v>0.64285714285714279</c:v>
                </c:pt>
                <c:pt idx="156">
                  <c:v>0.6507936507936507</c:v>
                </c:pt>
                <c:pt idx="157">
                  <c:v>0.65873015873015861</c:v>
                </c:pt>
                <c:pt idx="158">
                  <c:v>0.66666666666666652</c:v>
                </c:pt>
                <c:pt idx="159">
                  <c:v>0.67006802721088421</c:v>
                </c:pt>
                <c:pt idx="160">
                  <c:v>0.6734693877551019</c:v>
                </c:pt>
                <c:pt idx="161">
                  <c:v>0.67687074829931959</c:v>
                </c:pt>
                <c:pt idx="162">
                  <c:v>0.68027210884353728</c:v>
                </c:pt>
                <c:pt idx="163">
                  <c:v>0.68367346938775497</c:v>
                </c:pt>
                <c:pt idx="164">
                  <c:v>0.68707482993197266</c:v>
                </c:pt>
                <c:pt idx="165">
                  <c:v>0.69047619047619035</c:v>
                </c:pt>
                <c:pt idx="166">
                  <c:v>0.70238095238095233</c:v>
                </c:pt>
                <c:pt idx="167">
                  <c:v>0.71428571428571419</c:v>
                </c:pt>
                <c:pt idx="168">
                  <c:v>0.71587301587301577</c:v>
                </c:pt>
                <c:pt idx="169">
                  <c:v>0.71746031746031735</c:v>
                </c:pt>
                <c:pt idx="170">
                  <c:v>0.71904761904761894</c:v>
                </c:pt>
                <c:pt idx="171">
                  <c:v>0.72063492063492052</c:v>
                </c:pt>
                <c:pt idx="172">
                  <c:v>0.7222222222222221</c:v>
                </c:pt>
                <c:pt idx="173">
                  <c:v>0.72380952380952368</c:v>
                </c:pt>
                <c:pt idx="174">
                  <c:v>0.72539682539682526</c:v>
                </c:pt>
                <c:pt idx="175">
                  <c:v>0.72698412698412684</c:v>
                </c:pt>
                <c:pt idx="176">
                  <c:v>0.72857142857142843</c:v>
                </c:pt>
                <c:pt idx="177">
                  <c:v>0.73015873015873001</c:v>
                </c:pt>
                <c:pt idx="178">
                  <c:v>0.73174603174603159</c:v>
                </c:pt>
                <c:pt idx="179">
                  <c:v>0.73333333333333317</c:v>
                </c:pt>
                <c:pt idx="180">
                  <c:v>0.73492063492063475</c:v>
                </c:pt>
                <c:pt idx="181">
                  <c:v>0.73650793650793633</c:v>
                </c:pt>
                <c:pt idx="182">
                  <c:v>0.73809523809523792</c:v>
                </c:pt>
                <c:pt idx="183">
                  <c:v>0.74603174603174582</c:v>
                </c:pt>
                <c:pt idx="184">
                  <c:v>0.75396825396825373</c:v>
                </c:pt>
                <c:pt idx="185">
                  <c:v>0.76190476190476164</c:v>
                </c:pt>
                <c:pt idx="186">
                  <c:v>0.76984126984126955</c:v>
                </c:pt>
                <c:pt idx="187">
                  <c:v>0.77777777777777746</c:v>
                </c:pt>
                <c:pt idx="188">
                  <c:v>0.78571428571428537</c:v>
                </c:pt>
                <c:pt idx="189">
                  <c:v>0.79365079365079327</c:v>
                </c:pt>
                <c:pt idx="190">
                  <c:v>0.79563492063492025</c:v>
                </c:pt>
                <c:pt idx="191">
                  <c:v>0.79761904761904723</c:v>
                </c:pt>
                <c:pt idx="192">
                  <c:v>0.7996031746031742</c:v>
                </c:pt>
                <c:pt idx="193">
                  <c:v>0.80158730158730118</c:v>
                </c:pt>
                <c:pt idx="194">
                  <c:v>0.80357142857142816</c:v>
                </c:pt>
                <c:pt idx="195">
                  <c:v>0.80555555555555514</c:v>
                </c:pt>
                <c:pt idx="196">
                  <c:v>0.80753968253968211</c:v>
                </c:pt>
                <c:pt idx="197">
                  <c:v>0.80952380952380909</c:v>
                </c:pt>
                <c:pt idx="198">
                  <c:v>0.81428571428571384</c:v>
                </c:pt>
                <c:pt idx="199">
                  <c:v>0.81904761904761858</c:v>
                </c:pt>
                <c:pt idx="200">
                  <c:v>0.82380952380952333</c:v>
                </c:pt>
                <c:pt idx="201">
                  <c:v>0.82857142857142807</c:v>
                </c:pt>
                <c:pt idx="202">
                  <c:v>0.83333333333333282</c:v>
                </c:pt>
                <c:pt idx="203">
                  <c:v>0.8349206349206344</c:v>
                </c:pt>
                <c:pt idx="204">
                  <c:v>0.83650793650793598</c:v>
                </c:pt>
                <c:pt idx="205">
                  <c:v>0.83809523809523756</c:v>
                </c:pt>
                <c:pt idx="206">
                  <c:v>0.83968253968253914</c:v>
                </c:pt>
                <c:pt idx="207">
                  <c:v>0.84126984126984072</c:v>
                </c:pt>
                <c:pt idx="208">
                  <c:v>0.84285714285714231</c:v>
                </c:pt>
                <c:pt idx="209">
                  <c:v>0.84444444444444389</c:v>
                </c:pt>
                <c:pt idx="210">
                  <c:v>0.84603174603174547</c:v>
                </c:pt>
                <c:pt idx="211">
                  <c:v>0.84761904761904705</c:v>
                </c:pt>
                <c:pt idx="212">
                  <c:v>0.84920634920634863</c:v>
                </c:pt>
                <c:pt idx="213">
                  <c:v>0.85079365079365021</c:v>
                </c:pt>
                <c:pt idx="214">
                  <c:v>0.8523809523809518</c:v>
                </c:pt>
                <c:pt idx="215">
                  <c:v>0.85396825396825338</c:v>
                </c:pt>
                <c:pt idx="216">
                  <c:v>0.85555555555555496</c:v>
                </c:pt>
                <c:pt idx="217">
                  <c:v>0.85714285714285654</c:v>
                </c:pt>
                <c:pt idx="218">
                  <c:v>0.86190476190476129</c:v>
                </c:pt>
                <c:pt idx="219">
                  <c:v>0.86666666666666603</c:v>
                </c:pt>
                <c:pt idx="220">
                  <c:v>0.87142857142857078</c:v>
                </c:pt>
                <c:pt idx="221">
                  <c:v>0.87619047619047552</c:v>
                </c:pt>
                <c:pt idx="222">
                  <c:v>0.88095238095238027</c:v>
                </c:pt>
                <c:pt idx="223">
                  <c:v>0.88571428571428501</c:v>
                </c:pt>
                <c:pt idx="224">
                  <c:v>0.89047619047618976</c:v>
                </c:pt>
                <c:pt idx="225">
                  <c:v>0.8952380952380945</c:v>
                </c:pt>
                <c:pt idx="226">
                  <c:v>0.89999999999999925</c:v>
                </c:pt>
                <c:pt idx="227">
                  <c:v>0.90476190476190399</c:v>
                </c:pt>
                <c:pt idx="228">
                  <c:v>0.9126984126984119</c:v>
                </c:pt>
                <c:pt idx="229">
                  <c:v>0.92063492063491981</c:v>
                </c:pt>
                <c:pt idx="230">
                  <c:v>0.92857142857142771</c:v>
                </c:pt>
                <c:pt idx="231">
                  <c:v>0.93333333333333246</c:v>
                </c:pt>
                <c:pt idx="232">
                  <c:v>0.9380952380952372</c:v>
                </c:pt>
                <c:pt idx="233">
                  <c:v>0.94285714285714195</c:v>
                </c:pt>
                <c:pt idx="234">
                  <c:v>0.94761904761904669</c:v>
                </c:pt>
                <c:pt idx="235">
                  <c:v>0.95238095238095144</c:v>
                </c:pt>
                <c:pt idx="236">
                  <c:v>0.95476190476190381</c:v>
                </c:pt>
                <c:pt idx="237">
                  <c:v>0.95714285714285618</c:v>
                </c:pt>
                <c:pt idx="238">
                  <c:v>0.95952380952380856</c:v>
                </c:pt>
                <c:pt idx="239">
                  <c:v>0.96190476190476093</c:v>
                </c:pt>
                <c:pt idx="240">
                  <c:v>0.9642857142857133</c:v>
                </c:pt>
                <c:pt idx="241">
                  <c:v>0.96666666666666567</c:v>
                </c:pt>
                <c:pt idx="242">
                  <c:v>0.96904761904761805</c:v>
                </c:pt>
                <c:pt idx="243">
                  <c:v>0.97142857142857042</c:v>
                </c:pt>
                <c:pt idx="244">
                  <c:v>0.97380952380952279</c:v>
                </c:pt>
                <c:pt idx="245">
                  <c:v>0.97619047619047516</c:v>
                </c:pt>
                <c:pt idx="246">
                  <c:v>0.98809523809523703</c:v>
                </c:pt>
                <c:pt idx="247">
                  <c:v>0.99999999999999889</c:v>
                </c:pt>
              </c:numCache>
            </c:numRef>
          </c:val>
          <c:smooth val="0"/>
          <c:extLst>
            <c:ext xmlns:c16="http://schemas.microsoft.com/office/drawing/2014/chart" uri="{C3380CC4-5D6E-409C-BE32-E72D297353CC}">
              <c16:uniqueId val="{0000000D-9CE1-4A03-A6AF-83FAED9EEB85}"/>
            </c:ext>
          </c:extLst>
        </c:ser>
        <c:ser>
          <c:idx val="5"/>
          <c:order val="5"/>
          <c:tx>
            <c:v>Actual</c:v>
          </c:tx>
          <c:spPr>
            <a:ln w="34925">
              <a:solidFill>
                <a:srgbClr val="1F4E79"/>
              </a:solidFill>
            </a:ln>
          </c:spPr>
          <c:marker>
            <c:symbol val="none"/>
          </c:marker>
          <c:cat>
            <c:numRef>
              <c:f>SCURVE!$A$2:$A$249</c:f>
              <c:numCache>
                <c:formatCode>General</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SCURVE!$J$2:$J$249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5.3401360544217687E-2</c:v>
                </c:pt>
                <c:pt idx="12">
                  <c:v>5.9183673469387757E-2</c:v>
                </c:pt>
                <c:pt idx="13">
                  <c:v>6.496598639455782E-2</c:v>
                </c:pt>
                <c:pt idx="14">
                  <c:v>7.0748299319727884E-2</c:v>
                </c:pt>
                <c:pt idx="15">
                  <c:v>7.6530612244897947E-2</c:v>
                </c:pt>
                <c:pt idx="16">
                  <c:v>8.231292517006801E-2</c:v>
                </c:pt>
                <c:pt idx="17">
                  <c:v>8.8095238095238074E-2</c:v>
                </c:pt>
                <c:pt idx="18">
                  <c:v>9.047619047619046E-2</c:v>
                </c:pt>
                <c:pt idx="19">
                  <c:v>9.2857142857142846E-2</c:v>
                </c:pt>
                <c:pt idx="20">
                  <c:v>9.5238095238095233E-2</c:v>
                </c:pt>
                <c:pt idx="21">
                  <c:v>9.7596043248217162E-2</c:v>
                </c:pt>
                <c:pt idx="22">
                  <c:v>9.9953991258339092E-2</c:v>
                </c:pt>
                <c:pt idx="23">
                  <c:v>0.10231193926846102</c:v>
                </c:pt>
                <c:pt idx="24">
                  <c:v>0.10466988727858295</c:v>
                </c:pt>
                <c:pt idx="25">
                  <c:v>0.10702783528870488</c:v>
                </c:pt>
                <c:pt idx="26">
                  <c:v>0.10938578329882681</c:v>
                </c:pt>
                <c:pt idx="27">
                  <c:v>0.11174373130894874</c:v>
                </c:pt>
                <c:pt idx="28">
                  <c:v>0.11410167931907067</c:v>
                </c:pt>
                <c:pt idx="29">
                  <c:v>0.1164596273291926</c:v>
                </c:pt>
                <c:pt idx="30">
                  <c:v>0.11881757533931453</c:v>
                </c:pt>
                <c:pt idx="31">
                  <c:v>0.12117552334943646</c:v>
                </c:pt>
                <c:pt idx="32">
                  <c:v>0.12353347135955839</c:v>
                </c:pt>
                <c:pt idx="33">
                  <c:v>0.12589141936968032</c:v>
                </c:pt>
                <c:pt idx="34">
                  <c:v>0.12824936737980225</c:v>
                </c:pt>
                <c:pt idx="35">
                  <c:v>0.13060731538992418</c:v>
                </c:pt>
                <c:pt idx="36">
                  <c:v>0.13296526340004611</c:v>
                </c:pt>
                <c:pt idx="37">
                  <c:v>0.13532321141016804</c:v>
                </c:pt>
                <c:pt idx="38">
                  <c:v>0.13768115942028997</c:v>
                </c:pt>
                <c:pt idx="39">
                  <c:v>0.13871635610766056</c:v>
                </c:pt>
                <c:pt idx="40">
                  <c:v>0.13975155279503115</c:v>
                </c:pt>
                <c:pt idx="41">
                  <c:v>0.14078674948240175</c:v>
                </c:pt>
                <c:pt idx="42">
                  <c:v>0.14182194616977234</c:v>
                </c:pt>
                <c:pt idx="43">
                  <c:v>0.14285714285714293</c:v>
                </c:pt>
                <c:pt idx="44">
                  <c:v>0.15079365079365087</c:v>
                </c:pt>
                <c:pt idx="45">
                  <c:v>0.1587301587301588</c:v>
                </c:pt>
                <c:pt idx="46">
                  <c:v>0.16666666666666674</c:v>
                </c:pt>
                <c:pt idx="47">
                  <c:v>0.16904761904761911</c:v>
                </c:pt>
                <c:pt idx="48">
                  <c:v>0.17142857142857149</c:v>
                </c:pt>
                <c:pt idx="49">
                  <c:v>0.17380952380952386</c:v>
                </c:pt>
                <c:pt idx="50">
                  <c:v>0.17619047619047623</c:v>
                </c:pt>
                <c:pt idx="51">
                  <c:v>0.1785714285714286</c:v>
                </c:pt>
                <c:pt idx="52">
                  <c:v>0.18095238095238098</c:v>
                </c:pt>
                <c:pt idx="53">
                  <c:v>0.18333333333333335</c:v>
                </c:pt>
                <c:pt idx="54">
                  <c:v>0.18571428571428572</c:v>
                </c:pt>
                <c:pt idx="55">
                  <c:v>0.18571428571428572</c:v>
                </c:pt>
                <c:pt idx="56">
                  <c:v>0.18571428571428572</c:v>
                </c:pt>
                <c:pt idx="57">
                  <c:v>0.18571428571428572</c:v>
                </c:pt>
                <c:pt idx="58">
                  <c:v>0.18571428571428572</c:v>
                </c:pt>
                <c:pt idx="59">
                  <c:v>0.18571428571428572</c:v>
                </c:pt>
                <c:pt idx="60">
                  <c:v>0.18666666666666668</c:v>
                </c:pt>
                <c:pt idx="61">
                  <c:v>0.18761904761904763</c:v>
                </c:pt>
                <c:pt idx="62">
                  <c:v>0.18857142857142858</c:v>
                </c:pt>
                <c:pt idx="63">
                  <c:v>0.18857142857142858</c:v>
                </c:pt>
                <c:pt idx="64">
                  <c:v>0.18857142857142858</c:v>
                </c:pt>
                <c:pt idx="65">
                  <c:v>0.18857142857142858</c:v>
                </c:pt>
                <c:pt idx="66">
                  <c:v>0.18857142857142858</c:v>
                </c:pt>
                <c:pt idx="67">
                  <c:v>0.18857142857142858</c:v>
                </c:pt>
                <c:pt idx="68">
                  <c:v>0.18857142857142858</c:v>
                </c:pt>
                <c:pt idx="69">
                  <c:v>0.18857142857142858</c:v>
                </c:pt>
                <c:pt idx="70">
                  <c:v>0.18857142857142858</c:v>
                </c:pt>
                <c:pt idx="71">
                  <c:v>0.18857142857142858</c:v>
                </c:pt>
                <c:pt idx="72">
                  <c:v>0.18857142857142858</c:v>
                </c:pt>
                <c:pt idx="73">
                  <c:v>0.18857142857142858</c:v>
                </c:pt>
                <c:pt idx="74">
                  <c:v>0.18857142857142858</c:v>
                </c:pt>
                <c:pt idx="75">
                  <c:v>0.18857142857142858</c:v>
                </c:pt>
                <c:pt idx="76">
                  <c:v>0.18857142857142858</c:v>
                </c:pt>
                <c:pt idx="77">
                  <c:v>0.18857142857142858</c:v>
                </c:pt>
                <c:pt idx="78">
                  <c:v>0.18857142857142858</c:v>
                </c:pt>
                <c:pt idx="79">
                  <c:v>0.18857142857142858</c:v>
                </c:pt>
                <c:pt idx="80">
                  <c:v>0.18857142857142858</c:v>
                </c:pt>
                <c:pt idx="81">
                  <c:v>0.18857142857142858</c:v>
                </c:pt>
                <c:pt idx="82">
                  <c:v>0.18857142857142858</c:v>
                </c:pt>
                <c:pt idx="83">
                  <c:v>0.18857142857142858</c:v>
                </c:pt>
                <c:pt idx="84">
                  <c:v>0.18857142857142858</c:v>
                </c:pt>
                <c:pt idx="85">
                  <c:v>0.18857142857142858</c:v>
                </c:pt>
                <c:pt idx="86">
                  <c:v>0.18857142857142858</c:v>
                </c:pt>
                <c:pt idx="87">
                  <c:v>0.18857142857142858</c:v>
                </c:pt>
                <c:pt idx="88">
                  <c:v>0.18857142857142858</c:v>
                </c:pt>
                <c:pt idx="89">
                  <c:v>0.18857142857142858</c:v>
                </c:pt>
                <c:pt idx="90">
                  <c:v>0.18857142857142858</c:v>
                </c:pt>
                <c:pt idx="91">
                  <c:v>0.18857142857142858</c:v>
                </c:pt>
                <c:pt idx="92">
                  <c:v>0.19055555555555556</c:v>
                </c:pt>
                <c:pt idx="93">
                  <c:v>0.19253968253968254</c:v>
                </c:pt>
                <c:pt idx="94">
                  <c:v>0.19452380952380952</c:v>
                </c:pt>
                <c:pt idx="95">
                  <c:v>0.19650793650793649</c:v>
                </c:pt>
                <c:pt idx="96">
                  <c:v>0.19849206349206347</c:v>
                </c:pt>
                <c:pt idx="97">
                  <c:v>0.20047619047619045</c:v>
                </c:pt>
                <c:pt idx="98">
                  <c:v>0.20047619047619045</c:v>
                </c:pt>
                <c:pt idx="99">
                  <c:v>0.20047619047619045</c:v>
                </c:pt>
                <c:pt idx="100">
                  <c:v>0.20047619047619045</c:v>
                </c:pt>
                <c:pt idx="101">
                  <c:v>0.20047619047619045</c:v>
                </c:pt>
                <c:pt idx="102">
                  <c:v>0.20047619047619045</c:v>
                </c:pt>
                <c:pt idx="103">
                  <c:v>0.20523809523809522</c:v>
                </c:pt>
                <c:pt idx="104">
                  <c:v>0.21</c:v>
                </c:pt>
                <c:pt idx="105">
                  <c:v>0.21</c:v>
                </c:pt>
                <c:pt idx="106">
                  <c:v>0.21</c:v>
                </c:pt>
                <c:pt idx="107">
                  <c:v>0.21</c:v>
                </c:pt>
                <c:pt idx="108">
                  <c:v>0.21158730158730157</c:v>
                </c:pt>
                <c:pt idx="109">
                  <c:v>0.21317460317460316</c:v>
                </c:pt>
                <c:pt idx="110">
                  <c:v>0.21476190476190474</c:v>
                </c:pt>
                <c:pt idx="111">
                  <c:v>0.21634920634920632</c:v>
                </c:pt>
                <c:pt idx="112">
                  <c:v>0.2179365079365079</c:v>
                </c:pt>
                <c:pt idx="113">
                  <c:v>0.21952380952380948</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numCache>
            </c:numRef>
          </c:val>
          <c:smooth val="0"/>
          <c:extLst>
            <c:ext xmlns:c16="http://schemas.microsoft.com/office/drawing/2014/chart" uri="{C3380CC4-5D6E-409C-BE32-E72D297353CC}">
              <c16:uniqueId val="{0000000E-9CE1-4A03-A6AF-83FAED9EEB85}"/>
            </c:ext>
          </c:extLst>
        </c:ser>
        <c:dLbls>
          <c:showLegendKey val="0"/>
          <c:showVal val="0"/>
          <c:showCatName val="0"/>
          <c:showSerName val="0"/>
          <c:showPercent val="0"/>
          <c:showBubbleSize val="0"/>
        </c:dLbls>
        <c:marker val="1"/>
        <c:smooth val="0"/>
        <c:axId val="1017474128"/>
        <c:axId val="1017471728"/>
      </c:lineChart>
      <c:catAx>
        <c:axId val="1368584560"/>
        <c:scaling>
          <c:orientation val="minMax"/>
        </c:scaling>
        <c:delete val="0"/>
        <c:axPos val="b"/>
        <c:numFmt formatCode="dd/mm/yyyy" sourceLinked="0"/>
        <c:majorTickMark val="out"/>
        <c:minorTickMark val="none"/>
        <c:tickLblPos val="nextTo"/>
        <c:txPr>
          <a:bodyPr rot="-2700000" vert="horz"/>
          <a:lstStyle/>
          <a:p>
            <a:pPr>
              <a:defRPr/>
            </a:pPr>
            <a:endParaRPr lang="fr-FR"/>
          </a:p>
        </c:txPr>
        <c:crossAx val="1368586960"/>
        <c:crosses val="autoZero"/>
        <c:auto val="0"/>
        <c:lblAlgn val="ctr"/>
        <c:lblOffset val="100"/>
        <c:noMultiLvlLbl val="0"/>
      </c:catAx>
      <c:valAx>
        <c:axId val="1368586960"/>
        <c:scaling>
          <c:orientation val="minMax"/>
          <c:max val="0.12"/>
          <c:min val="0"/>
        </c:scaling>
        <c:delete val="0"/>
        <c:axPos val="l"/>
        <c:numFmt formatCode="0%" sourceLinked="0"/>
        <c:majorTickMark val="out"/>
        <c:minorTickMark val="none"/>
        <c:tickLblPos val="nextTo"/>
        <c:crossAx val="1368584560"/>
        <c:crosses val="autoZero"/>
        <c:crossBetween val="between"/>
        <c:majorUnit val="0.02"/>
      </c:valAx>
      <c:valAx>
        <c:axId val="1017471728"/>
        <c:scaling>
          <c:orientation val="minMax"/>
          <c:max val="1"/>
          <c:min val="0"/>
        </c:scaling>
        <c:delete val="0"/>
        <c:axPos val="r"/>
        <c:majorGridlines/>
        <c:numFmt formatCode="0%" sourceLinked="0"/>
        <c:majorTickMark val="out"/>
        <c:minorTickMark val="none"/>
        <c:tickLblPos val="nextTo"/>
        <c:crossAx val="1017474128"/>
        <c:crosses val="max"/>
        <c:crossBetween val="between"/>
        <c:majorUnit val="0.1"/>
      </c:valAx>
      <c:catAx>
        <c:axId val="1017474128"/>
        <c:scaling>
          <c:orientation val="minMax"/>
        </c:scaling>
        <c:delete val="1"/>
        <c:axPos val="b"/>
        <c:numFmt formatCode="General" sourceLinked="1"/>
        <c:majorTickMark val="out"/>
        <c:minorTickMark val="none"/>
        <c:tickLblPos val="nextTo"/>
        <c:crossAx val="1017471728"/>
        <c:crosses val="autoZero"/>
        <c:auto val="1"/>
        <c:lblAlgn val="ctr"/>
        <c:lblOffset val="100"/>
        <c:noMultiLvlLbl val="1"/>
      </c:cat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101600</xdr:rowOff>
    </xdr:from>
    <xdr:to>
      <xdr:col>2</xdr:col>
      <xdr:colOff>44450</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Planning</a:t>
          </a:r>
        </a:p>
      </xdr:txBody>
    </xdr:sp>
    <xdr:clientData/>
  </xdr:twoCellAnchor>
  <xdr:twoCellAnchor>
    <xdr:from>
      <xdr:col>2</xdr:col>
      <xdr:colOff>146050</xdr:colOff>
      <xdr:row>0</xdr:row>
      <xdr:rowOff>101600</xdr:rowOff>
    </xdr:from>
    <xdr:to>
      <xdr:col>2</xdr:col>
      <xdr:colOff>1009650</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Gantt</a:t>
          </a:r>
        </a:p>
      </xdr:txBody>
    </xdr:sp>
    <xdr:clientData/>
  </xdr:twoCellAnchor>
  <xdr:twoCellAnchor>
    <xdr:from>
      <xdr:col>2</xdr:col>
      <xdr:colOff>1111250</xdr:colOff>
      <xdr:row>0</xdr:row>
      <xdr:rowOff>101600</xdr:rowOff>
    </xdr:from>
    <xdr:to>
      <xdr:col>3</xdr:col>
      <xdr:colOff>727075</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S-Curve</a:t>
          </a:r>
        </a:p>
      </xdr:txBody>
    </xdr:sp>
    <xdr:clientData/>
  </xdr:twoCellAnchor>
  <xdr:twoCellAnchor>
    <xdr:from>
      <xdr:col>4</xdr:col>
      <xdr:colOff>527050</xdr:colOff>
      <xdr:row>0</xdr:row>
      <xdr:rowOff>101600</xdr:rowOff>
    </xdr:from>
    <xdr:to>
      <xdr:col>5</xdr:col>
      <xdr:colOff>577850</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Update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8397200" y="25400"/>
          <a:ext cx="9398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209550</xdr:colOff>
      <xdr:row>0</xdr:row>
      <xdr:rowOff>68263</xdr:rowOff>
    </xdr:from>
    <xdr:to>
      <xdr:col>28</xdr:col>
      <xdr:colOff>742950</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954655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527050</xdr:colOff>
      <xdr:row>0</xdr:row>
      <xdr:rowOff>106363</xdr:rowOff>
    </xdr:from>
    <xdr:to>
      <xdr:col>28</xdr:col>
      <xdr:colOff>704850</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86405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828675</xdr:colOff>
      <xdr:row>0</xdr:row>
      <xdr:rowOff>101600</xdr:rowOff>
    </xdr:from>
    <xdr:to>
      <xdr:col>4</xdr:col>
      <xdr:colOff>425450</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Forced</a:t>
          </a:r>
        </a:p>
        <a:p>
          <a:pPr algn="ctr"/>
          <a:r>
            <a:rPr lang="fr-FR" sz="1000" b="1">
              <a:solidFill>
                <a:srgbClr val="FFFFFF"/>
              </a:solidFill>
            </a:rPr>
            <a:t>Planning Update</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9" name="lbl_WBS_CPMode_Toggle">
          <a:extLst>
            <a:ext uri="{FF2B5EF4-FFF2-40B4-BE49-F238E27FC236}">
              <a16:creationId xmlns:a16="http://schemas.microsoft.com/office/drawing/2014/main" id="{DBA88AE5-9438-E12B-35A2-08059C153371}"/>
            </a:ext>
          </a:extLst>
        </xdr:cNvPr>
        <xdr:cNvSpPr txBox="1"/>
      </xdr:nvSpPr>
      <xdr:spPr>
        <a:xfrm>
          <a:off x="30365700" y="38100"/>
          <a:ext cx="1406525"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233363</xdr:colOff>
      <xdr:row>0</xdr:row>
      <xdr:rowOff>68263</xdr:rowOff>
    </xdr:from>
    <xdr:to>
      <xdr:col>30</xdr:col>
      <xdr:colOff>766763</xdr:colOff>
      <xdr:row>0</xdr:row>
      <xdr:rowOff>322263</xdr:rowOff>
    </xdr:to>
    <xdr:sp macro="Toggle_CriticalPathMode" textlink="">
      <xdr:nvSpPr>
        <xdr:cNvPr id="10" name="shp_WBS_CPMode_BG">
          <a:extLst>
            <a:ext uri="{FF2B5EF4-FFF2-40B4-BE49-F238E27FC236}">
              <a16:creationId xmlns:a16="http://schemas.microsoft.com/office/drawing/2014/main" id="{13DAA6EA-C990-1FB9-2EAF-4103F6DC7ECE}"/>
            </a:ext>
          </a:extLst>
        </xdr:cNvPr>
        <xdr:cNvSpPr/>
      </xdr:nvSpPr>
      <xdr:spPr>
        <a:xfrm>
          <a:off x="31751588" y="68263"/>
          <a:ext cx="533400" cy="2540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271463</xdr:colOff>
      <xdr:row>0</xdr:row>
      <xdr:rowOff>106363</xdr:rowOff>
    </xdr:from>
    <xdr:to>
      <xdr:col>30</xdr:col>
      <xdr:colOff>449263</xdr:colOff>
      <xdr:row>0</xdr:row>
      <xdr:rowOff>284163</xdr:rowOff>
    </xdr:to>
    <xdr:sp macro="Toggle_CriticalPathMode" textlink="">
      <xdr:nvSpPr>
        <xdr:cNvPr id="11" name="shp_WBS_CPMode_Knob">
          <a:extLst>
            <a:ext uri="{FF2B5EF4-FFF2-40B4-BE49-F238E27FC236}">
              <a16:creationId xmlns:a16="http://schemas.microsoft.com/office/drawing/2014/main" id="{41F91064-A392-89EB-4DB4-77C85E0C99AE}"/>
            </a:ext>
          </a:extLst>
        </xdr:cNvPr>
        <xdr:cNvSpPr/>
      </xdr:nvSpPr>
      <xdr:spPr>
        <a:xfrm>
          <a:off x="31789688"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147638</xdr:colOff>
      <xdr:row>4</xdr:row>
      <xdr:rowOff>38100</xdr:rowOff>
    </xdr:from>
    <xdr:to>
      <xdr:col>10</xdr:col>
      <xdr:colOff>300038</xdr:colOff>
      <xdr:row>4</xdr:row>
      <xdr:rowOff>190500</xdr:rowOff>
    </xdr:to>
    <xdr:sp macro="" textlink="">
      <xdr:nvSpPr>
        <xdr:cNvPr id="74821" name="MS_1">
          <a:extLst>
            <a:ext uri="{FF2B5EF4-FFF2-40B4-BE49-F238E27FC236}">
              <a16:creationId xmlns:a16="http://schemas.microsoft.com/office/drawing/2014/main" id="{93AF590D-E5F7-7E2E-C166-4178457649C9}"/>
            </a:ext>
          </a:extLst>
        </xdr:cNvPr>
        <xdr:cNvSpPr/>
      </xdr:nvSpPr>
      <xdr:spPr>
        <a:xfrm>
          <a:off x="9282113" y="990600"/>
          <a:ext cx="152400" cy="152400"/>
        </a:xfrm>
        <a:prstGeom prst="diamond">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25</xdr:col>
      <xdr:colOff>147638</xdr:colOff>
      <xdr:row>5</xdr:row>
      <xdr:rowOff>38100</xdr:rowOff>
    </xdr:from>
    <xdr:to>
      <xdr:col>25</xdr:col>
      <xdr:colOff>300038</xdr:colOff>
      <xdr:row>5</xdr:row>
      <xdr:rowOff>190500</xdr:rowOff>
    </xdr:to>
    <xdr:sp macro="" textlink="">
      <xdr:nvSpPr>
        <xdr:cNvPr id="74822" name="MS_2">
          <a:extLst>
            <a:ext uri="{FF2B5EF4-FFF2-40B4-BE49-F238E27FC236}">
              <a16:creationId xmlns:a16="http://schemas.microsoft.com/office/drawing/2014/main" id="{DFA61E34-95C1-DF05-83BF-284BF3F5A5F4}"/>
            </a:ext>
          </a:extLst>
        </xdr:cNvPr>
        <xdr:cNvSpPr/>
      </xdr:nvSpPr>
      <xdr:spPr>
        <a:xfrm>
          <a:off x="15997238" y="1219200"/>
          <a:ext cx="152400" cy="152400"/>
        </a:xfrm>
        <a:prstGeom prst="diamond">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0</xdr:colOff>
      <xdr:row>6</xdr:row>
      <xdr:rowOff>82550</xdr:rowOff>
    </xdr:from>
    <xdr:to>
      <xdr:col>31</xdr:col>
      <xdr:colOff>0</xdr:colOff>
      <xdr:row>6</xdr:row>
      <xdr:rowOff>146050</xdr:rowOff>
    </xdr:to>
    <xdr:sp macro="" textlink="">
      <xdr:nvSpPr>
        <xdr:cNvPr id="74823" name="TASK_3">
          <a:extLst>
            <a:ext uri="{FF2B5EF4-FFF2-40B4-BE49-F238E27FC236}">
              <a16:creationId xmlns:a16="http://schemas.microsoft.com/office/drawing/2014/main" id="{73CBA6BF-98F5-32C3-B22D-FDA089887EEC}"/>
            </a:ext>
          </a:extLst>
        </xdr:cNvPr>
        <xdr:cNvSpPr/>
      </xdr:nvSpPr>
      <xdr:spPr>
        <a:xfrm>
          <a:off x="14954250" y="1492250"/>
          <a:ext cx="3581400" cy="635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25400</xdr:colOff>
      <xdr:row>6</xdr:row>
      <xdr:rowOff>107950</xdr:rowOff>
    </xdr:from>
    <xdr:to>
      <xdr:col>26</xdr:col>
      <xdr:colOff>371715</xdr:colOff>
      <xdr:row>6</xdr:row>
      <xdr:rowOff>133350</xdr:rowOff>
    </xdr:to>
    <xdr:sp macro="" textlink="">
      <xdr:nvSpPr>
        <xdr:cNvPr id="74824" name="TASK_3_P">
          <a:extLst>
            <a:ext uri="{FF2B5EF4-FFF2-40B4-BE49-F238E27FC236}">
              <a16:creationId xmlns:a16="http://schemas.microsoft.com/office/drawing/2014/main" id="{627AC1F2-D2A0-DAFD-FE12-CC5666623578}"/>
            </a:ext>
          </a:extLst>
        </xdr:cNvPr>
        <xdr:cNvSpPr/>
      </xdr:nvSpPr>
      <xdr:spPr>
        <a:xfrm>
          <a:off x="14979650" y="1517650"/>
          <a:ext cx="1689340" cy="254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0</xdr:colOff>
      <xdr:row>7</xdr:row>
      <xdr:rowOff>114300</xdr:rowOff>
    </xdr:from>
    <xdr:to>
      <xdr:col>17</xdr:col>
      <xdr:colOff>0</xdr:colOff>
      <xdr:row>7</xdr:row>
      <xdr:rowOff>114300</xdr:rowOff>
    </xdr:to>
    <xdr:cxnSp macro="">
      <xdr:nvCxnSpPr>
        <xdr:cNvPr id="74825" name="SUM_4_H">
          <a:extLst>
            <a:ext uri="{FF2B5EF4-FFF2-40B4-BE49-F238E27FC236}">
              <a16:creationId xmlns:a16="http://schemas.microsoft.com/office/drawing/2014/main" id="{372A350A-DF40-F897-43F8-956D3B3EB26A}"/>
            </a:ext>
          </a:extLst>
        </xdr:cNvPr>
        <xdr:cNvCxnSpPr/>
      </xdr:nvCxnSpPr>
      <xdr:spPr>
        <a:xfrm>
          <a:off x="9134475" y="1752600"/>
          <a:ext cx="3133725" cy="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0</xdr:colOff>
      <xdr:row>7</xdr:row>
      <xdr:rowOff>50800</xdr:rowOff>
    </xdr:from>
    <xdr:to>
      <xdr:col>10</xdr:col>
      <xdr:colOff>0</xdr:colOff>
      <xdr:row>7</xdr:row>
      <xdr:rowOff>177800</xdr:rowOff>
    </xdr:to>
    <xdr:cxnSp macro="">
      <xdr:nvCxnSpPr>
        <xdr:cNvPr id="74826" name="SUM_4_L">
          <a:extLst>
            <a:ext uri="{FF2B5EF4-FFF2-40B4-BE49-F238E27FC236}">
              <a16:creationId xmlns:a16="http://schemas.microsoft.com/office/drawing/2014/main" id="{BA0571CD-A2CC-BFC2-E21A-AFF2E4104D25}"/>
            </a:ext>
          </a:extLst>
        </xdr:cNvPr>
        <xdr:cNvCxnSpPr/>
      </xdr:nvCxnSpPr>
      <xdr:spPr>
        <a:xfrm>
          <a:off x="9134475" y="16891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0</xdr:colOff>
      <xdr:row>7</xdr:row>
      <xdr:rowOff>50800</xdr:rowOff>
    </xdr:from>
    <xdr:to>
      <xdr:col>17</xdr:col>
      <xdr:colOff>0</xdr:colOff>
      <xdr:row>7</xdr:row>
      <xdr:rowOff>177800</xdr:rowOff>
    </xdr:to>
    <xdr:cxnSp macro="">
      <xdr:nvCxnSpPr>
        <xdr:cNvPr id="74827" name="SUM_4_R">
          <a:extLst>
            <a:ext uri="{FF2B5EF4-FFF2-40B4-BE49-F238E27FC236}">
              <a16:creationId xmlns:a16="http://schemas.microsoft.com/office/drawing/2014/main" id="{AB92E807-C848-D9D5-BBCE-3810956F9BC5}"/>
            </a:ext>
          </a:extLst>
        </xdr:cNvPr>
        <xdr:cNvCxnSpPr/>
      </xdr:nvCxnSpPr>
      <xdr:spPr>
        <a:xfrm>
          <a:off x="12268200" y="16891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101600</xdr:colOff>
      <xdr:row>7</xdr:row>
      <xdr:rowOff>0</xdr:rowOff>
    </xdr:from>
    <xdr:to>
      <xdr:col>23</xdr:col>
      <xdr:colOff>209550</xdr:colOff>
      <xdr:row>8</xdr:row>
      <xdr:rowOff>0</xdr:rowOff>
    </xdr:to>
    <xdr:sp macro="" textlink="">
      <xdr:nvSpPr>
        <xdr:cNvPr id="74828" name="SUM_4_TXT">
          <a:extLst>
            <a:ext uri="{FF2B5EF4-FFF2-40B4-BE49-F238E27FC236}">
              <a16:creationId xmlns:a16="http://schemas.microsoft.com/office/drawing/2014/main" id="{9444D2A1-2BC4-BD2F-8B5B-5DAEEE54F1C6}"/>
            </a:ext>
          </a:extLst>
        </xdr:cNvPr>
        <xdr:cNvSpPr txBox="1"/>
      </xdr:nvSpPr>
      <xdr:spPr>
        <a:xfrm>
          <a:off x="12369800" y="16383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Engineering</a:t>
          </a:r>
        </a:p>
      </xdr:txBody>
    </xdr:sp>
    <xdr:clientData/>
  </xdr:twoCellAnchor>
  <xdr:twoCellAnchor>
    <xdr:from>
      <xdr:col>10</xdr:col>
      <xdr:colOff>0</xdr:colOff>
      <xdr:row>8</xdr:row>
      <xdr:rowOff>50800</xdr:rowOff>
    </xdr:from>
    <xdr:to>
      <xdr:col>12</xdr:col>
      <xdr:colOff>0</xdr:colOff>
      <xdr:row>8</xdr:row>
      <xdr:rowOff>177800</xdr:rowOff>
    </xdr:to>
    <xdr:sp macro="" textlink="">
      <xdr:nvSpPr>
        <xdr:cNvPr id="74829" name="TASK_5">
          <a:extLst>
            <a:ext uri="{FF2B5EF4-FFF2-40B4-BE49-F238E27FC236}">
              <a16:creationId xmlns:a16="http://schemas.microsoft.com/office/drawing/2014/main" id="{7A4231F5-9480-5D33-D49B-A20095A65577}"/>
            </a:ext>
          </a:extLst>
        </xdr:cNvPr>
        <xdr:cNvSpPr/>
      </xdr:nvSpPr>
      <xdr:spPr>
        <a:xfrm>
          <a:off x="9134475" y="19177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147638</xdr:colOff>
      <xdr:row>9</xdr:row>
      <xdr:rowOff>38100</xdr:rowOff>
    </xdr:from>
    <xdr:to>
      <xdr:col>11</xdr:col>
      <xdr:colOff>300038</xdr:colOff>
      <xdr:row>9</xdr:row>
      <xdr:rowOff>190500</xdr:rowOff>
    </xdr:to>
    <xdr:sp macro="" textlink="">
      <xdr:nvSpPr>
        <xdr:cNvPr id="74830" name="TASK_6">
          <a:extLst>
            <a:ext uri="{FF2B5EF4-FFF2-40B4-BE49-F238E27FC236}">
              <a16:creationId xmlns:a16="http://schemas.microsoft.com/office/drawing/2014/main" id="{83D19CA6-DB08-150A-AEE8-41F251BCA997}"/>
            </a:ext>
          </a:extLst>
        </xdr:cNvPr>
        <xdr:cNvSpPr/>
      </xdr:nvSpPr>
      <xdr:spPr>
        <a:xfrm>
          <a:off x="9729788" y="21336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0</xdr:colOff>
      <xdr:row>10</xdr:row>
      <xdr:rowOff>50800</xdr:rowOff>
    </xdr:from>
    <xdr:to>
      <xdr:col>14</xdr:col>
      <xdr:colOff>0</xdr:colOff>
      <xdr:row>10</xdr:row>
      <xdr:rowOff>177800</xdr:rowOff>
    </xdr:to>
    <xdr:sp macro="" textlink="">
      <xdr:nvSpPr>
        <xdr:cNvPr id="74831" name="TASK_7">
          <a:extLst>
            <a:ext uri="{FF2B5EF4-FFF2-40B4-BE49-F238E27FC236}">
              <a16:creationId xmlns:a16="http://schemas.microsoft.com/office/drawing/2014/main" id="{597BE39F-0203-A12F-F7E3-F46B963CF769}"/>
            </a:ext>
          </a:extLst>
        </xdr:cNvPr>
        <xdr:cNvSpPr/>
      </xdr:nvSpPr>
      <xdr:spPr>
        <a:xfrm>
          <a:off x="10029825" y="23749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147638</xdr:colOff>
      <xdr:row>11</xdr:row>
      <xdr:rowOff>38100</xdr:rowOff>
    </xdr:from>
    <xdr:to>
      <xdr:col>12</xdr:col>
      <xdr:colOff>300038</xdr:colOff>
      <xdr:row>11</xdr:row>
      <xdr:rowOff>190500</xdr:rowOff>
    </xdr:to>
    <xdr:sp macro="" textlink="">
      <xdr:nvSpPr>
        <xdr:cNvPr id="74832" name="TASK_8">
          <a:extLst>
            <a:ext uri="{FF2B5EF4-FFF2-40B4-BE49-F238E27FC236}">
              <a16:creationId xmlns:a16="http://schemas.microsoft.com/office/drawing/2014/main" id="{6977358E-FD70-60E9-C21B-5EBA7C3E2FCB}"/>
            </a:ext>
          </a:extLst>
        </xdr:cNvPr>
        <xdr:cNvSpPr/>
      </xdr:nvSpPr>
      <xdr:spPr>
        <a:xfrm>
          <a:off x="10177463" y="25908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0</xdr:colOff>
      <xdr:row>12</xdr:row>
      <xdr:rowOff>50800</xdr:rowOff>
    </xdr:from>
    <xdr:to>
      <xdr:col>16</xdr:col>
      <xdr:colOff>0</xdr:colOff>
      <xdr:row>12</xdr:row>
      <xdr:rowOff>177800</xdr:rowOff>
    </xdr:to>
    <xdr:sp macro="" textlink="">
      <xdr:nvSpPr>
        <xdr:cNvPr id="74833" name="TASK_9">
          <a:extLst>
            <a:ext uri="{FF2B5EF4-FFF2-40B4-BE49-F238E27FC236}">
              <a16:creationId xmlns:a16="http://schemas.microsoft.com/office/drawing/2014/main" id="{8D923F48-54FB-A961-6DAB-1B59E086CA4F}"/>
            </a:ext>
          </a:extLst>
        </xdr:cNvPr>
        <xdr:cNvSpPr/>
      </xdr:nvSpPr>
      <xdr:spPr>
        <a:xfrm>
          <a:off x="10477500" y="2832100"/>
          <a:ext cx="1343025"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0</xdr:colOff>
      <xdr:row>13</xdr:row>
      <xdr:rowOff>50800</xdr:rowOff>
    </xdr:from>
    <xdr:to>
      <xdr:col>17</xdr:col>
      <xdr:colOff>0</xdr:colOff>
      <xdr:row>13</xdr:row>
      <xdr:rowOff>177800</xdr:rowOff>
    </xdr:to>
    <xdr:sp macro="" textlink="">
      <xdr:nvSpPr>
        <xdr:cNvPr id="74834" name="TASK_10">
          <a:extLst>
            <a:ext uri="{FF2B5EF4-FFF2-40B4-BE49-F238E27FC236}">
              <a16:creationId xmlns:a16="http://schemas.microsoft.com/office/drawing/2014/main" id="{6509C64E-3E21-4AA0-A7E8-6F6C28923349}"/>
            </a:ext>
          </a:extLst>
        </xdr:cNvPr>
        <xdr:cNvSpPr/>
      </xdr:nvSpPr>
      <xdr:spPr>
        <a:xfrm>
          <a:off x="10477500" y="3060700"/>
          <a:ext cx="179070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0</xdr:colOff>
      <xdr:row>14</xdr:row>
      <xdr:rowOff>114300</xdr:rowOff>
    </xdr:from>
    <xdr:to>
      <xdr:col>23</xdr:col>
      <xdr:colOff>0</xdr:colOff>
      <xdr:row>14</xdr:row>
      <xdr:rowOff>114300</xdr:rowOff>
    </xdr:to>
    <xdr:cxnSp macro="">
      <xdr:nvCxnSpPr>
        <xdr:cNvPr id="74835" name="SUM_11_H">
          <a:extLst>
            <a:ext uri="{FF2B5EF4-FFF2-40B4-BE49-F238E27FC236}">
              <a16:creationId xmlns:a16="http://schemas.microsoft.com/office/drawing/2014/main" id="{FBB577A6-EBBA-5E78-2A0C-C220067D83D4}"/>
            </a:ext>
          </a:extLst>
        </xdr:cNvPr>
        <xdr:cNvCxnSpPr/>
      </xdr:nvCxnSpPr>
      <xdr:spPr>
        <a:xfrm>
          <a:off x="11820525" y="3352800"/>
          <a:ext cx="31337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0</xdr:colOff>
      <xdr:row>14</xdr:row>
      <xdr:rowOff>50800</xdr:rowOff>
    </xdr:from>
    <xdr:to>
      <xdr:col>16</xdr:col>
      <xdr:colOff>0</xdr:colOff>
      <xdr:row>14</xdr:row>
      <xdr:rowOff>177800</xdr:rowOff>
    </xdr:to>
    <xdr:cxnSp macro="">
      <xdr:nvCxnSpPr>
        <xdr:cNvPr id="74836" name="SUM_11_L">
          <a:extLst>
            <a:ext uri="{FF2B5EF4-FFF2-40B4-BE49-F238E27FC236}">
              <a16:creationId xmlns:a16="http://schemas.microsoft.com/office/drawing/2014/main" id="{C3876C78-5E94-DF80-471A-1282B8246B5E}"/>
            </a:ext>
          </a:extLst>
        </xdr:cNvPr>
        <xdr:cNvCxnSpPr/>
      </xdr:nvCxnSpPr>
      <xdr:spPr>
        <a:xfrm>
          <a:off x="11820525" y="3289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0</xdr:colOff>
      <xdr:row>14</xdr:row>
      <xdr:rowOff>50800</xdr:rowOff>
    </xdr:from>
    <xdr:to>
      <xdr:col>23</xdr:col>
      <xdr:colOff>0</xdr:colOff>
      <xdr:row>14</xdr:row>
      <xdr:rowOff>177800</xdr:rowOff>
    </xdr:to>
    <xdr:cxnSp macro="">
      <xdr:nvCxnSpPr>
        <xdr:cNvPr id="74837" name="SUM_11_R">
          <a:extLst>
            <a:ext uri="{FF2B5EF4-FFF2-40B4-BE49-F238E27FC236}">
              <a16:creationId xmlns:a16="http://schemas.microsoft.com/office/drawing/2014/main" id="{DFCE0049-8A49-1BAB-E49A-2274DF97EC04}"/>
            </a:ext>
          </a:extLst>
        </xdr:cNvPr>
        <xdr:cNvCxnSpPr/>
      </xdr:nvCxnSpPr>
      <xdr:spPr>
        <a:xfrm>
          <a:off x="14954250" y="3289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101600</xdr:colOff>
      <xdr:row>14</xdr:row>
      <xdr:rowOff>0</xdr:rowOff>
    </xdr:from>
    <xdr:to>
      <xdr:col>29</xdr:col>
      <xdr:colOff>209550</xdr:colOff>
      <xdr:row>15</xdr:row>
      <xdr:rowOff>0</xdr:rowOff>
    </xdr:to>
    <xdr:sp macro="" textlink="">
      <xdr:nvSpPr>
        <xdr:cNvPr id="74838" name="SUM_11_TXT">
          <a:extLst>
            <a:ext uri="{FF2B5EF4-FFF2-40B4-BE49-F238E27FC236}">
              <a16:creationId xmlns:a16="http://schemas.microsoft.com/office/drawing/2014/main" id="{331E7AD4-BF68-0599-1322-AAAEFB464D29}"/>
            </a:ext>
          </a:extLst>
        </xdr:cNvPr>
        <xdr:cNvSpPr txBox="1"/>
      </xdr:nvSpPr>
      <xdr:spPr>
        <a:xfrm>
          <a:off x="15055850" y="32385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Procurement</a:t>
          </a:r>
        </a:p>
      </xdr:txBody>
    </xdr:sp>
    <xdr:clientData/>
  </xdr:twoCellAnchor>
  <xdr:twoCellAnchor>
    <xdr:from>
      <xdr:col>16</xdr:col>
      <xdr:colOff>0</xdr:colOff>
      <xdr:row>15</xdr:row>
      <xdr:rowOff>50800</xdr:rowOff>
    </xdr:from>
    <xdr:to>
      <xdr:col>18</xdr:col>
      <xdr:colOff>0</xdr:colOff>
      <xdr:row>15</xdr:row>
      <xdr:rowOff>177800</xdr:rowOff>
    </xdr:to>
    <xdr:sp macro="" textlink="">
      <xdr:nvSpPr>
        <xdr:cNvPr id="74839" name="TASK_12">
          <a:extLst>
            <a:ext uri="{FF2B5EF4-FFF2-40B4-BE49-F238E27FC236}">
              <a16:creationId xmlns:a16="http://schemas.microsoft.com/office/drawing/2014/main" id="{54AE0F77-A3D7-F99E-D1F1-6965F6E8C68A}"/>
            </a:ext>
          </a:extLst>
        </xdr:cNvPr>
        <xdr:cNvSpPr/>
      </xdr:nvSpPr>
      <xdr:spPr>
        <a:xfrm>
          <a:off x="11820525" y="35179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0</xdr:colOff>
      <xdr:row>16</xdr:row>
      <xdr:rowOff>50800</xdr:rowOff>
    </xdr:from>
    <xdr:to>
      <xdr:col>19</xdr:col>
      <xdr:colOff>0</xdr:colOff>
      <xdr:row>16</xdr:row>
      <xdr:rowOff>177800</xdr:rowOff>
    </xdr:to>
    <xdr:sp macro="" textlink="">
      <xdr:nvSpPr>
        <xdr:cNvPr id="74840" name="TASK_13">
          <a:extLst>
            <a:ext uri="{FF2B5EF4-FFF2-40B4-BE49-F238E27FC236}">
              <a16:creationId xmlns:a16="http://schemas.microsoft.com/office/drawing/2014/main" id="{F6CC9752-C3CF-0CC6-0C6C-1D11AA8CC50C}"/>
            </a:ext>
          </a:extLst>
        </xdr:cNvPr>
        <xdr:cNvSpPr/>
      </xdr:nvSpPr>
      <xdr:spPr>
        <a:xfrm>
          <a:off x="12268200" y="3746500"/>
          <a:ext cx="8953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25400</xdr:colOff>
      <xdr:row>16</xdr:row>
      <xdr:rowOff>76200</xdr:rowOff>
    </xdr:from>
    <xdr:to>
      <xdr:col>18</xdr:col>
      <xdr:colOff>294005</xdr:colOff>
      <xdr:row>16</xdr:row>
      <xdr:rowOff>152400</xdr:rowOff>
    </xdr:to>
    <xdr:sp macro="" textlink="">
      <xdr:nvSpPr>
        <xdr:cNvPr id="74841" name="TASK_13_P">
          <a:extLst>
            <a:ext uri="{FF2B5EF4-FFF2-40B4-BE49-F238E27FC236}">
              <a16:creationId xmlns:a16="http://schemas.microsoft.com/office/drawing/2014/main" id="{DC684D6D-24CA-F923-C3CD-D73333506C1F}"/>
            </a:ext>
          </a:extLst>
        </xdr:cNvPr>
        <xdr:cNvSpPr/>
      </xdr:nvSpPr>
      <xdr:spPr>
        <a:xfrm>
          <a:off x="12293600" y="3771900"/>
          <a:ext cx="716280"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xdr:col>
      <xdr:colOff>147638</xdr:colOff>
      <xdr:row>17</xdr:row>
      <xdr:rowOff>38100</xdr:rowOff>
    </xdr:from>
    <xdr:to>
      <xdr:col>18</xdr:col>
      <xdr:colOff>300038</xdr:colOff>
      <xdr:row>17</xdr:row>
      <xdr:rowOff>190500</xdr:rowOff>
    </xdr:to>
    <xdr:sp macro="" textlink="">
      <xdr:nvSpPr>
        <xdr:cNvPr id="74842" name="TASK_14">
          <a:extLst>
            <a:ext uri="{FF2B5EF4-FFF2-40B4-BE49-F238E27FC236}">
              <a16:creationId xmlns:a16="http://schemas.microsoft.com/office/drawing/2014/main" id="{B7950DBB-204B-44A3-5616-C572C8006A68}"/>
            </a:ext>
          </a:extLst>
        </xdr:cNvPr>
        <xdr:cNvSpPr/>
      </xdr:nvSpPr>
      <xdr:spPr>
        <a:xfrm>
          <a:off x="12863513" y="3962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xdr:col>
      <xdr:colOff>181927</xdr:colOff>
      <xdr:row>17</xdr:row>
      <xdr:rowOff>72390</xdr:rowOff>
    </xdr:from>
    <xdr:to>
      <xdr:col>18</xdr:col>
      <xdr:colOff>265747</xdr:colOff>
      <xdr:row>17</xdr:row>
      <xdr:rowOff>156210</xdr:rowOff>
    </xdr:to>
    <xdr:sp macro="" textlink="">
      <xdr:nvSpPr>
        <xdr:cNvPr id="74843" name="TASK_14_P">
          <a:extLst>
            <a:ext uri="{FF2B5EF4-FFF2-40B4-BE49-F238E27FC236}">
              <a16:creationId xmlns:a16="http://schemas.microsoft.com/office/drawing/2014/main" id="{269B1E8E-6B32-849A-9C4A-44CFCE58D006}"/>
            </a:ext>
          </a:extLst>
        </xdr:cNvPr>
        <xdr:cNvSpPr/>
      </xdr:nvSpPr>
      <xdr:spPr>
        <a:xfrm>
          <a:off x="12897802" y="39966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0</xdr:colOff>
      <xdr:row>18</xdr:row>
      <xdr:rowOff>50800</xdr:rowOff>
    </xdr:from>
    <xdr:to>
      <xdr:col>23</xdr:col>
      <xdr:colOff>0</xdr:colOff>
      <xdr:row>18</xdr:row>
      <xdr:rowOff>177800</xdr:rowOff>
    </xdr:to>
    <xdr:sp macro="" textlink="">
      <xdr:nvSpPr>
        <xdr:cNvPr id="74844" name="TASK_15">
          <a:extLst>
            <a:ext uri="{FF2B5EF4-FFF2-40B4-BE49-F238E27FC236}">
              <a16:creationId xmlns:a16="http://schemas.microsoft.com/office/drawing/2014/main" id="{87DCE90C-51AA-F932-FE62-79910D1F6E84}"/>
            </a:ext>
          </a:extLst>
        </xdr:cNvPr>
        <xdr:cNvSpPr/>
      </xdr:nvSpPr>
      <xdr:spPr>
        <a:xfrm>
          <a:off x="13163550" y="4203700"/>
          <a:ext cx="179070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25400</xdr:colOff>
      <xdr:row>18</xdr:row>
      <xdr:rowOff>76200</xdr:rowOff>
    </xdr:from>
    <xdr:to>
      <xdr:col>19</xdr:col>
      <xdr:colOff>294005</xdr:colOff>
      <xdr:row>18</xdr:row>
      <xdr:rowOff>152400</xdr:rowOff>
    </xdr:to>
    <xdr:sp macro="" textlink="">
      <xdr:nvSpPr>
        <xdr:cNvPr id="74845" name="TASK_15_P">
          <a:extLst>
            <a:ext uri="{FF2B5EF4-FFF2-40B4-BE49-F238E27FC236}">
              <a16:creationId xmlns:a16="http://schemas.microsoft.com/office/drawing/2014/main" id="{067CED53-6A6E-8EC5-1A02-97BD5BDA235C}"/>
            </a:ext>
          </a:extLst>
        </xdr:cNvPr>
        <xdr:cNvSpPr/>
      </xdr:nvSpPr>
      <xdr:spPr>
        <a:xfrm>
          <a:off x="13188950" y="4229100"/>
          <a:ext cx="268605"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0</xdr:colOff>
      <xdr:row>19</xdr:row>
      <xdr:rowOff>114300</xdr:rowOff>
    </xdr:from>
    <xdr:to>
      <xdr:col>29</xdr:col>
      <xdr:colOff>0</xdr:colOff>
      <xdr:row>19</xdr:row>
      <xdr:rowOff>114300</xdr:rowOff>
    </xdr:to>
    <xdr:cxnSp macro="">
      <xdr:nvCxnSpPr>
        <xdr:cNvPr id="74846" name="SUM_16_H">
          <a:extLst>
            <a:ext uri="{FF2B5EF4-FFF2-40B4-BE49-F238E27FC236}">
              <a16:creationId xmlns:a16="http://schemas.microsoft.com/office/drawing/2014/main" id="{19E9BC56-E7C3-4ABD-0F44-020F051F1070}"/>
            </a:ext>
          </a:extLst>
        </xdr:cNvPr>
        <xdr:cNvCxnSpPr/>
      </xdr:nvCxnSpPr>
      <xdr:spPr>
        <a:xfrm>
          <a:off x="14954250" y="4495800"/>
          <a:ext cx="2686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0</xdr:colOff>
      <xdr:row>19</xdr:row>
      <xdr:rowOff>50800</xdr:rowOff>
    </xdr:from>
    <xdr:to>
      <xdr:col>23</xdr:col>
      <xdr:colOff>0</xdr:colOff>
      <xdr:row>19</xdr:row>
      <xdr:rowOff>177800</xdr:rowOff>
    </xdr:to>
    <xdr:cxnSp macro="">
      <xdr:nvCxnSpPr>
        <xdr:cNvPr id="74847" name="SUM_16_L">
          <a:extLst>
            <a:ext uri="{FF2B5EF4-FFF2-40B4-BE49-F238E27FC236}">
              <a16:creationId xmlns:a16="http://schemas.microsoft.com/office/drawing/2014/main" id="{E6F4D654-E0A8-A104-5638-E7FB4795C1C1}"/>
            </a:ext>
          </a:extLst>
        </xdr:cNvPr>
        <xdr:cNvCxnSpPr/>
      </xdr:nvCxnSpPr>
      <xdr:spPr>
        <a:xfrm>
          <a:off x="14954250" y="4432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0</xdr:colOff>
      <xdr:row>19</xdr:row>
      <xdr:rowOff>50800</xdr:rowOff>
    </xdr:from>
    <xdr:to>
      <xdr:col>29</xdr:col>
      <xdr:colOff>0</xdr:colOff>
      <xdr:row>19</xdr:row>
      <xdr:rowOff>177800</xdr:rowOff>
    </xdr:to>
    <xdr:cxnSp macro="">
      <xdr:nvCxnSpPr>
        <xdr:cNvPr id="74848" name="SUM_16_R">
          <a:extLst>
            <a:ext uri="{FF2B5EF4-FFF2-40B4-BE49-F238E27FC236}">
              <a16:creationId xmlns:a16="http://schemas.microsoft.com/office/drawing/2014/main" id="{1ED2C8AD-0EC3-B2CC-3BE9-9DD0B15C5695}"/>
            </a:ext>
          </a:extLst>
        </xdr:cNvPr>
        <xdr:cNvCxnSpPr/>
      </xdr:nvCxnSpPr>
      <xdr:spPr>
        <a:xfrm>
          <a:off x="17640300" y="4432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101600</xdr:colOff>
      <xdr:row>19</xdr:row>
      <xdr:rowOff>0</xdr:rowOff>
    </xdr:from>
    <xdr:to>
      <xdr:col>35</xdr:col>
      <xdr:colOff>209550</xdr:colOff>
      <xdr:row>20</xdr:row>
      <xdr:rowOff>0</xdr:rowOff>
    </xdr:to>
    <xdr:sp macro="" textlink="">
      <xdr:nvSpPr>
        <xdr:cNvPr id="74849" name="SUM_16_TXT">
          <a:extLst>
            <a:ext uri="{FF2B5EF4-FFF2-40B4-BE49-F238E27FC236}">
              <a16:creationId xmlns:a16="http://schemas.microsoft.com/office/drawing/2014/main" id="{844F4B81-2365-EE76-ACE4-D010B8359201}"/>
            </a:ext>
          </a:extLst>
        </xdr:cNvPr>
        <xdr:cNvSpPr txBox="1"/>
      </xdr:nvSpPr>
      <xdr:spPr>
        <a:xfrm>
          <a:off x="17741900" y="43815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Fabrication</a:t>
          </a:r>
        </a:p>
      </xdr:txBody>
    </xdr:sp>
    <xdr:clientData/>
  </xdr:twoCellAnchor>
  <xdr:twoCellAnchor>
    <xdr:from>
      <xdr:col>23</xdr:col>
      <xdr:colOff>147638</xdr:colOff>
      <xdr:row>20</xdr:row>
      <xdr:rowOff>38100</xdr:rowOff>
    </xdr:from>
    <xdr:to>
      <xdr:col>23</xdr:col>
      <xdr:colOff>300038</xdr:colOff>
      <xdr:row>20</xdr:row>
      <xdr:rowOff>190500</xdr:rowOff>
    </xdr:to>
    <xdr:sp macro="" textlink="">
      <xdr:nvSpPr>
        <xdr:cNvPr id="74850" name="TASK_17">
          <a:extLst>
            <a:ext uri="{FF2B5EF4-FFF2-40B4-BE49-F238E27FC236}">
              <a16:creationId xmlns:a16="http://schemas.microsoft.com/office/drawing/2014/main" id="{2DD05CB5-8B5E-F25D-8BAA-D2289E6BC6DA}"/>
            </a:ext>
          </a:extLst>
        </xdr:cNvPr>
        <xdr:cNvSpPr/>
      </xdr:nvSpPr>
      <xdr:spPr>
        <a:xfrm>
          <a:off x="15101888" y="4648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0</xdr:colOff>
      <xdr:row>21</xdr:row>
      <xdr:rowOff>114300</xdr:rowOff>
    </xdr:from>
    <xdr:to>
      <xdr:col>26</xdr:col>
      <xdr:colOff>0</xdr:colOff>
      <xdr:row>21</xdr:row>
      <xdr:rowOff>114300</xdr:rowOff>
    </xdr:to>
    <xdr:cxnSp macro="">
      <xdr:nvCxnSpPr>
        <xdr:cNvPr id="74851" name="SUM_18_H">
          <a:extLst>
            <a:ext uri="{FF2B5EF4-FFF2-40B4-BE49-F238E27FC236}">
              <a16:creationId xmlns:a16="http://schemas.microsoft.com/office/drawing/2014/main" id="{ECC60149-9574-0AE8-E04E-2C515D8C19FD}"/>
            </a:ext>
          </a:extLst>
        </xdr:cNvPr>
        <xdr:cNvCxnSpPr/>
      </xdr:nvCxnSpPr>
      <xdr:spPr>
        <a:xfrm>
          <a:off x="14954250" y="4953000"/>
          <a:ext cx="1343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0</xdr:colOff>
      <xdr:row>21</xdr:row>
      <xdr:rowOff>50800</xdr:rowOff>
    </xdr:from>
    <xdr:to>
      <xdr:col>23</xdr:col>
      <xdr:colOff>0</xdr:colOff>
      <xdr:row>21</xdr:row>
      <xdr:rowOff>177800</xdr:rowOff>
    </xdr:to>
    <xdr:cxnSp macro="">
      <xdr:nvCxnSpPr>
        <xdr:cNvPr id="74852" name="SUM_18_L">
          <a:extLst>
            <a:ext uri="{FF2B5EF4-FFF2-40B4-BE49-F238E27FC236}">
              <a16:creationId xmlns:a16="http://schemas.microsoft.com/office/drawing/2014/main" id="{942B84F6-09F5-C8DC-FF81-714D37BF5615}"/>
            </a:ext>
          </a:extLst>
        </xdr:cNvPr>
        <xdr:cNvCxnSpPr/>
      </xdr:nvCxnSpPr>
      <xdr:spPr>
        <a:xfrm>
          <a:off x="14954250" y="4889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26</xdr:col>
      <xdr:colOff>0</xdr:colOff>
      <xdr:row>21</xdr:row>
      <xdr:rowOff>50800</xdr:rowOff>
    </xdr:from>
    <xdr:to>
      <xdr:col>26</xdr:col>
      <xdr:colOff>0</xdr:colOff>
      <xdr:row>21</xdr:row>
      <xdr:rowOff>177800</xdr:rowOff>
    </xdr:to>
    <xdr:cxnSp macro="">
      <xdr:nvCxnSpPr>
        <xdr:cNvPr id="74853" name="SUM_18_R">
          <a:extLst>
            <a:ext uri="{FF2B5EF4-FFF2-40B4-BE49-F238E27FC236}">
              <a16:creationId xmlns:a16="http://schemas.microsoft.com/office/drawing/2014/main" id="{FECA4AA9-ACE1-74E7-E915-7C221256F043}"/>
            </a:ext>
          </a:extLst>
        </xdr:cNvPr>
        <xdr:cNvCxnSpPr/>
      </xdr:nvCxnSpPr>
      <xdr:spPr>
        <a:xfrm>
          <a:off x="16297275" y="4889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26</xdr:col>
      <xdr:colOff>101600</xdr:colOff>
      <xdr:row>21</xdr:row>
      <xdr:rowOff>0</xdr:rowOff>
    </xdr:from>
    <xdr:to>
      <xdr:col>32</xdr:col>
      <xdr:colOff>209550</xdr:colOff>
      <xdr:row>22</xdr:row>
      <xdr:rowOff>0</xdr:rowOff>
    </xdr:to>
    <xdr:sp macro="" textlink="">
      <xdr:nvSpPr>
        <xdr:cNvPr id="74854" name="SUM_18_TXT">
          <a:extLst>
            <a:ext uri="{FF2B5EF4-FFF2-40B4-BE49-F238E27FC236}">
              <a16:creationId xmlns:a16="http://schemas.microsoft.com/office/drawing/2014/main" id="{5915DC00-5605-46C6-988B-6D35400A5AE2}"/>
            </a:ext>
          </a:extLst>
        </xdr:cNvPr>
        <xdr:cNvSpPr txBox="1"/>
      </xdr:nvSpPr>
      <xdr:spPr>
        <a:xfrm>
          <a:off x="16398875" y="4838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Structure</a:t>
          </a:r>
        </a:p>
      </xdr:txBody>
    </xdr:sp>
    <xdr:clientData/>
  </xdr:twoCellAnchor>
  <xdr:twoCellAnchor>
    <xdr:from>
      <xdr:col>23</xdr:col>
      <xdr:colOff>147638</xdr:colOff>
      <xdr:row>22</xdr:row>
      <xdr:rowOff>38100</xdr:rowOff>
    </xdr:from>
    <xdr:to>
      <xdr:col>23</xdr:col>
      <xdr:colOff>300038</xdr:colOff>
      <xdr:row>22</xdr:row>
      <xdr:rowOff>190500</xdr:rowOff>
    </xdr:to>
    <xdr:sp macro="" textlink="">
      <xdr:nvSpPr>
        <xdr:cNvPr id="74855" name="TASK_19">
          <a:extLst>
            <a:ext uri="{FF2B5EF4-FFF2-40B4-BE49-F238E27FC236}">
              <a16:creationId xmlns:a16="http://schemas.microsoft.com/office/drawing/2014/main" id="{7F08F743-3F32-49DB-B6BE-12555C7DE0F0}"/>
            </a:ext>
          </a:extLst>
        </xdr:cNvPr>
        <xdr:cNvSpPr/>
      </xdr:nvSpPr>
      <xdr:spPr>
        <a:xfrm>
          <a:off x="15101888" y="5105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25</xdr:col>
      <xdr:colOff>147638</xdr:colOff>
      <xdr:row>23</xdr:row>
      <xdr:rowOff>38100</xdr:rowOff>
    </xdr:from>
    <xdr:to>
      <xdr:col>25</xdr:col>
      <xdr:colOff>300038</xdr:colOff>
      <xdr:row>23</xdr:row>
      <xdr:rowOff>190500</xdr:rowOff>
    </xdr:to>
    <xdr:sp macro="" textlink="">
      <xdr:nvSpPr>
        <xdr:cNvPr id="74856" name="TASK_20">
          <a:extLst>
            <a:ext uri="{FF2B5EF4-FFF2-40B4-BE49-F238E27FC236}">
              <a16:creationId xmlns:a16="http://schemas.microsoft.com/office/drawing/2014/main" id="{20F5A475-0960-AAE4-2879-4BBE2E292F0D}"/>
            </a:ext>
          </a:extLst>
        </xdr:cNvPr>
        <xdr:cNvSpPr/>
      </xdr:nvSpPr>
      <xdr:spPr>
        <a:xfrm>
          <a:off x="15997238" y="5334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25</xdr:col>
      <xdr:colOff>181927</xdr:colOff>
      <xdr:row>23</xdr:row>
      <xdr:rowOff>72390</xdr:rowOff>
    </xdr:from>
    <xdr:to>
      <xdr:col>25</xdr:col>
      <xdr:colOff>265747</xdr:colOff>
      <xdr:row>23</xdr:row>
      <xdr:rowOff>156210</xdr:rowOff>
    </xdr:to>
    <xdr:sp macro="" textlink="">
      <xdr:nvSpPr>
        <xdr:cNvPr id="74857" name="TASK_20_P">
          <a:extLst>
            <a:ext uri="{FF2B5EF4-FFF2-40B4-BE49-F238E27FC236}">
              <a16:creationId xmlns:a16="http://schemas.microsoft.com/office/drawing/2014/main" id="{1532A456-F440-949C-7399-5F3EE41F8EEA}"/>
            </a:ext>
          </a:extLst>
        </xdr:cNvPr>
        <xdr:cNvSpPr/>
      </xdr:nvSpPr>
      <xdr:spPr>
        <a:xfrm>
          <a:off x="16031527" y="53682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0</xdr:colOff>
      <xdr:row>24</xdr:row>
      <xdr:rowOff>50800</xdr:rowOff>
    </xdr:from>
    <xdr:to>
      <xdr:col>26</xdr:col>
      <xdr:colOff>0</xdr:colOff>
      <xdr:row>24</xdr:row>
      <xdr:rowOff>177800</xdr:rowOff>
    </xdr:to>
    <xdr:sp macro="" textlink="">
      <xdr:nvSpPr>
        <xdr:cNvPr id="74858" name="TASK_21">
          <a:extLst>
            <a:ext uri="{FF2B5EF4-FFF2-40B4-BE49-F238E27FC236}">
              <a16:creationId xmlns:a16="http://schemas.microsoft.com/office/drawing/2014/main" id="{73035006-F5C5-B6FF-E4B9-5F4CA72287EA}"/>
            </a:ext>
          </a:extLst>
        </xdr:cNvPr>
        <xdr:cNvSpPr/>
      </xdr:nvSpPr>
      <xdr:spPr>
        <a:xfrm>
          <a:off x="14954250" y="55753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23</xdr:col>
      <xdr:colOff>25400</xdr:colOff>
      <xdr:row>24</xdr:row>
      <xdr:rowOff>76200</xdr:rowOff>
    </xdr:from>
    <xdr:to>
      <xdr:col>24</xdr:col>
      <xdr:colOff>249238</xdr:colOff>
      <xdr:row>24</xdr:row>
      <xdr:rowOff>152400</xdr:rowOff>
    </xdr:to>
    <xdr:sp macro="" textlink="">
      <xdr:nvSpPr>
        <xdr:cNvPr id="74859" name="TASK_21_P">
          <a:extLst>
            <a:ext uri="{FF2B5EF4-FFF2-40B4-BE49-F238E27FC236}">
              <a16:creationId xmlns:a16="http://schemas.microsoft.com/office/drawing/2014/main" id="{90C54DA6-0050-8187-99EB-9F68E9B2AF3A}"/>
            </a:ext>
          </a:extLst>
        </xdr:cNvPr>
        <xdr:cNvSpPr/>
      </xdr:nvSpPr>
      <xdr:spPr>
        <a:xfrm>
          <a:off x="14979650" y="5600700"/>
          <a:ext cx="671513"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25</xdr:col>
      <xdr:colOff>0</xdr:colOff>
      <xdr:row>25</xdr:row>
      <xdr:rowOff>50800</xdr:rowOff>
    </xdr:from>
    <xdr:to>
      <xdr:col>28</xdr:col>
      <xdr:colOff>0</xdr:colOff>
      <xdr:row>25</xdr:row>
      <xdr:rowOff>177800</xdr:rowOff>
    </xdr:to>
    <xdr:sp macro="" textlink="">
      <xdr:nvSpPr>
        <xdr:cNvPr id="74860" name="TASK_22">
          <a:extLst>
            <a:ext uri="{FF2B5EF4-FFF2-40B4-BE49-F238E27FC236}">
              <a16:creationId xmlns:a16="http://schemas.microsoft.com/office/drawing/2014/main" id="{CC08D747-CE12-AAFB-E950-049629D954FC}"/>
            </a:ext>
          </a:extLst>
        </xdr:cNvPr>
        <xdr:cNvSpPr/>
      </xdr:nvSpPr>
      <xdr:spPr>
        <a:xfrm>
          <a:off x="15849600" y="58039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25</xdr:col>
      <xdr:colOff>25400</xdr:colOff>
      <xdr:row>25</xdr:row>
      <xdr:rowOff>76200</xdr:rowOff>
    </xdr:from>
    <xdr:to>
      <xdr:col>26</xdr:col>
      <xdr:colOff>114935</xdr:colOff>
      <xdr:row>25</xdr:row>
      <xdr:rowOff>152400</xdr:rowOff>
    </xdr:to>
    <xdr:sp macro="" textlink="">
      <xdr:nvSpPr>
        <xdr:cNvPr id="74861" name="TASK_22_P">
          <a:extLst>
            <a:ext uri="{FF2B5EF4-FFF2-40B4-BE49-F238E27FC236}">
              <a16:creationId xmlns:a16="http://schemas.microsoft.com/office/drawing/2014/main" id="{3D969B3C-BDA3-85DF-F150-FE736A539007}"/>
            </a:ext>
          </a:extLst>
        </xdr:cNvPr>
        <xdr:cNvSpPr/>
      </xdr:nvSpPr>
      <xdr:spPr>
        <a:xfrm>
          <a:off x="15875000" y="5829300"/>
          <a:ext cx="537210"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147638</xdr:colOff>
      <xdr:row>26</xdr:row>
      <xdr:rowOff>38100</xdr:rowOff>
    </xdr:from>
    <xdr:to>
      <xdr:col>28</xdr:col>
      <xdr:colOff>300038</xdr:colOff>
      <xdr:row>26</xdr:row>
      <xdr:rowOff>190500</xdr:rowOff>
    </xdr:to>
    <xdr:sp macro="" textlink="">
      <xdr:nvSpPr>
        <xdr:cNvPr id="74862" name="TASK_23">
          <a:extLst>
            <a:ext uri="{FF2B5EF4-FFF2-40B4-BE49-F238E27FC236}">
              <a16:creationId xmlns:a16="http://schemas.microsoft.com/office/drawing/2014/main" id="{9E7BC1F5-889E-1B0A-8F8A-C9E6EBF173BC}"/>
            </a:ext>
          </a:extLst>
        </xdr:cNvPr>
        <xdr:cNvSpPr/>
      </xdr:nvSpPr>
      <xdr:spPr>
        <a:xfrm>
          <a:off x="17340263" y="6019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181927</xdr:colOff>
      <xdr:row>26</xdr:row>
      <xdr:rowOff>72390</xdr:rowOff>
    </xdr:from>
    <xdr:to>
      <xdr:col>28</xdr:col>
      <xdr:colOff>265747</xdr:colOff>
      <xdr:row>26</xdr:row>
      <xdr:rowOff>156210</xdr:rowOff>
    </xdr:to>
    <xdr:sp macro="" textlink="">
      <xdr:nvSpPr>
        <xdr:cNvPr id="74863" name="TASK_23_P">
          <a:extLst>
            <a:ext uri="{FF2B5EF4-FFF2-40B4-BE49-F238E27FC236}">
              <a16:creationId xmlns:a16="http://schemas.microsoft.com/office/drawing/2014/main" id="{4610D09F-9C03-893E-DA21-DC4604A68531}"/>
            </a:ext>
          </a:extLst>
        </xdr:cNvPr>
        <xdr:cNvSpPr/>
      </xdr:nvSpPr>
      <xdr:spPr>
        <a:xfrm>
          <a:off x="17374552" y="6054090"/>
          <a:ext cx="83820" cy="83820"/>
        </a:xfrm>
        <a:prstGeom prst="ellipse">
          <a:avLst/>
        </a:prstGeom>
        <a:solidFill>
          <a:srgbClr val="70B547">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0</xdr:colOff>
      <xdr:row>27</xdr:row>
      <xdr:rowOff>114300</xdr:rowOff>
    </xdr:from>
    <xdr:to>
      <xdr:col>31</xdr:col>
      <xdr:colOff>0</xdr:colOff>
      <xdr:row>27</xdr:row>
      <xdr:rowOff>114300</xdr:rowOff>
    </xdr:to>
    <xdr:cxnSp macro="">
      <xdr:nvCxnSpPr>
        <xdr:cNvPr id="74864" name="SUM_24_H">
          <a:extLst>
            <a:ext uri="{FF2B5EF4-FFF2-40B4-BE49-F238E27FC236}">
              <a16:creationId xmlns:a16="http://schemas.microsoft.com/office/drawing/2014/main" id="{4C7C8CBC-A073-0DA7-E402-0556B0ABC27B}"/>
            </a:ext>
          </a:extLst>
        </xdr:cNvPr>
        <xdr:cNvCxnSpPr/>
      </xdr:nvCxnSpPr>
      <xdr:spPr>
        <a:xfrm>
          <a:off x="17192625" y="6324600"/>
          <a:ext cx="1343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0</xdr:colOff>
      <xdr:row>27</xdr:row>
      <xdr:rowOff>50800</xdr:rowOff>
    </xdr:from>
    <xdr:to>
      <xdr:col>28</xdr:col>
      <xdr:colOff>0</xdr:colOff>
      <xdr:row>27</xdr:row>
      <xdr:rowOff>177800</xdr:rowOff>
    </xdr:to>
    <xdr:cxnSp macro="">
      <xdr:nvCxnSpPr>
        <xdr:cNvPr id="74865" name="SUM_24_L">
          <a:extLst>
            <a:ext uri="{FF2B5EF4-FFF2-40B4-BE49-F238E27FC236}">
              <a16:creationId xmlns:a16="http://schemas.microsoft.com/office/drawing/2014/main" id="{0FF52B2B-430D-3190-0DAC-142D8FE45B8A}"/>
            </a:ext>
          </a:extLst>
        </xdr:cNvPr>
        <xdr:cNvCxnSpPr/>
      </xdr:nvCxnSpPr>
      <xdr:spPr>
        <a:xfrm>
          <a:off x="17192625" y="62611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0</xdr:colOff>
      <xdr:row>27</xdr:row>
      <xdr:rowOff>50800</xdr:rowOff>
    </xdr:from>
    <xdr:to>
      <xdr:col>31</xdr:col>
      <xdr:colOff>0</xdr:colOff>
      <xdr:row>27</xdr:row>
      <xdr:rowOff>177800</xdr:rowOff>
    </xdr:to>
    <xdr:cxnSp macro="">
      <xdr:nvCxnSpPr>
        <xdr:cNvPr id="74866" name="SUM_24_R">
          <a:extLst>
            <a:ext uri="{FF2B5EF4-FFF2-40B4-BE49-F238E27FC236}">
              <a16:creationId xmlns:a16="http://schemas.microsoft.com/office/drawing/2014/main" id="{39FD1619-1534-D35F-B24B-14015E6D2008}"/>
            </a:ext>
          </a:extLst>
        </xdr:cNvPr>
        <xdr:cNvCxnSpPr/>
      </xdr:nvCxnSpPr>
      <xdr:spPr>
        <a:xfrm>
          <a:off x="18535650" y="62611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101600</xdr:colOff>
      <xdr:row>27</xdr:row>
      <xdr:rowOff>0</xdr:rowOff>
    </xdr:from>
    <xdr:to>
      <xdr:col>37</xdr:col>
      <xdr:colOff>209550</xdr:colOff>
      <xdr:row>28</xdr:row>
      <xdr:rowOff>0</xdr:rowOff>
    </xdr:to>
    <xdr:sp macro="" textlink="">
      <xdr:nvSpPr>
        <xdr:cNvPr id="74867" name="SUM_24_TXT">
          <a:extLst>
            <a:ext uri="{FF2B5EF4-FFF2-40B4-BE49-F238E27FC236}">
              <a16:creationId xmlns:a16="http://schemas.microsoft.com/office/drawing/2014/main" id="{2256B269-24AE-E86B-4570-3BBACC7F8B03}"/>
            </a:ext>
          </a:extLst>
        </xdr:cNvPr>
        <xdr:cNvSpPr txBox="1"/>
      </xdr:nvSpPr>
      <xdr:spPr>
        <a:xfrm>
          <a:off x="18637250" y="62103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FAT</a:t>
          </a:r>
        </a:p>
      </xdr:txBody>
    </xdr:sp>
    <xdr:clientData/>
  </xdr:twoCellAnchor>
  <xdr:twoCellAnchor>
    <xdr:from>
      <xdr:col>28</xdr:col>
      <xdr:colOff>0</xdr:colOff>
      <xdr:row>28</xdr:row>
      <xdr:rowOff>50800</xdr:rowOff>
    </xdr:from>
    <xdr:to>
      <xdr:col>30</xdr:col>
      <xdr:colOff>0</xdr:colOff>
      <xdr:row>28</xdr:row>
      <xdr:rowOff>177800</xdr:rowOff>
    </xdr:to>
    <xdr:sp macro="" textlink="">
      <xdr:nvSpPr>
        <xdr:cNvPr id="74868" name="TASK_25">
          <a:extLst>
            <a:ext uri="{FF2B5EF4-FFF2-40B4-BE49-F238E27FC236}">
              <a16:creationId xmlns:a16="http://schemas.microsoft.com/office/drawing/2014/main" id="{25DEF67B-34F1-8724-3524-C11ED3A29C25}"/>
            </a:ext>
          </a:extLst>
        </xdr:cNvPr>
        <xdr:cNvSpPr/>
      </xdr:nvSpPr>
      <xdr:spPr>
        <a:xfrm>
          <a:off x="17192625" y="6489700"/>
          <a:ext cx="8953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29</xdr:col>
      <xdr:colOff>147638</xdr:colOff>
      <xdr:row>29</xdr:row>
      <xdr:rowOff>38100</xdr:rowOff>
    </xdr:from>
    <xdr:to>
      <xdr:col>29</xdr:col>
      <xdr:colOff>300038</xdr:colOff>
      <xdr:row>29</xdr:row>
      <xdr:rowOff>190500</xdr:rowOff>
    </xdr:to>
    <xdr:sp macro="" textlink="">
      <xdr:nvSpPr>
        <xdr:cNvPr id="74869" name="TASK_26">
          <a:extLst>
            <a:ext uri="{FF2B5EF4-FFF2-40B4-BE49-F238E27FC236}">
              <a16:creationId xmlns:a16="http://schemas.microsoft.com/office/drawing/2014/main" id="{783FD865-7732-8DA7-E94F-40901415E8BB}"/>
            </a:ext>
          </a:extLst>
        </xdr:cNvPr>
        <xdr:cNvSpPr/>
      </xdr:nvSpPr>
      <xdr:spPr>
        <a:xfrm>
          <a:off x="17787938" y="67056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147638</xdr:colOff>
      <xdr:row>30</xdr:row>
      <xdr:rowOff>38100</xdr:rowOff>
    </xdr:from>
    <xdr:to>
      <xdr:col>30</xdr:col>
      <xdr:colOff>300038</xdr:colOff>
      <xdr:row>30</xdr:row>
      <xdr:rowOff>190500</xdr:rowOff>
    </xdr:to>
    <xdr:sp macro="" textlink="">
      <xdr:nvSpPr>
        <xdr:cNvPr id="74870" name="TASK_27">
          <a:extLst>
            <a:ext uri="{FF2B5EF4-FFF2-40B4-BE49-F238E27FC236}">
              <a16:creationId xmlns:a16="http://schemas.microsoft.com/office/drawing/2014/main" id="{4C6BE35B-069A-13ED-89B6-F66532D397F9}"/>
            </a:ext>
          </a:extLst>
        </xdr:cNvPr>
        <xdr:cNvSpPr/>
      </xdr:nvSpPr>
      <xdr:spPr>
        <a:xfrm>
          <a:off x="18235613" y="6934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181927</xdr:colOff>
      <xdr:row>30</xdr:row>
      <xdr:rowOff>72390</xdr:rowOff>
    </xdr:from>
    <xdr:to>
      <xdr:col>30</xdr:col>
      <xdr:colOff>265747</xdr:colOff>
      <xdr:row>30</xdr:row>
      <xdr:rowOff>156210</xdr:rowOff>
    </xdr:to>
    <xdr:sp macro="" textlink="">
      <xdr:nvSpPr>
        <xdr:cNvPr id="74871" name="TASK_27_P">
          <a:extLst>
            <a:ext uri="{FF2B5EF4-FFF2-40B4-BE49-F238E27FC236}">
              <a16:creationId xmlns:a16="http://schemas.microsoft.com/office/drawing/2014/main" id="{3D5521A8-D322-60D2-D7F4-13473FC01D83}"/>
            </a:ext>
          </a:extLst>
        </xdr:cNvPr>
        <xdr:cNvSpPr/>
      </xdr:nvSpPr>
      <xdr:spPr>
        <a:xfrm>
          <a:off x="18269902" y="6968490"/>
          <a:ext cx="83820" cy="83820"/>
        </a:xfrm>
        <a:prstGeom prst="ellipse">
          <a:avLst/>
        </a:prstGeom>
        <a:solidFill>
          <a:srgbClr val="70B547">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0</xdr:colOff>
      <xdr:row>31</xdr:row>
      <xdr:rowOff>114300</xdr:rowOff>
    </xdr:from>
    <xdr:to>
      <xdr:col>33</xdr:col>
      <xdr:colOff>0</xdr:colOff>
      <xdr:row>31</xdr:row>
      <xdr:rowOff>114300</xdr:rowOff>
    </xdr:to>
    <xdr:cxnSp macro="">
      <xdr:nvCxnSpPr>
        <xdr:cNvPr id="74872" name="SUM_28_H">
          <a:extLst>
            <a:ext uri="{FF2B5EF4-FFF2-40B4-BE49-F238E27FC236}">
              <a16:creationId xmlns:a16="http://schemas.microsoft.com/office/drawing/2014/main" id="{74E28AEA-5974-C75F-F817-FF84E7F6300A}"/>
            </a:ext>
          </a:extLst>
        </xdr:cNvPr>
        <xdr:cNvCxnSpPr/>
      </xdr:nvCxnSpPr>
      <xdr:spPr>
        <a:xfrm>
          <a:off x="18087975" y="7239000"/>
          <a:ext cx="1343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30</xdr:col>
      <xdr:colOff>0</xdr:colOff>
      <xdr:row>31</xdr:row>
      <xdr:rowOff>50800</xdr:rowOff>
    </xdr:from>
    <xdr:to>
      <xdr:col>30</xdr:col>
      <xdr:colOff>0</xdr:colOff>
      <xdr:row>31</xdr:row>
      <xdr:rowOff>177800</xdr:rowOff>
    </xdr:to>
    <xdr:cxnSp macro="">
      <xdr:nvCxnSpPr>
        <xdr:cNvPr id="74873" name="SUM_28_L">
          <a:extLst>
            <a:ext uri="{FF2B5EF4-FFF2-40B4-BE49-F238E27FC236}">
              <a16:creationId xmlns:a16="http://schemas.microsoft.com/office/drawing/2014/main" id="{FF9736C1-7300-5877-7C47-7E93874362BE}"/>
            </a:ext>
          </a:extLst>
        </xdr:cNvPr>
        <xdr:cNvCxnSpPr/>
      </xdr:nvCxnSpPr>
      <xdr:spPr>
        <a:xfrm>
          <a:off x="18087975" y="7175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0</xdr:colOff>
      <xdr:row>31</xdr:row>
      <xdr:rowOff>50800</xdr:rowOff>
    </xdr:from>
    <xdr:to>
      <xdr:col>33</xdr:col>
      <xdr:colOff>0</xdr:colOff>
      <xdr:row>31</xdr:row>
      <xdr:rowOff>177800</xdr:rowOff>
    </xdr:to>
    <xdr:cxnSp macro="">
      <xdr:nvCxnSpPr>
        <xdr:cNvPr id="74874" name="SUM_28_R">
          <a:extLst>
            <a:ext uri="{FF2B5EF4-FFF2-40B4-BE49-F238E27FC236}">
              <a16:creationId xmlns:a16="http://schemas.microsoft.com/office/drawing/2014/main" id="{FB6BBB31-601A-F241-ADB0-C29F3BC4F6EF}"/>
            </a:ext>
          </a:extLst>
        </xdr:cNvPr>
        <xdr:cNvCxnSpPr/>
      </xdr:nvCxnSpPr>
      <xdr:spPr>
        <a:xfrm>
          <a:off x="19431000" y="7175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101600</xdr:colOff>
      <xdr:row>31</xdr:row>
      <xdr:rowOff>0</xdr:rowOff>
    </xdr:from>
    <xdr:to>
      <xdr:col>39</xdr:col>
      <xdr:colOff>209550</xdr:colOff>
      <xdr:row>32</xdr:row>
      <xdr:rowOff>0</xdr:rowOff>
    </xdr:to>
    <xdr:sp macro="" textlink="">
      <xdr:nvSpPr>
        <xdr:cNvPr id="74875" name="SUM_28_TXT">
          <a:extLst>
            <a:ext uri="{FF2B5EF4-FFF2-40B4-BE49-F238E27FC236}">
              <a16:creationId xmlns:a16="http://schemas.microsoft.com/office/drawing/2014/main" id="{974460E5-D117-62AE-57C9-14636FD59476}"/>
            </a:ext>
          </a:extLst>
        </xdr:cNvPr>
        <xdr:cNvSpPr txBox="1"/>
      </xdr:nvSpPr>
      <xdr:spPr>
        <a:xfrm>
          <a:off x="19532600" y="7124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Delivery</a:t>
          </a:r>
        </a:p>
      </xdr:txBody>
    </xdr:sp>
    <xdr:clientData/>
  </xdr:twoCellAnchor>
  <xdr:twoCellAnchor>
    <xdr:from>
      <xdr:col>30</xdr:col>
      <xdr:colOff>0</xdr:colOff>
      <xdr:row>32</xdr:row>
      <xdr:rowOff>50800</xdr:rowOff>
    </xdr:from>
    <xdr:to>
      <xdr:col>33</xdr:col>
      <xdr:colOff>0</xdr:colOff>
      <xdr:row>32</xdr:row>
      <xdr:rowOff>177800</xdr:rowOff>
    </xdr:to>
    <xdr:sp macro="" textlink="">
      <xdr:nvSpPr>
        <xdr:cNvPr id="74876" name="TASK_29">
          <a:extLst>
            <a:ext uri="{FF2B5EF4-FFF2-40B4-BE49-F238E27FC236}">
              <a16:creationId xmlns:a16="http://schemas.microsoft.com/office/drawing/2014/main" id="{F229A931-A407-4DBD-2DCE-A31433D67E20}"/>
            </a:ext>
          </a:extLst>
        </xdr:cNvPr>
        <xdr:cNvSpPr/>
      </xdr:nvSpPr>
      <xdr:spPr>
        <a:xfrm>
          <a:off x="18087975" y="74041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32</xdr:col>
      <xdr:colOff>147638</xdr:colOff>
      <xdr:row>33</xdr:row>
      <xdr:rowOff>38100</xdr:rowOff>
    </xdr:from>
    <xdr:to>
      <xdr:col>32</xdr:col>
      <xdr:colOff>300038</xdr:colOff>
      <xdr:row>33</xdr:row>
      <xdr:rowOff>190500</xdr:rowOff>
    </xdr:to>
    <xdr:sp macro="" textlink="">
      <xdr:nvSpPr>
        <xdr:cNvPr id="74877" name="TASK_30">
          <a:extLst>
            <a:ext uri="{FF2B5EF4-FFF2-40B4-BE49-F238E27FC236}">
              <a16:creationId xmlns:a16="http://schemas.microsoft.com/office/drawing/2014/main" id="{47208E1D-7812-B3BF-9CB6-CFD956BB6B02}"/>
            </a:ext>
          </a:extLst>
        </xdr:cNvPr>
        <xdr:cNvSpPr/>
      </xdr:nvSpPr>
      <xdr:spPr>
        <a:xfrm>
          <a:off x="19130963" y="7620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147638</xdr:colOff>
      <xdr:row>34</xdr:row>
      <xdr:rowOff>38100</xdr:rowOff>
    </xdr:from>
    <xdr:to>
      <xdr:col>10</xdr:col>
      <xdr:colOff>300038</xdr:colOff>
      <xdr:row>34</xdr:row>
      <xdr:rowOff>190500</xdr:rowOff>
    </xdr:to>
    <xdr:sp macro="" textlink="">
      <xdr:nvSpPr>
        <xdr:cNvPr id="74878" name="MS_31">
          <a:extLst>
            <a:ext uri="{FF2B5EF4-FFF2-40B4-BE49-F238E27FC236}">
              <a16:creationId xmlns:a16="http://schemas.microsoft.com/office/drawing/2014/main" id="{D57B3A13-57BF-96D9-571A-D5B0090E078A}"/>
            </a:ext>
          </a:extLst>
        </xdr:cNvPr>
        <xdr:cNvSpPr/>
      </xdr:nvSpPr>
      <xdr:spPr>
        <a:xfrm>
          <a:off x="9282113" y="7848600"/>
          <a:ext cx="152400" cy="152400"/>
        </a:xfrm>
        <a:prstGeom prst="diamond">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39</xdr:col>
      <xdr:colOff>147638</xdr:colOff>
      <xdr:row>35</xdr:row>
      <xdr:rowOff>38100</xdr:rowOff>
    </xdr:from>
    <xdr:to>
      <xdr:col>39</xdr:col>
      <xdr:colOff>300038</xdr:colOff>
      <xdr:row>35</xdr:row>
      <xdr:rowOff>190500</xdr:rowOff>
    </xdr:to>
    <xdr:sp macro="" textlink="">
      <xdr:nvSpPr>
        <xdr:cNvPr id="74879" name="MS_32">
          <a:extLst>
            <a:ext uri="{FF2B5EF4-FFF2-40B4-BE49-F238E27FC236}">
              <a16:creationId xmlns:a16="http://schemas.microsoft.com/office/drawing/2014/main" id="{D2BAEDD6-AD2E-E82D-7361-EBBA80323F43}"/>
            </a:ext>
          </a:extLst>
        </xdr:cNvPr>
        <xdr:cNvSpPr/>
      </xdr:nvSpPr>
      <xdr:spPr>
        <a:xfrm>
          <a:off x="22264688" y="8077200"/>
          <a:ext cx="152400" cy="152400"/>
        </a:xfrm>
        <a:prstGeom prst="diamond">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0</xdr:colOff>
      <xdr:row>36</xdr:row>
      <xdr:rowOff>114300</xdr:rowOff>
    </xdr:from>
    <xdr:to>
      <xdr:col>33</xdr:col>
      <xdr:colOff>0</xdr:colOff>
      <xdr:row>36</xdr:row>
      <xdr:rowOff>114300</xdr:rowOff>
    </xdr:to>
    <xdr:cxnSp macro="">
      <xdr:nvCxnSpPr>
        <xdr:cNvPr id="74880" name="SUM_33_H">
          <a:extLst>
            <a:ext uri="{FF2B5EF4-FFF2-40B4-BE49-F238E27FC236}">
              <a16:creationId xmlns:a16="http://schemas.microsoft.com/office/drawing/2014/main" id="{494B168C-370E-A366-AC27-0C201759C705}"/>
            </a:ext>
          </a:extLst>
        </xdr:cNvPr>
        <xdr:cNvCxnSpPr/>
      </xdr:nvCxnSpPr>
      <xdr:spPr>
        <a:xfrm>
          <a:off x="18535650" y="8382000"/>
          <a:ext cx="895350" cy="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0</xdr:colOff>
      <xdr:row>36</xdr:row>
      <xdr:rowOff>50800</xdr:rowOff>
    </xdr:from>
    <xdr:to>
      <xdr:col>31</xdr:col>
      <xdr:colOff>0</xdr:colOff>
      <xdr:row>36</xdr:row>
      <xdr:rowOff>177800</xdr:rowOff>
    </xdr:to>
    <xdr:cxnSp macro="">
      <xdr:nvCxnSpPr>
        <xdr:cNvPr id="74881" name="SUM_33_L">
          <a:extLst>
            <a:ext uri="{FF2B5EF4-FFF2-40B4-BE49-F238E27FC236}">
              <a16:creationId xmlns:a16="http://schemas.microsoft.com/office/drawing/2014/main" id="{2ECD4621-8D89-FD1C-F302-DE767F7FC7E6}"/>
            </a:ext>
          </a:extLst>
        </xdr:cNvPr>
        <xdr:cNvCxnSpPr/>
      </xdr:nvCxnSpPr>
      <xdr:spPr>
        <a:xfrm>
          <a:off x="18535650" y="83185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0</xdr:colOff>
      <xdr:row>36</xdr:row>
      <xdr:rowOff>50800</xdr:rowOff>
    </xdr:from>
    <xdr:to>
      <xdr:col>33</xdr:col>
      <xdr:colOff>0</xdr:colOff>
      <xdr:row>36</xdr:row>
      <xdr:rowOff>177800</xdr:rowOff>
    </xdr:to>
    <xdr:cxnSp macro="">
      <xdr:nvCxnSpPr>
        <xdr:cNvPr id="74882" name="SUM_33_R">
          <a:extLst>
            <a:ext uri="{FF2B5EF4-FFF2-40B4-BE49-F238E27FC236}">
              <a16:creationId xmlns:a16="http://schemas.microsoft.com/office/drawing/2014/main" id="{3AECFEC8-8B40-80BE-0296-E981B76A162B}"/>
            </a:ext>
          </a:extLst>
        </xdr:cNvPr>
        <xdr:cNvCxnSpPr/>
      </xdr:nvCxnSpPr>
      <xdr:spPr>
        <a:xfrm>
          <a:off x="19431000" y="83185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101600</xdr:colOff>
      <xdr:row>36</xdr:row>
      <xdr:rowOff>0</xdr:rowOff>
    </xdr:from>
    <xdr:to>
      <xdr:col>39</xdr:col>
      <xdr:colOff>209550</xdr:colOff>
      <xdr:row>37</xdr:row>
      <xdr:rowOff>0</xdr:rowOff>
    </xdr:to>
    <xdr:sp macro="" textlink="">
      <xdr:nvSpPr>
        <xdr:cNvPr id="74883" name="SUM_33_TXT">
          <a:extLst>
            <a:ext uri="{FF2B5EF4-FFF2-40B4-BE49-F238E27FC236}">
              <a16:creationId xmlns:a16="http://schemas.microsoft.com/office/drawing/2014/main" id="{F5BEFDD4-319E-E210-0FE9-F8D9A6FC888F}"/>
            </a:ext>
          </a:extLst>
        </xdr:cNvPr>
        <xdr:cNvSpPr txBox="1"/>
      </xdr:nvSpPr>
      <xdr:spPr>
        <a:xfrm>
          <a:off x="19532600" y="8267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Engineering</a:t>
          </a:r>
        </a:p>
      </xdr:txBody>
    </xdr:sp>
    <xdr:clientData/>
  </xdr:twoCellAnchor>
  <xdr:twoCellAnchor>
    <xdr:from>
      <xdr:col>31</xdr:col>
      <xdr:colOff>0</xdr:colOff>
      <xdr:row>37</xdr:row>
      <xdr:rowOff>50800</xdr:rowOff>
    </xdr:from>
    <xdr:to>
      <xdr:col>33</xdr:col>
      <xdr:colOff>0</xdr:colOff>
      <xdr:row>37</xdr:row>
      <xdr:rowOff>177800</xdr:rowOff>
    </xdr:to>
    <xdr:sp macro="" textlink="">
      <xdr:nvSpPr>
        <xdr:cNvPr id="74884" name="TASK_34">
          <a:extLst>
            <a:ext uri="{FF2B5EF4-FFF2-40B4-BE49-F238E27FC236}">
              <a16:creationId xmlns:a16="http://schemas.microsoft.com/office/drawing/2014/main" id="{1F8CA8E0-E149-931B-9790-0CEDDD5DDAF4}"/>
            </a:ext>
          </a:extLst>
        </xdr:cNvPr>
        <xdr:cNvSpPr/>
      </xdr:nvSpPr>
      <xdr:spPr>
        <a:xfrm>
          <a:off x="18535650" y="85471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147638</xdr:colOff>
      <xdr:row>38</xdr:row>
      <xdr:rowOff>38100</xdr:rowOff>
    </xdr:from>
    <xdr:to>
      <xdr:col>31</xdr:col>
      <xdr:colOff>300038</xdr:colOff>
      <xdr:row>38</xdr:row>
      <xdr:rowOff>190500</xdr:rowOff>
    </xdr:to>
    <xdr:sp macro="" textlink="">
      <xdr:nvSpPr>
        <xdr:cNvPr id="74885" name="TASK_35">
          <a:extLst>
            <a:ext uri="{FF2B5EF4-FFF2-40B4-BE49-F238E27FC236}">
              <a16:creationId xmlns:a16="http://schemas.microsoft.com/office/drawing/2014/main" id="{7AA56D22-01B8-03F8-BF0C-7F01F0227EFC}"/>
            </a:ext>
          </a:extLst>
        </xdr:cNvPr>
        <xdr:cNvSpPr/>
      </xdr:nvSpPr>
      <xdr:spPr>
        <a:xfrm>
          <a:off x="18683288" y="87630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0</xdr:colOff>
      <xdr:row>39</xdr:row>
      <xdr:rowOff>50800</xdr:rowOff>
    </xdr:from>
    <xdr:to>
      <xdr:col>33</xdr:col>
      <xdr:colOff>0</xdr:colOff>
      <xdr:row>39</xdr:row>
      <xdr:rowOff>177800</xdr:rowOff>
    </xdr:to>
    <xdr:sp macro="" textlink="">
      <xdr:nvSpPr>
        <xdr:cNvPr id="74886" name="TASK_36">
          <a:extLst>
            <a:ext uri="{FF2B5EF4-FFF2-40B4-BE49-F238E27FC236}">
              <a16:creationId xmlns:a16="http://schemas.microsoft.com/office/drawing/2014/main" id="{C151A77B-DEB8-B546-56B9-32DFF8F9A2D7}"/>
            </a:ext>
          </a:extLst>
        </xdr:cNvPr>
        <xdr:cNvSpPr/>
      </xdr:nvSpPr>
      <xdr:spPr>
        <a:xfrm>
          <a:off x="18535650" y="90043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0</xdr:colOff>
      <xdr:row>40</xdr:row>
      <xdr:rowOff>50800</xdr:rowOff>
    </xdr:from>
    <xdr:to>
      <xdr:col>33</xdr:col>
      <xdr:colOff>0</xdr:colOff>
      <xdr:row>40</xdr:row>
      <xdr:rowOff>177800</xdr:rowOff>
    </xdr:to>
    <xdr:sp macro="" textlink="">
      <xdr:nvSpPr>
        <xdr:cNvPr id="74887" name="TASK_37">
          <a:extLst>
            <a:ext uri="{FF2B5EF4-FFF2-40B4-BE49-F238E27FC236}">
              <a16:creationId xmlns:a16="http://schemas.microsoft.com/office/drawing/2014/main" id="{23B5ABC1-AAF9-9515-24A9-DF7E0712C8B0}"/>
            </a:ext>
          </a:extLst>
        </xdr:cNvPr>
        <xdr:cNvSpPr/>
      </xdr:nvSpPr>
      <xdr:spPr>
        <a:xfrm>
          <a:off x="18535650" y="92329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147638</xdr:colOff>
      <xdr:row>41</xdr:row>
      <xdr:rowOff>38100</xdr:rowOff>
    </xdr:from>
    <xdr:to>
      <xdr:col>31</xdr:col>
      <xdr:colOff>300038</xdr:colOff>
      <xdr:row>41</xdr:row>
      <xdr:rowOff>190500</xdr:rowOff>
    </xdr:to>
    <xdr:sp macro="" textlink="">
      <xdr:nvSpPr>
        <xdr:cNvPr id="74888" name="TASK_38">
          <a:extLst>
            <a:ext uri="{FF2B5EF4-FFF2-40B4-BE49-F238E27FC236}">
              <a16:creationId xmlns:a16="http://schemas.microsoft.com/office/drawing/2014/main" id="{D1FF8B72-B4AC-EE95-589C-416F4378CD1C}"/>
            </a:ext>
          </a:extLst>
        </xdr:cNvPr>
        <xdr:cNvSpPr/>
      </xdr:nvSpPr>
      <xdr:spPr>
        <a:xfrm>
          <a:off x="18683288" y="94488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31</xdr:col>
      <xdr:colOff>147638</xdr:colOff>
      <xdr:row>42</xdr:row>
      <xdr:rowOff>38100</xdr:rowOff>
    </xdr:from>
    <xdr:to>
      <xdr:col>31</xdr:col>
      <xdr:colOff>300038</xdr:colOff>
      <xdr:row>42</xdr:row>
      <xdr:rowOff>190500</xdr:rowOff>
    </xdr:to>
    <xdr:sp macro="" textlink="">
      <xdr:nvSpPr>
        <xdr:cNvPr id="74889" name="TASK_39">
          <a:extLst>
            <a:ext uri="{FF2B5EF4-FFF2-40B4-BE49-F238E27FC236}">
              <a16:creationId xmlns:a16="http://schemas.microsoft.com/office/drawing/2014/main" id="{534CCFCD-C425-1BA0-52F9-4A1EC2ABA8C6}"/>
            </a:ext>
          </a:extLst>
        </xdr:cNvPr>
        <xdr:cNvSpPr/>
      </xdr:nvSpPr>
      <xdr:spPr>
        <a:xfrm>
          <a:off x="18683288" y="96774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32</xdr:col>
      <xdr:colOff>0</xdr:colOff>
      <xdr:row>43</xdr:row>
      <xdr:rowOff>114300</xdr:rowOff>
    </xdr:from>
    <xdr:to>
      <xdr:col>37</xdr:col>
      <xdr:colOff>0</xdr:colOff>
      <xdr:row>43</xdr:row>
      <xdr:rowOff>114300</xdr:rowOff>
    </xdr:to>
    <xdr:cxnSp macro="">
      <xdr:nvCxnSpPr>
        <xdr:cNvPr id="74890" name="SUM_40_H">
          <a:extLst>
            <a:ext uri="{FF2B5EF4-FFF2-40B4-BE49-F238E27FC236}">
              <a16:creationId xmlns:a16="http://schemas.microsoft.com/office/drawing/2014/main" id="{E103B610-E66E-218E-617F-958EB7BBA900}"/>
            </a:ext>
          </a:extLst>
        </xdr:cNvPr>
        <xdr:cNvCxnSpPr/>
      </xdr:nvCxnSpPr>
      <xdr:spPr>
        <a:xfrm>
          <a:off x="18983325" y="9982200"/>
          <a:ext cx="223837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0</xdr:colOff>
      <xdr:row>43</xdr:row>
      <xdr:rowOff>50800</xdr:rowOff>
    </xdr:from>
    <xdr:to>
      <xdr:col>32</xdr:col>
      <xdr:colOff>0</xdr:colOff>
      <xdr:row>43</xdr:row>
      <xdr:rowOff>177800</xdr:rowOff>
    </xdr:to>
    <xdr:cxnSp macro="">
      <xdr:nvCxnSpPr>
        <xdr:cNvPr id="74891" name="SUM_40_L">
          <a:extLst>
            <a:ext uri="{FF2B5EF4-FFF2-40B4-BE49-F238E27FC236}">
              <a16:creationId xmlns:a16="http://schemas.microsoft.com/office/drawing/2014/main" id="{CFC2BA9B-0125-C34B-6561-61E2B3D7C5C8}"/>
            </a:ext>
          </a:extLst>
        </xdr:cNvPr>
        <xdr:cNvCxnSpPr/>
      </xdr:nvCxnSpPr>
      <xdr:spPr>
        <a:xfrm>
          <a:off x="18983325" y="9918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37</xdr:col>
      <xdr:colOff>0</xdr:colOff>
      <xdr:row>43</xdr:row>
      <xdr:rowOff>50800</xdr:rowOff>
    </xdr:from>
    <xdr:to>
      <xdr:col>37</xdr:col>
      <xdr:colOff>0</xdr:colOff>
      <xdr:row>43</xdr:row>
      <xdr:rowOff>177800</xdr:rowOff>
    </xdr:to>
    <xdr:cxnSp macro="">
      <xdr:nvCxnSpPr>
        <xdr:cNvPr id="74892" name="SUM_40_R">
          <a:extLst>
            <a:ext uri="{FF2B5EF4-FFF2-40B4-BE49-F238E27FC236}">
              <a16:creationId xmlns:a16="http://schemas.microsoft.com/office/drawing/2014/main" id="{6EFC2F6F-8135-D611-1D7A-F5C82689FF9F}"/>
            </a:ext>
          </a:extLst>
        </xdr:cNvPr>
        <xdr:cNvCxnSpPr/>
      </xdr:nvCxnSpPr>
      <xdr:spPr>
        <a:xfrm>
          <a:off x="21221700" y="9918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37</xdr:col>
      <xdr:colOff>101600</xdr:colOff>
      <xdr:row>43</xdr:row>
      <xdr:rowOff>0</xdr:rowOff>
    </xdr:from>
    <xdr:to>
      <xdr:col>43</xdr:col>
      <xdr:colOff>209550</xdr:colOff>
      <xdr:row>44</xdr:row>
      <xdr:rowOff>0</xdr:rowOff>
    </xdr:to>
    <xdr:sp macro="" textlink="">
      <xdr:nvSpPr>
        <xdr:cNvPr id="74893" name="SUM_40_TXT">
          <a:extLst>
            <a:ext uri="{FF2B5EF4-FFF2-40B4-BE49-F238E27FC236}">
              <a16:creationId xmlns:a16="http://schemas.microsoft.com/office/drawing/2014/main" id="{857378BE-6B90-5301-F83B-88FD794524FE}"/>
            </a:ext>
          </a:extLst>
        </xdr:cNvPr>
        <xdr:cNvSpPr txBox="1"/>
      </xdr:nvSpPr>
      <xdr:spPr>
        <a:xfrm>
          <a:off x="21323300" y="98679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Procurement</a:t>
          </a:r>
        </a:p>
      </xdr:txBody>
    </xdr:sp>
    <xdr:clientData/>
  </xdr:twoCellAnchor>
  <xdr:twoCellAnchor>
    <xdr:from>
      <xdr:col>32</xdr:col>
      <xdr:colOff>0</xdr:colOff>
      <xdr:row>44</xdr:row>
      <xdr:rowOff>50800</xdr:rowOff>
    </xdr:from>
    <xdr:to>
      <xdr:col>34</xdr:col>
      <xdr:colOff>0</xdr:colOff>
      <xdr:row>44</xdr:row>
      <xdr:rowOff>177800</xdr:rowOff>
    </xdr:to>
    <xdr:sp macro="" textlink="">
      <xdr:nvSpPr>
        <xdr:cNvPr id="74894" name="TASK_41">
          <a:extLst>
            <a:ext uri="{FF2B5EF4-FFF2-40B4-BE49-F238E27FC236}">
              <a16:creationId xmlns:a16="http://schemas.microsoft.com/office/drawing/2014/main" id="{03EB691A-DE31-00F3-F8D7-6B101CB45CCC}"/>
            </a:ext>
          </a:extLst>
        </xdr:cNvPr>
        <xdr:cNvSpPr/>
      </xdr:nvSpPr>
      <xdr:spPr>
        <a:xfrm>
          <a:off x="18983325" y="10147300"/>
          <a:ext cx="8953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33</xdr:col>
      <xdr:colOff>0</xdr:colOff>
      <xdr:row>45</xdr:row>
      <xdr:rowOff>50800</xdr:rowOff>
    </xdr:from>
    <xdr:to>
      <xdr:col>35</xdr:col>
      <xdr:colOff>0</xdr:colOff>
      <xdr:row>45</xdr:row>
      <xdr:rowOff>177800</xdr:rowOff>
    </xdr:to>
    <xdr:sp macro="" textlink="">
      <xdr:nvSpPr>
        <xdr:cNvPr id="74895" name="TASK_42">
          <a:extLst>
            <a:ext uri="{FF2B5EF4-FFF2-40B4-BE49-F238E27FC236}">
              <a16:creationId xmlns:a16="http://schemas.microsoft.com/office/drawing/2014/main" id="{CCEEC181-4B0E-2032-D3AC-70A22261349C}"/>
            </a:ext>
          </a:extLst>
        </xdr:cNvPr>
        <xdr:cNvSpPr/>
      </xdr:nvSpPr>
      <xdr:spPr>
        <a:xfrm>
          <a:off x="19431000" y="10375900"/>
          <a:ext cx="8953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33</xdr:col>
      <xdr:colOff>25400</xdr:colOff>
      <xdr:row>45</xdr:row>
      <xdr:rowOff>76200</xdr:rowOff>
    </xdr:from>
    <xdr:to>
      <xdr:col>34</xdr:col>
      <xdr:colOff>294005</xdr:colOff>
      <xdr:row>45</xdr:row>
      <xdr:rowOff>152400</xdr:rowOff>
    </xdr:to>
    <xdr:sp macro="" textlink="">
      <xdr:nvSpPr>
        <xdr:cNvPr id="74896" name="TASK_42_P">
          <a:extLst>
            <a:ext uri="{FF2B5EF4-FFF2-40B4-BE49-F238E27FC236}">
              <a16:creationId xmlns:a16="http://schemas.microsoft.com/office/drawing/2014/main" id="{13FECAE5-8FBC-7332-58ED-C92CCB3B7349}"/>
            </a:ext>
          </a:extLst>
        </xdr:cNvPr>
        <xdr:cNvSpPr/>
      </xdr:nvSpPr>
      <xdr:spPr>
        <a:xfrm>
          <a:off x="19456400" y="10401300"/>
          <a:ext cx="716280"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34</xdr:col>
      <xdr:colOff>147638</xdr:colOff>
      <xdr:row>46</xdr:row>
      <xdr:rowOff>38100</xdr:rowOff>
    </xdr:from>
    <xdr:to>
      <xdr:col>34</xdr:col>
      <xdr:colOff>300038</xdr:colOff>
      <xdr:row>46</xdr:row>
      <xdr:rowOff>190500</xdr:rowOff>
    </xdr:to>
    <xdr:sp macro="" textlink="">
      <xdr:nvSpPr>
        <xdr:cNvPr id="74897" name="TASK_43">
          <a:extLst>
            <a:ext uri="{FF2B5EF4-FFF2-40B4-BE49-F238E27FC236}">
              <a16:creationId xmlns:a16="http://schemas.microsoft.com/office/drawing/2014/main" id="{69EE3CBA-7687-CAFE-C8DA-502C9DACA177}"/>
            </a:ext>
          </a:extLst>
        </xdr:cNvPr>
        <xdr:cNvSpPr/>
      </xdr:nvSpPr>
      <xdr:spPr>
        <a:xfrm>
          <a:off x="20026313" y="10591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34</xdr:col>
      <xdr:colOff>181927</xdr:colOff>
      <xdr:row>46</xdr:row>
      <xdr:rowOff>72390</xdr:rowOff>
    </xdr:from>
    <xdr:to>
      <xdr:col>34</xdr:col>
      <xdr:colOff>265747</xdr:colOff>
      <xdr:row>46</xdr:row>
      <xdr:rowOff>156210</xdr:rowOff>
    </xdr:to>
    <xdr:sp macro="" textlink="">
      <xdr:nvSpPr>
        <xdr:cNvPr id="74898" name="TASK_43_P">
          <a:extLst>
            <a:ext uri="{FF2B5EF4-FFF2-40B4-BE49-F238E27FC236}">
              <a16:creationId xmlns:a16="http://schemas.microsoft.com/office/drawing/2014/main" id="{644A4EBD-9C31-631E-1753-0927199E69B4}"/>
            </a:ext>
          </a:extLst>
        </xdr:cNvPr>
        <xdr:cNvSpPr/>
      </xdr:nvSpPr>
      <xdr:spPr>
        <a:xfrm>
          <a:off x="20060602" y="10626090"/>
          <a:ext cx="83820" cy="83820"/>
        </a:xfrm>
        <a:prstGeom prst="ellipse">
          <a:avLst/>
        </a:prstGeom>
        <a:solidFill>
          <a:srgbClr val="70B547">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34</xdr:col>
      <xdr:colOff>0</xdr:colOff>
      <xdr:row>47</xdr:row>
      <xdr:rowOff>50800</xdr:rowOff>
    </xdr:from>
    <xdr:to>
      <xdr:col>37</xdr:col>
      <xdr:colOff>0</xdr:colOff>
      <xdr:row>47</xdr:row>
      <xdr:rowOff>177800</xdr:rowOff>
    </xdr:to>
    <xdr:sp macro="" textlink="">
      <xdr:nvSpPr>
        <xdr:cNvPr id="74899" name="TASK_44">
          <a:extLst>
            <a:ext uri="{FF2B5EF4-FFF2-40B4-BE49-F238E27FC236}">
              <a16:creationId xmlns:a16="http://schemas.microsoft.com/office/drawing/2014/main" id="{7948D5C6-836C-1D3A-5E0B-72FB74B8F37C}"/>
            </a:ext>
          </a:extLst>
        </xdr:cNvPr>
        <xdr:cNvSpPr/>
      </xdr:nvSpPr>
      <xdr:spPr>
        <a:xfrm>
          <a:off x="19878675" y="108331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34</xdr:col>
      <xdr:colOff>25400</xdr:colOff>
      <xdr:row>47</xdr:row>
      <xdr:rowOff>76200</xdr:rowOff>
    </xdr:from>
    <xdr:to>
      <xdr:col>34</xdr:col>
      <xdr:colOff>50800</xdr:colOff>
      <xdr:row>47</xdr:row>
      <xdr:rowOff>152400</xdr:rowOff>
    </xdr:to>
    <xdr:sp macro="" textlink="">
      <xdr:nvSpPr>
        <xdr:cNvPr id="74900" name="TASK_44_P">
          <a:extLst>
            <a:ext uri="{FF2B5EF4-FFF2-40B4-BE49-F238E27FC236}">
              <a16:creationId xmlns:a16="http://schemas.microsoft.com/office/drawing/2014/main" id="{8DC33C77-F461-444B-8621-94A6759F404E}"/>
            </a:ext>
          </a:extLst>
        </xdr:cNvPr>
        <xdr:cNvSpPr/>
      </xdr:nvSpPr>
      <xdr:spPr>
        <a:xfrm>
          <a:off x="19904075" y="10858500"/>
          <a:ext cx="25400"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37</xdr:col>
      <xdr:colOff>0</xdr:colOff>
      <xdr:row>48</xdr:row>
      <xdr:rowOff>114300</xdr:rowOff>
    </xdr:from>
    <xdr:to>
      <xdr:col>43</xdr:col>
      <xdr:colOff>0</xdr:colOff>
      <xdr:row>48</xdr:row>
      <xdr:rowOff>114300</xdr:rowOff>
    </xdr:to>
    <xdr:cxnSp macro="">
      <xdr:nvCxnSpPr>
        <xdr:cNvPr id="74901" name="SUM_45_H">
          <a:extLst>
            <a:ext uri="{FF2B5EF4-FFF2-40B4-BE49-F238E27FC236}">
              <a16:creationId xmlns:a16="http://schemas.microsoft.com/office/drawing/2014/main" id="{5547F71E-0805-6581-AC22-DB254EDE42E3}"/>
            </a:ext>
          </a:extLst>
        </xdr:cNvPr>
        <xdr:cNvCxnSpPr/>
      </xdr:nvCxnSpPr>
      <xdr:spPr>
        <a:xfrm>
          <a:off x="21221700" y="11125200"/>
          <a:ext cx="2686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37</xdr:col>
      <xdr:colOff>0</xdr:colOff>
      <xdr:row>48</xdr:row>
      <xdr:rowOff>50800</xdr:rowOff>
    </xdr:from>
    <xdr:to>
      <xdr:col>37</xdr:col>
      <xdr:colOff>0</xdr:colOff>
      <xdr:row>48</xdr:row>
      <xdr:rowOff>177800</xdr:rowOff>
    </xdr:to>
    <xdr:cxnSp macro="">
      <xdr:nvCxnSpPr>
        <xdr:cNvPr id="74902" name="SUM_45_L">
          <a:extLst>
            <a:ext uri="{FF2B5EF4-FFF2-40B4-BE49-F238E27FC236}">
              <a16:creationId xmlns:a16="http://schemas.microsoft.com/office/drawing/2014/main" id="{A5594EFB-ED7E-0786-41F2-0791D3AA594A}"/>
            </a:ext>
          </a:extLst>
        </xdr:cNvPr>
        <xdr:cNvCxnSpPr/>
      </xdr:nvCxnSpPr>
      <xdr:spPr>
        <a:xfrm>
          <a:off x="21221700" y="11061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0</xdr:colOff>
      <xdr:row>48</xdr:row>
      <xdr:rowOff>50800</xdr:rowOff>
    </xdr:from>
    <xdr:to>
      <xdr:col>43</xdr:col>
      <xdr:colOff>0</xdr:colOff>
      <xdr:row>48</xdr:row>
      <xdr:rowOff>177800</xdr:rowOff>
    </xdr:to>
    <xdr:cxnSp macro="">
      <xdr:nvCxnSpPr>
        <xdr:cNvPr id="74903" name="SUM_45_R">
          <a:extLst>
            <a:ext uri="{FF2B5EF4-FFF2-40B4-BE49-F238E27FC236}">
              <a16:creationId xmlns:a16="http://schemas.microsoft.com/office/drawing/2014/main" id="{C4720A18-0BB0-2713-A221-21B952B8ECDC}"/>
            </a:ext>
          </a:extLst>
        </xdr:cNvPr>
        <xdr:cNvCxnSpPr/>
      </xdr:nvCxnSpPr>
      <xdr:spPr>
        <a:xfrm>
          <a:off x="23907750" y="11061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101600</xdr:colOff>
      <xdr:row>48</xdr:row>
      <xdr:rowOff>0</xdr:rowOff>
    </xdr:from>
    <xdr:to>
      <xdr:col>50</xdr:col>
      <xdr:colOff>28575</xdr:colOff>
      <xdr:row>49</xdr:row>
      <xdr:rowOff>0</xdr:rowOff>
    </xdr:to>
    <xdr:sp macro="" textlink="">
      <xdr:nvSpPr>
        <xdr:cNvPr id="74904" name="SUM_45_TXT">
          <a:extLst>
            <a:ext uri="{FF2B5EF4-FFF2-40B4-BE49-F238E27FC236}">
              <a16:creationId xmlns:a16="http://schemas.microsoft.com/office/drawing/2014/main" id="{167CA1C7-D991-7811-FEEE-95C6E62D1834}"/>
            </a:ext>
          </a:extLst>
        </xdr:cNvPr>
        <xdr:cNvSpPr txBox="1"/>
      </xdr:nvSpPr>
      <xdr:spPr>
        <a:xfrm>
          <a:off x="24009350" y="110109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Fabrication</a:t>
          </a:r>
        </a:p>
      </xdr:txBody>
    </xdr:sp>
    <xdr:clientData/>
  </xdr:twoCellAnchor>
  <xdr:twoCellAnchor>
    <xdr:from>
      <xdr:col>37</xdr:col>
      <xdr:colOff>147638</xdr:colOff>
      <xdr:row>49</xdr:row>
      <xdr:rowOff>38100</xdr:rowOff>
    </xdr:from>
    <xdr:to>
      <xdr:col>37</xdr:col>
      <xdr:colOff>300038</xdr:colOff>
      <xdr:row>49</xdr:row>
      <xdr:rowOff>190500</xdr:rowOff>
    </xdr:to>
    <xdr:sp macro="" textlink="">
      <xdr:nvSpPr>
        <xdr:cNvPr id="74905" name="TASK_46">
          <a:extLst>
            <a:ext uri="{FF2B5EF4-FFF2-40B4-BE49-F238E27FC236}">
              <a16:creationId xmlns:a16="http://schemas.microsoft.com/office/drawing/2014/main" id="{B9219AA0-4733-1BFE-ECEA-720D24857B11}"/>
            </a:ext>
          </a:extLst>
        </xdr:cNvPr>
        <xdr:cNvSpPr/>
      </xdr:nvSpPr>
      <xdr:spPr>
        <a:xfrm>
          <a:off x="21369338" y="112776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37</xdr:col>
      <xdr:colOff>0</xdr:colOff>
      <xdr:row>50</xdr:row>
      <xdr:rowOff>114300</xdr:rowOff>
    </xdr:from>
    <xdr:to>
      <xdr:col>40</xdr:col>
      <xdr:colOff>0</xdr:colOff>
      <xdr:row>50</xdr:row>
      <xdr:rowOff>114300</xdr:rowOff>
    </xdr:to>
    <xdr:cxnSp macro="">
      <xdr:nvCxnSpPr>
        <xdr:cNvPr id="74906" name="SUM_47_H">
          <a:extLst>
            <a:ext uri="{FF2B5EF4-FFF2-40B4-BE49-F238E27FC236}">
              <a16:creationId xmlns:a16="http://schemas.microsoft.com/office/drawing/2014/main" id="{CF79E4FE-6465-CD94-F70D-833C820C7C96}"/>
            </a:ext>
          </a:extLst>
        </xdr:cNvPr>
        <xdr:cNvCxnSpPr/>
      </xdr:nvCxnSpPr>
      <xdr:spPr>
        <a:xfrm>
          <a:off x="21221700" y="11582400"/>
          <a:ext cx="1343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37</xdr:col>
      <xdr:colOff>0</xdr:colOff>
      <xdr:row>50</xdr:row>
      <xdr:rowOff>50800</xdr:rowOff>
    </xdr:from>
    <xdr:to>
      <xdr:col>37</xdr:col>
      <xdr:colOff>0</xdr:colOff>
      <xdr:row>50</xdr:row>
      <xdr:rowOff>177800</xdr:rowOff>
    </xdr:to>
    <xdr:cxnSp macro="">
      <xdr:nvCxnSpPr>
        <xdr:cNvPr id="74907" name="SUM_47_L">
          <a:extLst>
            <a:ext uri="{FF2B5EF4-FFF2-40B4-BE49-F238E27FC236}">
              <a16:creationId xmlns:a16="http://schemas.microsoft.com/office/drawing/2014/main" id="{10821D33-D79A-6E0A-97DA-F554A04A5F53}"/>
            </a:ext>
          </a:extLst>
        </xdr:cNvPr>
        <xdr:cNvCxnSpPr/>
      </xdr:nvCxnSpPr>
      <xdr:spPr>
        <a:xfrm>
          <a:off x="21221700" y="11518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0</xdr:colOff>
      <xdr:row>50</xdr:row>
      <xdr:rowOff>50800</xdr:rowOff>
    </xdr:from>
    <xdr:to>
      <xdr:col>40</xdr:col>
      <xdr:colOff>0</xdr:colOff>
      <xdr:row>50</xdr:row>
      <xdr:rowOff>177800</xdr:rowOff>
    </xdr:to>
    <xdr:cxnSp macro="">
      <xdr:nvCxnSpPr>
        <xdr:cNvPr id="74908" name="SUM_47_R">
          <a:extLst>
            <a:ext uri="{FF2B5EF4-FFF2-40B4-BE49-F238E27FC236}">
              <a16:creationId xmlns:a16="http://schemas.microsoft.com/office/drawing/2014/main" id="{2DFBFF9D-F813-9061-6E9E-F4149D967E42}"/>
            </a:ext>
          </a:extLst>
        </xdr:cNvPr>
        <xdr:cNvCxnSpPr/>
      </xdr:nvCxnSpPr>
      <xdr:spPr>
        <a:xfrm>
          <a:off x="22564725" y="11518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101600</xdr:colOff>
      <xdr:row>50</xdr:row>
      <xdr:rowOff>0</xdr:rowOff>
    </xdr:from>
    <xdr:to>
      <xdr:col>46</xdr:col>
      <xdr:colOff>209550</xdr:colOff>
      <xdr:row>51</xdr:row>
      <xdr:rowOff>0</xdr:rowOff>
    </xdr:to>
    <xdr:sp macro="" textlink="">
      <xdr:nvSpPr>
        <xdr:cNvPr id="74909" name="SUM_47_TXT">
          <a:extLst>
            <a:ext uri="{FF2B5EF4-FFF2-40B4-BE49-F238E27FC236}">
              <a16:creationId xmlns:a16="http://schemas.microsoft.com/office/drawing/2014/main" id="{A0A6820C-BA1A-0E3F-D3C0-BE511E9DABF1}"/>
            </a:ext>
          </a:extLst>
        </xdr:cNvPr>
        <xdr:cNvSpPr txBox="1"/>
      </xdr:nvSpPr>
      <xdr:spPr>
        <a:xfrm>
          <a:off x="22666325" y="114681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Structure</a:t>
          </a:r>
        </a:p>
      </xdr:txBody>
    </xdr:sp>
    <xdr:clientData/>
  </xdr:twoCellAnchor>
  <xdr:twoCellAnchor>
    <xdr:from>
      <xdr:col>37</xdr:col>
      <xdr:colOff>147638</xdr:colOff>
      <xdr:row>51</xdr:row>
      <xdr:rowOff>38100</xdr:rowOff>
    </xdr:from>
    <xdr:to>
      <xdr:col>37</xdr:col>
      <xdr:colOff>300038</xdr:colOff>
      <xdr:row>51</xdr:row>
      <xdr:rowOff>190500</xdr:rowOff>
    </xdr:to>
    <xdr:sp macro="" textlink="">
      <xdr:nvSpPr>
        <xdr:cNvPr id="74910" name="TASK_48">
          <a:extLst>
            <a:ext uri="{FF2B5EF4-FFF2-40B4-BE49-F238E27FC236}">
              <a16:creationId xmlns:a16="http://schemas.microsoft.com/office/drawing/2014/main" id="{2BEFF2E8-1575-E8DE-E477-413743A291EC}"/>
            </a:ext>
          </a:extLst>
        </xdr:cNvPr>
        <xdr:cNvSpPr/>
      </xdr:nvSpPr>
      <xdr:spPr>
        <a:xfrm>
          <a:off x="21369338" y="11734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39</xdr:col>
      <xdr:colOff>147638</xdr:colOff>
      <xdr:row>52</xdr:row>
      <xdr:rowOff>38100</xdr:rowOff>
    </xdr:from>
    <xdr:to>
      <xdr:col>39</xdr:col>
      <xdr:colOff>300038</xdr:colOff>
      <xdr:row>52</xdr:row>
      <xdr:rowOff>190500</xdr:rowOff>
    </xdr:to>
    <xdr:sp macro="" textlink="">
      <xdr:nvSpPr>
        <xdr:cNvPr id="74911" name="TASK_49">
          <a:extLst>
            <a:ext uri="{FF2B5EF4-FFF2-40B4-BE49-F238E27FC236}">
              <a16:creationId xmlns:a16="http://schemas.microsoft.com/office/drawing/2014/main" id="{73ACD5C4-D07E-363D-84D2-F73F56E3C2BB}"/>
            </a:ext>
          </a:extLst>
        </xdr:cNvPr>
        <xdr:cNvSpPr/>
      </xdr:nvSpPr>
      <xdr:spPr>
        <a:xfrm>
          <a:off x="22264688" y="11963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37</xdr:col>
      <xdr:colOff>0</xdr:colOff>
      <xdr:row>53</xdr:row>
      <xdr:rowOff>50800</xdr:rowOff>
    </xdr:from>
    <xdr:to>
      <xdr:col>40</xdr:col>
      <xdr:colOff>0</xdr:colOff>
      <xdr:row>53</xdr:row>
      <xdr:rowOff>177800</xdr:rowOff>
    </xdr:to>
    <xdr:sp macro="" textlink="">
      <xdr:nvSpPr>
        <xdr:cNvPr id="74912" name="TASK_50">
          <a:extLst>
            <a:ext uri="{FF2B5EF4-FFF2-40B4-BE49-F238E27FC236}">
              <a16:creationId xmlns:a16="http://schemas.microsoft.com/office/drawing/2014/main" id="{3E041AE8-B695-9A75-25FA-D45B060F0600}"/>
            </a:ext>
          </a:extLst>
        </xdr:cNvPr>
        <xdr:cNvSpPr/>
      </xdr:nvSpPr>
      <xdr:spPr>
        <a:xfrm>
          <a:off x="21221700" y="122047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39</xdr:col>
      <xdr:colOff>0</xdr:colOff>
      <xdr:row>54</xdr:row>
      <xdr:rowOff>50800</xdr:rowOff>
    </xdr:from>
    <xdr:to>
      <xdr:col>42</xdr:col>
      <xdr:colOff>0</xdr:colOff>
      <xdr:row>54</xdr:row>
      <xdr:rowOff>177800</xdr:rowOff>
    </xdr:to>
    <xdr:sp macro="" textlink="">
      <xdr:nvSpPr>
        <xdr:cNvPr id="74913" name="TASK_51">
          <a:extLst>
            <a:ext uri="{FF2B5EF4-FFF2-40B4-BE49-F238E27FC236}">
              <a16:creationId xmlns:a16="http://schemas.microsoft.com/office/drawing/2014/main" id="{AB1097FD-C30E-25F4-FF56-542E5D4F29F6}"/>
            </a:ext>
          </a:extLst>
        </xdr:cNvPr>
        <xdr:cNvSpPr/>
      </xdr:nvSpPr>
      <xdr:spPr>
        <a:xfrm>
          <a:off x="22117050" y="124333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42</xdr:col>
      <xdr:colOff>147638</xdr:colOff>
      <xdr:row>55</xdr:row>
      <xdr:rowOff>38100</xdr:rowOff>
    </xdr:from>
    <xdr:to>
      <xdr:col>42</xdr:col>
      <xdr:colOff>300038</xdr:colOff>
      <xdr:row>55</xdr:row>
      <xdr:rowOff>190500</xdr:rowOff>
    </xdr:to>
    <xdr:sp macro="" textlink="">
      <xdr:nvSpPr>
        <xdr:cNvPr id="74914" name="TASK_52">
          <a:extLst>
            <a:ext uri="{FF2B5EF4-FFF2-40B4-BE49-F238E27FC236}">
              <a16:creationId xmlns:a16="http://schemas.microsoft.com/office/drawing/2014/main" id="{82C6B82A-A857-BAEB-D3B8-E58155D43914}"/>
            </a:ext>
          </a:extLst>
        </xdr:cNvPr>
        <xdr:cNvSpPr/>
      </xdr:nvSpPr>
      <xdr:spPr>
        <a:xfrm>
          <a:off x="23607713" y="12649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42</xdr:col>
      <xdr:colOff>0</xdr:colOff>
      <xdr:row>56</xdr:row>
      <xdr:rowOff>114300</xdr:rowOff>
    </xdr:from>
    <xdr:to>
      <xdr:col>45</xdr:col>
      <xdr:colOff>0</xdr:colOff>
      <xdr:row>56</xdr:row>
      <xdr:rowOff>114300</xdr:rowOff>
    </xdr:to>
    <xdr:cxnSp macro="">
      <xdr:nvCxnSpPr>
        <xdr:cNvPr id="74915" name="SUM_53_H">
          <a:extLst>
            <a:ext uri="{FF2B5EF4-FFF2-40B4-BE49-F238E27FC236}">
              <a16:creationId xmlns:a16="http://schemas.microsoft.com/office/drawing/2014/main" id="{8D98FA29-780C-989B-8CFC-3A784F1E0758}"/>
            </a:ext>
          </a:extLst>
        </xdr:cNvPr>
        <xdr:cNvCxnSpPr/>
      </xdr:nvCxnSpPr>
      <xdr:spPr>
        <a:xfrm>
          <a:off x="23460075" y="12954000"/>
          <a:ext cx="1343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0</xdr:colOff>
      <xdr:row>56</xdr:row>
      <xdr:rowOff>50800</xdr:rowOff>
    </xdr:from>
    <xdr:to>
      <xdr:col>42</xdr:col>
      <xdr:colOff>0</xdr:colOff>
      <xdr:row>56</xdr:row>
      <xdr:rowOff>177800</xdr:rowOff>
    </xdr:to>
    <xdr:cxnSp macro="">
      <xdr:nvCxnSpPr>
        <xdr:cNvPr id="74916" name="SUM_53_L">
          <a:extLst>
            <a:ext uri="{FF2B5EF4-FFF2-40B4-BE49-F238E27FC236}">
              <a16:creationId xmlns:a16="http://schemas.microsoft.com/office/drawing/2014/main" id="{E0F7D889-4960-B2B3-F8DF-C23334D82A3E}"/>
            </a:ext>
          </a:extLst>
        </xdr:cNvPr>
        <xdr:cNvCxnSpPr/>
      </xdr:nvCxnSpPr>
      <xdr:spPr>
        <a:xfrm>
          <a:off x="23460075" y="12890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0</xdr:colOff>
      <xdr:row>56</xdr:row>
      <xdr:rowOff>50800</xdr:rowOff>
    </xdr:from>
    <xdr:to>
      <xdr:col>45</xdr:col>
      <xdr:colOff>0</xdr:colOff>
      <xdr:row>56</xdr:row>
      <xdr:rowOff>177800</xdr:rowOff>
    </xdr:to>
    <xdr:cxnSp macro="">
      <xdr:nvCxnSpPr>
        <xdr:cNvPr id="74917" name="SUM_53_R">
          <a:extLst>
            <a:ext uri="{FF2B5EF4-FFF2-40B4-BE49-F238E27FC236}">
              <a16:creationId xmlns:a16="http://schemas.microsoft.com/office/drawing/2014/main" id="{672D78C3-5B7E-BFE7-B757-7AAD303CFAF6}"/>
            </a:ext>
          </a:extLst>
        </xdr:cNvPr>
        <xdr:cNvCxnSpPr/>
      </xdr:nvCxnSpPr>
      <xdr:spPr>
        <a:xfrm>
          <a:off x="24803100" y="12890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101600</xdr:colOff>
      <xdr:row>56</xdr:row>
      <xdr:rowOff>0</xdr:rowOff>
    </xdr:from>
    <xdr:to>
      <xdr:col>52</xdr:col>
      <xdr:colOff>295275</xdr:colOff>
      <xdr:row>57</xdr:row>
      <xdr:rowOff>0</xdr:rowOff>
    </xdr:to>
    <xdr:sp macro="" textlink="">
      <xdr:nvSpPr>
        <xdr:cNvPr id="74918" name="SUM_53_TXT">
          <a:extLst>
            <a:ext uri="{FF2B5EF4-FFF2-40B4-BE49-F238E27FC236}">
              <a16:creationId xmlns:a16="http://schemas.microsoft.com/office/drawing/2014/main" id="{6222F872-2061-1034-4054-ED92285C3679}"/>
            </a:ext>
          </a:extLst>
        </xdr:cNvPr>
        <xdr:cNvSpPr txBox="1"/>
      </xdr:nvSpPr>
      <xdr:spPr>
        <a:xfrm>
          <a:off x="24904700" y="12839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FAT</a:t>
          </a:r>
        </a:p>
      </xdr:txBody>
    </xdr:sp>
    <xdr:clientData/>
  </xdr:twoCellAnchor>
  <xdr:twoCellAnchor>
    <xdr:from>
      <xdr:col>42</xdr:col>
      <xdr:colOff>0</xdr:colOff>
      <xdr:row>57</xdr:row>
      <xdr:rowOff>50800</xdr:rowOff>
    </xdr:from>
    <xdr:to>
      <xdr:col>44</xdr:col>
      <xdr:colOff>0</xdr:colOff>
      <xdr:row>57</xdr:row>
      <xdr:rowOff>177800</xdr:rowOff>
    </xdr:to>
    <xdr:sp macro="" textlink="">
      <xdr:nvSpPr>
        <xdr:cNvPr id="74919" name="TASK_54">
          <a:extLst>
            <a:ext uri="{FF2B5EF4-FFF2-40B4-BE49-F238E27FC236}">
              <a16:creationId xmlns:a16="http://schemas.microsoft.com/office/drawing/2014/main" id="{1FBAC5ED-1405-5AB7-CD08-257A3369A429}"/>
            </a:ext>
          </a:extLst>
        </xdr:cNvPr>
        <xdr:cNvSpPr/>
      </xdr:nvSpPr>
      <xdr:spPr>
        <a:xfrm>
          <a:off x="23460075" y="13119100"/>
          <a:ext cx="8953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43</xdr:col>
      <xdr:colOff>147638</xdr:colOff>
      <xdr:row>58</xdr:row>
      <xdr:rowOff>38100</xdr:rowOff>
    </xdr:from>
    <xdr:to>
      <xdr:col>43</xdr:col>
      <xdr:colOff>300038</xdr:colOff>
      <xdr:row>58</xdr:row>
      <xdr:rowOff>190500</xdr:rowOff>
    </xdr:to>
    <xdr:sp macro="" textlink="">
      <xdr:nvSpPr>
        <xdr:cNvPr id="74920" name="TASK_55">
          <a:extLst>
            <a:ext uri="{FF2B5EF4-FFF2-40B4-BE49-F238E27FC236}">
              <a16:creationId xmlns:a16="http://schemas.microsoft.com/office/drawing/2014/main" id="{A17B8564-44C5-09B9-082C-73064DD64479}"/>
            </a:ext>
          </a:extLst>
        </xdr:cNvPr>
        <xdr:cNvSpPr/>
      </xdr:nvSpPr>
      <xdr:spPr>
        <a:xfrm>
          <a:off x="24055388" y="13335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44</xdr:col>
      <xdr:colOff>147638</xdr:colOff>
      <xdr:row>59</xdr:row>
      <xdr:rowOff>38100</xdr:rowOff>
    </xdr:from>
    <xdr:to>
      <xdr:col>44</xdr:col>
      <xdr:colOff>300038</xdr:colOff>
      <xdr:row>59</xdr:row>
      <xdr:rowOff>190500</xdr:rowOff>
    </xdr:to>
    <xdr:sp macro="" textlink="">
      <xdr:nvSpPr>
        <xdr:cNvPr id="74921" name="TASK_56">
          <a:extLst>
            <a:ext uri="{FF2B5EF4-FFF2-40B4-BE49-F238E27FC236}">
              <a16:creationId xmlns:a16="http://schemas.microsoft.com/office/drawing/2014/main" id="{16521AEE-FF1D-ADFF-2D28-DC8B91DA1DB5}"/>
            </a:ext>
          </a:extLst>
        </xdr:cNvPr>
        <xdr:cNvSpPr/>
      </xdr:nvSpPr>
      <xdr:spPr>
        <a:xfrm>
          <a:off x="24503063" y="135636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44</xdr:col>
      <xdr:colOff>0</xdr:colOff>
      <xdr:row>60</xdr:row>
      <xdr:rowOff>114300</xdr:rowOff>
    </xdr:from>
    <xdr:to>
      <xdr:col>47</xdr:col>
      <xdr:colOff>0</xdr:colOff>
      <xdr:row>60</xdr:row>
      <xdr:rowOff>114300</xdr:rowOff>
    </xdr:to>
    <xdr:cxnSp macro="">
      <xdr:nvCxnSpPr>
        <xdr:cNvPr id="74922" name="SUM_57_H">
          <a:extLst>
            <a:ext uri="{FF2B5EF4-FFF2-40B4-BE49-F238E27FC236}">
              <a16:creationId xmlns:a16="http://schemas.microsoft.com/office/drawing/2014/main" id="{7017569D-43B9-5B7E-0CEC-3A3D7FE591AA}"/>
            </a:ext>
          </a:extLst>
        </xdr:cNvPr>
        <xdr:cNvCxnSpPr/>
      </xdr:nvCxnSpPr>
      <xdr:spPr>
        <a:xfrm>
          <a:off x="24355425" y="13868400"/>
          <a:ext cx="1343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0</xdr:colOff>
      <xdr:row>60</xdr:row>
      <xdr:rowOff>50800</xdr:rowOff>
    </xdr:from>
    <xdr:to>
      <xdr:col>44</xdr:col>
      <xdr:colOff>0</xdr:colOff>
      <xdr:row>60</xdr:row>
      <xdr:rowOff>177800</xdr:rowOff>
    </xdr:to>
    <xdr:cxnSp macro="">
      <xdr:nvCxnSpPr>
        <xdr:cNvPr id="74923" name="SUM_57_L">
          <a:extLst>
            <a:ext uri="{FF2B5EF4-FFF2-40B4-BE49-F238E27FC236}">
              <a16:creationId xmlns:a16="http://schemas.microsoft.com/office/drawing/2014/main" id="{3216CD5F-BA29-B872-BE0D-E8F6E07BB44B}"/>
            </a:ext>
          </a:extLst>
        </xdr:cNvPr>
        <xdr:cNvCxnSpPr/>
      </xdr:nvCxnSpPr>
      <xdr:spPr>
        <a:xfrm>
          <a:off x="24355425" y="13804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47</xdr:col>
      <xdr:colOff>0</xdr:colOff>
      <xdr:row>60</xdr:row>
      <xdr:rowOff>50800</xdr:rowOff>
    </xdr:from>
    <xdr:to>
      <xdr:col>47</xdr:col>
      <xdr:colOff>0</xdr:colOff>
      <xdr:row>60</xdr:row>
      <xdr:rowOff>177800</xdr:rowOff>
    </xdr:to>
    <xdr:cxnSp macro="">
      <xdr:nvCxnSpPr>
        <xdr:cNvPr id="74924" name="SUM_57_R">
          <a:extLst>
            <a:ext uri="{FF2B5EF4-FFF2-40B4-BE49-F238E27FC236}">
              <a16:creationId xmlns:a16="http://schemas.microsoft.com/office/drawing/2014/main" id="{E4862ECB-73FB-E7D9-B067-730CCF65FFEE}"/>
            </a:ext>
          </a:extLst>
        </xdr:cNvPr>
        <xdr:cNvCxnSpPr/>
      </xdr:nvCxnSpPr>
      <xdr:spPr>
        <a:xfrm>
          <a:off x="25698450" y="13804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47</xdr:col>
      <xdr:colOff>101600</xdr:colOff>
      <xdr:row>60</xdr:row>
      <xdr:rowOff>0</xdr:rowOff>
    </xdr:from>
    <xdr:to>
      <xdr:col>55</xdr:col>
      <xdr:colOff>247650</xdr:colOff>
      <xdr:row>61</xdr:row>
      <xdr:rowOff>0</xdr:rowOff>
    </xdr:to>
    <xdr:sp macro="" textlink="">
      <xdr:nvSpPr>
        <xdr:cNvPr id="74925" name="SUM_57_TXT">
          <a:extLst>
            <a:ext uri="{FF2B5EF4-FFF2-40B4-BE49-F238E27FC236}">
              <a16:creationId xmlns:a16="http://schemas.microsoft.com/office/drawing/2014/main" id="{DD651068-FE67-EF8F-0C73-61AF540BFDAC}"/>
            </a:ext>
          </a:extLst>
        </xdr:cNvPr>
        <xdr:cNvSpPr txBox="1"/>
      </xdr:nvSpPr>
      <xdr:spPr>
        <a:xfrm>
          <a:off x="25800050" y="137541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Delivery</a:t>
          </a:r>
        </a:p>
      </xdr:txBody>
    </xdr:sp>
    <xdr:clientData/>
  </xdr:twoCellAnchor>
  <xdr:twoCellAnchor>
    <xdr:from>
      <xdr:col>44</xdr:col>
      <xdr:colOff>0</xdr:colOff>
      <xdr:row>61</xdr:row>
      <xdr:rowOff>50800</xdr:rowOff>
    </xdr:from>
    <xdr:to>
      <xdr:col>47</xdr:col>
      <xdr:colOff>0</xdr:colOff>
      <xdr:row>61</xdr:row>
      <xdr:rowOff>177800</xdr:rowOff>
    </xdr:to>
    <xdr:sp macro="" textlink="">
      <xdr:nvSpPr>
        <xdr:cNvPr id="74926" name="TASK_58">
          <a:extLst>
            <a:ext uri="{FF2B5EF4-FFF2-40B4-BE49-F238E27FC236}">
              <a16:creationId xmlns:a16="http://schemas.microsoft.com/office/drawing/2014/main" id="{0F5407EE-A2BC-89B7-BA3F-DB1AFC90B1D9}"/>
            </a:ext>
          </a:extLst>
        </xdr:cNvPr>
        <xdr:cNvSpPr/>
      </xdr:nvSpPr>
      <xdr:spPr>
        <a:xfrm>
          <a:off x="24355425" y="14033500"/>
          <a:ext cx="1343025"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46</xdr:col>
      <xdr:colOff>147638</xdr:colOff>
      <xdr:row>62</xdr:row>
      <xdr:rowOff>38100</xdr:rowOff>
    </xdr:from>
    <xdr:to>
      <xdr:col>46</xdr:col>
      <xdr:colOff>300038</xdr:colOff>
      <xdr:row>62</xdr:row>
      <xdr:rowOff>190500</xdr:rowOff>
    </xdr:to>
    <xdr:sp macro="" textlink="">
      <xdr:nvSpPr>
        <xdr:cNvPr id="74927" name="TASK_59">
          <a:extLst>
            <a:ext uri="{FF2B5EF4-FFF2-40B4-BE49-F238E27FC236}">
              <a16:creationId xmlns:a16="http://schemas.microsoft.com/office/drawing/2014/main" id="{138BD40B-EF93-D5D4-A3CA-8B7FB3A50711}"/>
            </a:ext>
          </a:extLst>
        </xdr:cNvPr>
        <xdr:cNvSpPr/>
      </xdr:nvSpPr>
      <xdr:spPr>
        <a:xfrm>
          <a:off x="25398413" y="14249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0</xdr:colOff>
      <xdr:row>63</xdr:row>
      <xdr:rowOff>82550</xdr:rowOff>
    </xdr:from>
    <xdr:to>
      <xdr:col>31</xdr:col>
      <xdr:colOff>0</xdr:colOff>
      <xdr:row>63</xdr:row>
      <xdr:rowOff>146050</xdr:rowOff>
    </xdr:to>
    <xdr:sp macro="" textlink="">
      <xdr:nvSpPr>
        <xdr:cNvPr id="74928" name="TASK_60">
          <a:extLst>
            <a:ext uri="{FF2B5EF4-FFF2-40B4-BE49-F238E27FC236}">
              <a16:creationId xmlns:a16="http://schemas.microsoft.com/office/drawing/2014/main" id="{C9E8C947-FCB7-59F5-6234-9F6ECA2D76A6}"/>
            </a:ext>
          </a:extLst>
        </xdr:cNvPr>
        <xdr:cNvSpPr/>
      </xdr:nvSpPr>
      <xdr:spPr>
        <a:xfrm>
          <a:off x="11820525" y="14522450"/>
          <a:ext cx="6715125" cy="635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25400</xdr:colOff>
      <xdr:row>63</xdr:row>
      <xdr:rowOff>107950</xdr:rowOff>
    </xdr:from>
    <xdr:to>
      <xdr:col>26</xdr:col>
      <xdr:colOff>345168</xdr:colOff>
      <xdr:row>63</xdr:row>
      <xdr:rowOff>133350</xdr:rowOff>
    </xdr:to>
    <xdr:sp macro="" textlink="">
      <xdr:nvSpPr>
        <xdr:cNvPr id="74929" name="TASK_60_P">
          <a:extLst>
            <a:ext uri="{FF2B5EF4-FFF2-40B4-BE49-F238E27FC236}">
              <a16:creationId xmlns:a16="http://schemas.microsoft.com/office/drawing/2014/main" id="{95601904-3575-3482-14AF-13644C2A9D69}"/>
            </a:ext>
          </a:extLst>
        </xdr:cNvPr>
        <xdr:cNvSpPr/>
      </xdr:nvSpPr>
      <xdr:spPr>
        <a:xfrm>
          <a:off x="11845925" y="14547850"/>
          <a:ext cx="4796518" cy="254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26</xdr:col>
      <xdr:colOff>223838</xdr:colOff>
      <xdr:row>2</xdr:row>
      <xdr:rowOff>0</xdr:rowOff>
    </xdr:from>
    <xdr:to>
      <xdr:col>26</xdr:col>
      <xdr:colOff>223838</xdr:colOff>
      <xdr:row>64</xdr:row>
      <xdr:rowOff>0</xdr:rowOff>
    </xdr:to>
    <xdr:cxnSp macro="">
      <xdr:nvCxnSpPr>
        <xdr:cNvPr id="74930" name="TODAY_LINE">
          <a:extLst>
            <a:ext uri="{FF2B5EF4-FFF2-40B4-BE49-F238E27FC236}">
              <a16:creationId xmlns:a16="http://schemas.microsoft.com/office/drawing/2014/main" id="{7B221E62-7F92-89C3-42F0-5CB489075FFA}"/>
            </a:ext>
          </a:extLst>
        </xdr:cNvPr>
        <xdr:cNvCxnSpPr/>
      </xdr:nvCxnSpPr>
      <xdr:spPr>
        <a:xfrm>
          <a:off x="16521113" y="495300"/>
          <a:ext cx="0" cy="14173200"/>
        </a:xfrm>
        <a:prstGeom prst="line">
          <a:avLst/>
        </a:prstGeom>
        <a:ln w="57150">
          <a:solidFill>
            <a:srgbClr val="FFC00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1519492</xdr:colOff>
      <xdr:row>0</xdr:row>
      <xdr:rowOff>25400</xdr:rowOff>
    </xdr:from>
    <xdr:to>
      <xdr:col>1</xdr:col>
      <xdr:colOff>2289175</xdr:colOff>
      <xdr:row>0</xdr:row>
      <xdr:rowOff>241300</xdr:rowOff>
    </xdr:to>
    <xdr:sp macro="Run_Gantt_Scenario_Engine" textlink="">
      <xdr:nvSpPr>
        <xdr:cNvPr id="74931" name="btn_Gantt_Scenario">
          <a:extLst>
            <a:ext uri="{FF2B5EF4-FFF2-40B4-BE49-F238E27FC236}">
              <a16:creationId xmlns:a16="http://schemas.microsoft.com/office/drawing/2014/main" id="{1E5F14D3-55D2-9565-940D-88CC1CFDA9F5}"/>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Scenario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74932" name="btn_Gantt_Test">
          <a:extLst>
            <a:ext uri="{FF2B5EF4-FFF2-40B4-BE49-F238E27FC236}">
              <a16:creationId xmlns:a16="http://schemas.microsoft.com/office/drawing/2014/main" id="{CB22263D-925E-FC1B-C1EF-8C8EF0755932}"/>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74933" name="btn_Gantt_Lock">
          <a:extLst>
            <a:ext uri="{FF2B5EF4-FFF2-40B4-BE49-F238E27FC236}">
              <a16:creationId xmlns:a16="http://schemas.microsoft.com/office/drawing/2014/main" id="{671ED8A3-5552-2479-8678-76F24F2145E8}"/>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Lock</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74934" name="btn_Gantt_View_Left">
          <a:extLst>
            <a:ext uri="{FF2B5EF4-FFF2-40B4-BE49-F238E27FC236}">
              <a16:creationId xmlns:a16="http://schemas.microsoft.com/office/drawing/2014/main" id="{E9A2E46A-81E8-5B43-BD7B-96BF4BFDEDB2}"/>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Detail / Summary</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74935" name="btn_Gantt_View_BG">
          <a:extLst>
            <a:ext uri="{FF2B5EF4-FFF2-40B4-BE49-F238E27FC236}">
              <a16:creationId xmlns:a16="http://schemas.microsoft.com/office/drawing/2014/main" id="{32B13C7D-559D-8D27-3668-7554AFFD3DDC}"/>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4936" name="btn_Gantt_View_Knob">
          <a:extLst>
            <a:ext uri="{FF2B5EF4-FFF2-40B4-BE49-F238E27FC236}">
              <a16:creationId xmlns:a16="http://schemas.microsoft.com/office/drawing/2014/main" id="{739DE85F-1F32-ACC5-CFD9-B7C3DBB8064A}"/>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1438275</xdr:colOff>
      <xdr:row>2</xdr:row>
      <xdr:rowOff>12700</xdr:rowOff>
    </xdr:to>
    <xdr:sp macro="" textlink="">
      <xdr:nvSpPr>
        <xdr:cNvPr id="74937" name="btn_Gantt_Scale_Left">
          <a:extLst>
            <a:ext uri="{FF2B5EF4-FFF2-40B4-BE49-F238E27FC236}">
              <a16:creationId xmlns:a16="http://schemas.microsoft.com/office/drawing/2014/main" id="{093F704E-7741-23E1-2C9F-817F02E0A451}"/>
            </a:ext>
          </a:extLst>
        </xdr:cNvPr>
        <xdr:cNvSpPr txBox="1"/>
      </xdr:nvSpPr>
      <xdr:spPr>
        <a:xfrm>
          <a:off x="17145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Day / Week</a:t>
          </a:r>
        </a:p>
      </xdr:txBody>
    </xdr:sp>
    <xdr:clientData/>
  </xdr:twoCellAnchor>
  <xdr:twoCellAnchor>
    <xdr:from>
      <xdr:col>1</xdr:col>
      <xdr:colOff>1527175</xdr:colOff>
      <xdr:row>1</xdr:row>
      <xdr:rowOff>63500</xdr:rowOff>
    </xdr:from>
    <xdr:to>
      <xdr:col>1</xdr:col>
      <xdr:colOff>1882775</xdr:colOff>
      <xdr:row>1</xdr:row>
      <xdr:rowOff>215900</xdr:rowOff>
    </xdr:to>
    <xdr:sp macro="Toggle_Gantt_Scale" textlink="">
      <xdr:nvSpPr>
        <xdr:cNvPr id="74938" name="btn_Gantt_Scale_BG">
          <a:extLst>
            <a:ext uri="{FF2B5EF4-FFF2-40B4-BE49-F238E27FC236}">
              <a16:creationId xmlns:a16="http://schemas.microsoft.com/office/drawing/2014/main" id="{293D92E3-B07A-DBF4-6D81-9757C3BE450F}"/>
            </a:ext>
          </a:extLst>
        </xdr:cNvPr>
        <xdr:cNvSpPr/>
      </xdr:nvSpPr>
      <xdr:spPr>
        <a:xfrm>
          <a:off x="23749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1743075</xdr:colOff>
      <xdr:row>1</xdr:row>
      <xdr:rowOff>82550</xdr:rowOff>
    </xdr:from>
    <xdr:to>
      <xdr:col>1</xdr:col>
      <xdr:colOff>1857375</xdr:colOff>
      <xdr:row>1</xdr:row>
      <xdr:rowOff>196850</xdr:rowOff>
    </xdr:to>
    <xdr:sp macro="Toggle_Gantt_Scale" textlink="">
      <xdr:nvSpPr>
        <xdr:cNvPr id="74939" name="btn_Gantt_Scale_Knob">
          <a:extLst>
            <a:ext uri="{FF2B5EF4-FFF2-40B4-BE49-F238E27FC236}">
              <a16:creationId xmlns:a16="http://schemas.microsoft.com/office/drawing/2014/main" id="{9D643C75-CBF7-C984-CF15-CEA8B5BB3C84}"/>
            </a:ext>
          </a:extLst>
        </xdr:cNvPr>
        <xdr:cNvSpPr/>
      </xdr:nvSpPr>
      <xdr:spPr>
        <a:xfrm>
          <a:off x="2590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2200275</xdr:colOff>
      <xdr:row>1</xdr:row>
      <xdr:rowOff>38100</xdr:rowOff>
    </xdr:from>
    <xdr:to>
      <xdr:col>2</xdr:col>
      <xdr:colOff>457200</xdr:colOff>
      <xdr:row>2</xdr:row>
      <xdr:rowOff>12700</xdr:rowOff>
    </xdr:to>
    <xdr:sp macro="" textlink="">
      <xdr:nvSpPr>
        <xdr:cNvPr id="74940" name="btn_Gantt_Constraint_Left">
          <a:extLst>
            <a:ext uri="{FF2B5EF4-FFF2-40B4-BE49-F238E27FC236}">
              <a16:creationId xmlns:a16="http://schemas.microsoft.com/office/drawing/2014/main" id="{BFE4D440-E44E-598F-A765-DCABFF08F5EB}"/>
            </a:ext>
          </a:extLst>
        </xdr:cNvPr>
        <xdr:cNvSpPr txBox="1"/>
      </xdr:nvSpPr>
      <xdr:spPr>
        <a:xfrm>
          <a:off x="30480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Constraint</a:t>
          </a:r>
        </a:p>
      </xdr:txBody>
    </xdr:sp>
    <xdr:clientData/>
  </xdr:twoCellAnchor>
  <xdr:twoCellAnchor>
    <xdr:from>
      <xdr:col>2</xdr:col>
      <xdr:colOff>546100</xdr:colOff>
      <xdr:row>1</xdr:row>
      <xdr:rowOff>63500</xdr:rowOff>
    </xdr:from>
    <xdr:to>
      <xdr:col>3</xdr:col>
      <xdr:colOff>120650</xdr:colOff>
      <xdr:row>1</xdr:row>
      <xdr:rowOff>215900</xdr:rowOff>
    </xdr:to>
    <xdr:sp macro="Toggle_Gantt_Constraints" textlink="">
      <xdr:nvSpPr>
        <xdr:cNvPr id="74941" name="btn_Gantt_Constraint_BG">
          <a:extLst>
            <a:ext uri="{FF2B5EF4-FFF2-40B4-BE49-F238E27FC236}">
              <a16:creationId xmlns:a16="http://schemas.microsoft.com/office/drawing/2014/main" id="{1A1486DB-471A-0DE7-356F-F75C2D381BA3}"/>
            </a:ext>
          </a:extLst>
        </xdr:cNvPr>
        <xdr:cNvSpPr/>
      </xdr:nvSpPr>
      <xdr:spPr>
        <a:xfrm>
          <a:off x="3708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571500</xdr:colOff>
      <xdr:row>1</xdr:row>
      <xdr:rowOff>82550</xdr:rowOff>
    </xdr:from>
    <xdr:to>
      <xdr:col>2</xdr:col>
      <xdr:colOff>685800</xdr:colOff>
      <xdr:row>1</xdr:row>
      <xdr:rowOff>196850</xdr:rowOff>
    </xdr:to>
    <xdr:sp macro="Toggle_Gantt_Constraints" textlink="">
      <xdr:nvSpPr>
        <xdr:cNvPr id="74942" name="btn_Gantt_Constraint_Knob">
          <a:extLst>
            <a:ext uri="{FF2B5EF4-FFF2-40B4-BE49-F238E27FC236}">
              <a16:creationId xmlns:a16="http://schemas.microsoft.com/office/drawing/2014/main" id="{06A7606F-62CF-4D95-29D2-9B31FE397E76}"/>
            </a:ext>
          </a:extLst>
        </xdr:cNvPr>
        <xdr:cNvSpPr/>
      </xdr:nvSpPr>
      <xdr:spPr>
        <a:xfrm>
          <a:off x="3733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74943" name="btn_Gantt_CP_Left">
          <a:extLst>
            <a:ext uri="{FF2B5EF4-FFF2-40B4-BE49-F238E27FC236}">
              <a16:creationId xmlns:a16="http://schemas.microsoft.com/office/drawing/2014/main" id="{4B55A3C9-BA32-86C2-951A-74A3DFF45456}"/>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None / Critical Path / Longest Path</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74944" name="btn_Gantt_CP_BG">
          <a:extLst>
            <a:ext uri="{FF2B5EF4-FFF2-40B4-BE49-F238E27FC236}">
              <a16:creationId xmlns:a16="http://schemas.microsoft.com/office/drawing/2014/main" id="{9BDB758D-8B0C-7CC6-3F08-A2C27841D335}"/>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74945" name="btn_Gantt_CP_Knob">
          <a:extLst>
            <a:ext uri="{FF2B5EF4-FFF2-40B4-BE49-F238E27FC236}">
              <a16:creationId xmlns:a16="http://schemas.microsoft.com/office/drawing/2014/main" id="{12EC4A57-C1ED-89D9-97D4-7B249D79160B}"/>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74946" name="lbl_GANTT_CPMode_Toggle">
          <a:extLst>
            <a:ext uri="{FF2B5EF4-FFF2-40B4-BE49-F238E27FC236}">
              <a16:creationId xmlns:a16="http://schemas.microsoft.com/office/drawing/2014/main" id="{46600B36-F657-C5B8-7A35-FEAE9D383DEA}"/>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Single / Multiple Project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74947" name="shp_GANTT_CPMode_BG">
          <a:extLst>
            <a:ext uri="{FF2B5EF4-FFF2-40B4-BE49-F238E27FC236}">
              <a16:creationId xmlns:a16="http://schemas.microsoft.com/office/drawing/2014/main" id="{AA310D6A-4030-98AD-FCDB-679D1516F943}"/>
            </a:ext>
          </a:extLst>
        </xdr:cNvPr>
        <xdr:cNvSpPr/>
      </xdr:nvSpPr>
      <xdr:spPr>
        <a:xfrm>
          <a:off x="4000500" y="5588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82550</xdr:colOff>
      <xdr:row>2</xdr:row>
      <xdr:rowOff>82550</xdr:rowOff>
    </xdr:from>
    <xdr:to>
      <xdr:col>3</xdr:col>
      <xdr:colOff>196850</xdr:colOff>
      <xdr:row>2</xdr:row>
      <xdr:rowOff>196850</xdr:rowOff>
    </xdr:to>
    <xdr:sp macro="Toggle_CriticalPathMode_FromGantt" textlink="">
      <xdr:nvSpPr>
        <xdr:cNvPr id="74948" name="shp_GANTT_CPMode_Knob">
          <a:extLst>
            <a:ext uri="{FF2B5EF4-FFF2-40B4-BE49-F238E27FC236}">
              <a16:creationId xmlns:a16="http://schemas.microsoft.com/office/drawing/2014/main" id="{792112D7-B0DD-CB3E-6FD6-40E7C4980B76}"/>
            </a:ext>
          </a:extLst>
        </xdr:cNvPr>
        <xdr:cNvSpPr/>
      </xdr:nvSpPr>
      <xdr:spPr>
        <a:xfrm>
          <a:off x="40259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1</xdr:row>
      <xdr:rowOff>0</xdr:rowOff>
    </xdr:from>
    <xdr:to>
      <xdr:col>31</xdr:col>
      <xdr:colOff>571500</xdr:colOff>
      <xdr:row>34</xdr:row>
      <xdr:rowOff>63500</xdr:rowOff>
    </xdr:to>
    <xdr:graphicFrame macro="">
      <xdr:nvGraphicFramePr>
        <xdr:cNvPr id="5" name="cht_SCurve">
          <a:extLst>
            <a:ext uri="{FF2B5EF4-FFF2-40B4-BE49-F238E27FC236}">
              <a16:creationId xmlns:a16="http://schemas.microsoft.com/office/drawing/2014/main" id="{74F6FCD0-AAA0-571C-9481-816E0B9CE3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328158</xdr:colOff>
      <xdr:row>3</xdr:row>
      <xdr:rowOff>102521</xdr:rowOff>
    </xdr:from>
    <xdr:to>
      <xdr:col>19</xdr:col>
      <xdr:colOff>328158</xdr:colOff>
      <xdr:row>30</xdr:row>
      <xdr:rowOff>82589</xdr:rowOff>
    </xdr:to>
    <xdr:cxnSp macro="">
      <xdr:nvCxnSpPr>
        <xdr:cNvPr id="2" name="SCURVE_TODAY_LINE">
          <a:extLst>
            <a:ext uri="{FF2B5EF4-FFF2-40B4-BE49-F238E27FC236}">
              <a16:creationId xmlns:a16="http://schemas.microsoft.com/office/drawing/2014/main" id="{35E0CA9B-D465-BEEA-3F02-CF04E52436E2}"/>
            </a:ext>
          </a:extLst>
        </xdr:cNvPr>
        <xdr:cNvCxnSpPr/>
      </xdr:nvCxnSpPr>
      <xdr:spPr>
        <a:xfrm>
          <a:off x="21910687" y="674021"/>
          <a:ext cx="0" cy="5123568"/>
        </a:xfrm>
        <a:prstGeom prst="line">
          <a:avLst/>
        </a:prstGeom>
        <a:ln w="19050">
          <a:solidFill>
            <a:srgbClr val="00B05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25400</xdr:rowOff>
    </xdr:from>
    <xdr:to>
      <xdr:col>3</xdr:col>
      <xdr:colOff>0</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200025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twoCellAnchor editAs="oneCell">
    <xdr:from>
      <xdr:col>0</xdr:col>
      <xdr:colOff>50800</xdr:colOff>
      <xdr:row>0</xdr:row>
      <xdr:rowOff>50800</xdr:rowOff>
    </xdr:from>
    <xdr:to>
      <xdr:col>0</xdr:col>
      <xdr:colOff>584200</xdr:colOff>
      <xdr:row>0</xdr:row>
      <xdr:rowOff>228600</xdr:rowOff>
    </xdr:to>
    <xdr:sp macro="Toggle_EventHistory_Info" textlink="">
      <xdr:nvSpPr>
        <xdr:cNvPr id="357" name="btn_EventHistory_Info_Label">
          <a:extLst>
            <a:ext uri="{FF2B5EF4-FFF2-40B4-BE49-F238E27FC236}">
              <a16:creationId xmlns:a16="http://schemas.microsoft.com/office/drawing/2014/main" id="{02CF37F3-44B5-A759-FA02-4D3D8A4A8AAF}"/>
            </a:ext>
          </a:extLst>
        </xdr:cNvPr>
        <xdr:cNvSpPr txBox="1"/>
      </xdr:nvSpPr>
      <xdr:spPr>
        <a:xfrm>
          <a:off x="50800" y="50800"/>
          <a:ext cx="533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Info</a:t>
          </a:r>
        </a:p>
      </xdr:txBody>
    </xdr:sp>
    <xdr:clientData/>
  </xdr:twoCellAnchor>
  <xdr:twoCellAnchor editAs="oneCell">
    <xdr:from>
      <xdr:col>0</xdr:col>
      <xdr:colOff>584200</xdr:colOff>
      <xdr:row>0</xdr:row>
      <xdr:rowOff>50800</xdr:rowOff>
    </xdr:from>
    <xdr:to>
      <xdr:col>1</xdr:col>
      <xdr:colOff>346075</xdr:colOff>
      <xdr:row>0</xdr:row>
      <xdr:rowOff>228600</xdr:rowOff>
    </xdr:to>
    <xdr:sp macro="Toggle_EventHistory_Info" textlink="">
      <xdr:nvSpPr>
        <xdr:cNvPr id="358" name="btn_EventHistory_Info_BG">
          <a:extLst>
            <a:ext uri="{FF2B5EF4-FFF2-40B4-BE49-F238E27FC236}">
              <a16:creationId xmlns:a16="http://schemas.microsoft.com/office/drawing/2014/main" id="{2311F58C-BF5F-9013-DCF7-5E7AEF465628}"/>
            </a:ext>
          </a:extLst>
        </xdr:cNvPr>
        <xdr:cNvSpPr/>
      </xdr:nvSpPr>
      <xdr:spPr>
        <a:xfrm>
          <a:off x="584200" y="508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193675</xdr:colOff>
      <xdr:row>0</xdr:row>
      <xdr:rowOff>76200</xdr:rowOff>
    </xdr:from>
    <xdr:to>
      <xdr:col>1</xdr:col>
      <xdr:colOff>320675</xdr:colOff>
      <xdr:row>0</xdr:row>
      <xdr:rowOff>203200</xdr:rowOff>
    </xdr:to>
    <xdr:sp macro="Toggle_EventHistory_Info" textlink="">
      <xdr:nvSpPr>
        <xdr:cNvPr id="359" name="btn_EventHistory_Info_Knob">
          <a:extLst>
            <a:ext uri="{FF2B5EF4-FFF2-40B4-BE49-F238E27FC236}">
              <a16:creationId xmlns:a16="http://schemas.microsoft.com/office/drawing/2014/main" id="{5CF49292-7ED8-C636-8B67-A9D12C1D24E0}"/>
            </a:ext>
          </a:extLst>
        </xdr:cNvPr>
        <xdr:cNvSpPr/>
      </xdr:nvSpPr>
      <xdr:spPr>
        <a:xfrm>
          <a:off x="8890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574675</xdr:colOff>
      <xdr:row>0</xdr:row>
      <xdr:rowOff>50800</xdr:rowOff>
    </xdr:from>
    <xdr:to>
      <xdr:col>2</xdr:col>
      <xdr:colOff>695325</xdr:colOff>
      <xdr:row>0</xdr:row>
      <xdr:rowOff>228600</xdr:rowOff>
    </xdr:to>
    <xdr:sp macro="Toggle_EventHistory_Language" textlink="">
      <xdr:nvSpPr>
        <xdr:cNvPr id="360" name="btn_EventHistory_Language_Label">
          <a:extLst>
            <a:ext uri="{FF2B5EF4-FFF2-40B4-BE49-F238E27FC236}">
              <a16:creationId xmlns:a16="http://schemas.microsoft.com/office/drawing/2014/main" id="{CC809E9B-289D-9552-C06C-D9868C0641CB}"/>
            </a:ext>
          </a:extLst>
        </xdr:cNvPr>
        <xdr:cNvSpPr txBox="1"/>
      </xdr:nvSpPr>
      <xdr:spPr>
        <a:xfrm>
          <a:off x="1270000" y="508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FR / EN</a:t>
          </a:r>
        </a:p>
      </xdr:txBody>
    </xdr:sp>
    <xdr:clientData/>
  </xdr:twoCellAnchor>
  <xdr:twoCellAnchor editAs="oneCell">
    <xdr:from>
      <xdr:col>2</xdr:col>
      <xdr:colOff>695325</xdr:colOff>
      <xdr:row>0</xdr:row>
      <xdr:rowOff>50800</xdr:rowOff>
    </xdr:from>
    <xdr:to>
      <xdr:col>3</xdr:col>
      <xdr:colOff>438150</xdr:colOff>
      <xdr:row>0</xdr:row>
      <xdr:rowOff>228600</xdr:rowOff>
    </xdr:to>
    <xdr:sp macro="Toggle_EventHistory_Language" textlink="">
      <xdr:nvSpPr>
        <xdr:cNvPr id="361" name="btn_EventHistory_Language_BG">
          <a:extLst>
            <a:ext uri="{FF2B5EF4-FFF2-40B4-BE49-F238E27FC236}">
              <a16:creationId xmlns:a16="http://schemas.microsoft.com/office/drawing/2014/main" id="{479A49D6-B4FE-7DAF-6DFB-4E72D12A4F09}"/>
            </a:ext>
          </a:extLst>
        </xdr:cNvPr>
        <xdr:cNvSpPr/>
      </xdr:nvSpPr>
      <xdr:spPr>
        <a:xfrm>
          <a:off x="1981200" y="50800"/>
          <a:ext cx="457200" cy="1778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6350</xdr:colOff>
      <xdr:row>0</xdr:row>
      <xdr:rowOff>76200</xdr:rowOff>
    </xdr:from>
    <xdr:to>
      <xdr:col>3</xdr:col>
      <xdr:colOff>133350</xdr:colOff>
      <xdr:row>0</xdr:row>
      <xdr:rowOff>203200</xdr:rowOff>
    </xdr:to>
    <xdr:sp macro="Toggle_EventHistory_Language" textlink="">
      <xdr:nvSpPr>
        <xdr:cNvPr id="362" name="btn_EventHistory_Language_Knob">
          <a:extLst>
            <a:ext uri="{FF2B5EF4-FFF2-40B4-BE49-F238E27FC236}">
              <a16:creationId xmlns:a16="http://schemas.microsoft.com/office/drawing/2014/main" id="{7316910F-1731-C191-C455-0254D3D806D7}"/>
            </a:ext>
          </a:extLst>
        </xdr:cNvPr>
        <xdr:cNvSpPr/>
      </xdr:nvSpPr>
      <xdr:spPr>
        <a:xfrm>
          <a:off x="20066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50800</xdr:colOff>
      <xdr:row>0</xdr:row>
      <xdr:rowOff>25400</xdr:rowOff>
    </xdr:from>
    <xdr:to>
      <xdr:col>2</xdr:col>
      <xdr:colOff>282575</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ProjectEngine" id="{EB6D364E-CD81-4415-A875-1D64613C4D52}" userId="ProjectEngin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3:AK63" totalsRowShown="0" headerRowDxfId="202" dataDxfId="200" headerRowBorderDxfId="201" tableBorderDxfId="199" totalsRowBorderDxfId="198">
  <autoFilter ref="A3:AK63" xr:uid="{4A263AE1-7663-4094-A2DA-8A7DFAEA94D5}"/>
  <sortState xmlns:xlrd2="http://schemas.microsoft.com/office/spreadsheetml/2017/richdata2" ref="A4:AD9">
    <sortCondition ref="A3:A9"/>
  </sortState>
  <tableColumns count="37">
    <tableColumn id="1" xr3:uid="{50D8055C-AA62-41FC-A747-8D9945DD3CE7}" name="ID" dataDxfId="197"/>
    <tableColumn id="2" xr3:uid="{FD48F979-778F-46CE-9D1B-3B754B1EC677}" name="WBS" dataDxfId="196"/>
    <tableColumn id="3" xr3:uid="{23E47DA8-E396-41A8-B95A-10E8F864C829}" name="Task Name" dataDxfId="195"/>
    <tableColumn id="4" xr3:uid="{42E160BE-0506-46C6-B436-2A23F04E4F48}" name="Task Description" dataDxfId="194"/>
    <tableColumn id="5" xr3:uid="{0C884966-BD90-473C-8DC7-16933E421177}" name="Discipline" dataDxfId="193"/>
    <tableColumn id="6" xr3:uid="{EB195923-9C36-460A-AC7A-B3394224A2DE}" name="Supplier" dataDxfId="192"/>
    <tableColumn id="7" xr3:uid="{B1E4C9D6-DEED-448F-8594-12BEA5F80F78}" name="Package" dataDxfId="191"/>
    <tableColumn id="37" xr3:uid="{9E0AC817-5F63-4673-A90F-1402DA6B4810}" name="Cal" dataDxfId="190"/>
    <tableColumn id="17" xr3:uid="{0E8D5A9D-C96E-4A18-8C0F-0456E3725382}" name="Task Type" dataDxfId="189"/>
    <tableColumn id="10" xr3:uid="{6BCA4130-F2B6-43FB-8917-E5004A79658D}" name="Comments" dataDxfId="188"/>
    <tableColumn id="9" xr3:uid="{EE59964C-DE3F-4092-B699-AFE637936604}" name="Predecessors WBS" dataDxfId="187"/>
    <tableColumn id="11" xr3:uid="{4ADCB8A6-9DE2-4B65-B745-4BEF899BB232}" name="Weight (%)" dataDxfId="186" dataCellStyle="Monétaire"/>
    <tableColumn id="16" xr3:uid="{0D8E0080-9980-469C-85C2-5DCF544A68D8}" name="% Progress" dataDxfId="185"/>
    <tableColumn id="12" xr3:uid="{1E161412-167C-4DD9-A4DB-F71046D3BF5C}" name="Baseline Start" dataDxfId="184"/>
    <tableColumn id="8" xr3:uid="{4251FE52-2A55-4F23-84E6-908441A9897F}" name="Baseline Duration" dataDxfId="183"/>
    <tableColumn id="13" xr3:uid="{6514F397-CC75-45FC-AE33-D64603623B7F}" name="Baseline Finish" dataDxfId="182">
      <calculatedColumnFormula>IF(OR(tbl_WBS[[#This Row],[Baseline Start]]="",tbl_WBS[[#This Row],[Baseline Duration]]=""),"",tbl_WBS[[#This Row],[Baseline Start]]+tbl_WBS[[#This Row],[Baseline Duration]]-1)</calculatedColumnFormula>
    </tableColumn>
    <tableColumn id="14" xr3:uid="{663327C9-5E1D-42D2-993F-6DEC884D88C6}" name="Actual Start" dataDxfId="181"/>
    <tableColumn id="15" xr3:uid="{06A4F457-C1B0-4FF0-B9C3-457704307C23}" name="Actual Finish" dataDxfId="180"/>
    <tableColumn id="19" xr3:uid="{B1D1676C-D826-4513-B234-2E77D4751E9E}" name="Actual Duration" dataDxfId="179">
      <calculatedColumnFormula>IF(OR(tbl_WBS[[#This Row],[Actual Start]]="",tbl_WBS[[#This Row],[Actual Finish]]=""),"",tbl_WBS[[#This Row],[Actual Finish]]-tbl_WBS[[#This Row],[Actual Start]]+1)</calculatedColumnFormula>
    </tableColumn>
    <tableColumn id="20" xr3:uid="{83A55166-E2CA-427F-8A8E-356FA4910601}" name="Forecast Start" dataDxfId="178"/>
    <tableColumn id="21" xr3:uid="{85DF14BE-E21A-4E39-A192-3BD9B747AD1C}" name="Forecast Finish" dataDxfId="177"/>
    <tableColumn id="22" xr3:uid="{BE77B559-0D2F-445A-9484-4AC03262B688}" name="Calculated Start" dataDxfId="176"/>
    <tableColumn id="23" xr3:uid="{BC9CBD8A-9F68-41DB-8C92-D8080C004102}" name="Calculated Finish" dataDxfId="175"/>
    <tableColumn id="24" xr3:uid="{7754B179-E0B1-4D52-904C-F2C3DD7D5FB5}" name="Calculated Duration" dataDxfId="174">
      <calculatedColumnFormula>IF(OR(tbl_WBS[[#This Row],[Calculated Start]]="",tbl_WBS[[#This Row],[Calculated Finish]]=""),"",tbl_WBS[[#This Row],[Calculated Finish]]-tbl_WBS[[#This Row],[Calculated Start]]+1)</calculatedColumnFormula>
    </tableColumn>
    <tableColumn id="27" xr3:uid="{BD7B9AC2-A0FB-46E7-A1E4-6FCE9770AACD}" name="Start Variance" dataDxfId="173"/>
    <tableColumn id="26" xr3:uid="{085E9D48-D1AC-49A6-8359-E909E84ED29D}" name="Finish Variance" dataDxfId="172"/>
    <tableColumn id="25" xr3:uid="{740C8801-C175-42CF-9C2E-6562269FDAFF}" name="Duration Variance" dataDxfId="171"/>
    <tableColumn id="28" xr3:uid="{36538DD8-0F63-4245-BF37-680C2F4E8CC0}" name="Driving Logic" dataDxfId="170"/>
    <tableColumn id="32" xr3:uid="{2038DF66-6016-4D63-BC6B-8180D6204809}" name="Critical Path" dataDxfId="169"/>
    <tableColumn id="33" xr3:uid="{680B9DDD-4C0F-4481-873F-0B75E7D8F7D4}" name="Critical Path REX" dataDxfId="168"/>
    <tableColumn id="31" xr3:uid="{28144896-C0A1-457E-BEEE-3D633DBEDD19}" name="Longest Path" dataDxfId="167"/>
    <tableColumn id="36" xr3:uid="{C6CE1F9E-00D0-4268-9F9D-C0E8504FBCB2}" name="Longest Path REX" dataDxfId="166"/>
    <tableColumn id="29" xr3:uid="{B7BE1F1A-D2F7-40AF-AF20-FCBE4A6D640E}" name="Total Float" dataDxfId="165"/>
    <tableColumn id="30" xr3:uid="{4AD0B96C-8DF6-4AEE-B663-DEF5444BCA06}" name="Free Float" dataDxfId="164"/>
    <tableColumn id="34" xr3:uid="{8C51BEE3-90AF-4616-9E1C-EE2D86954972}" name="Total Float REX" dataDxfId="163"/>
    <tableColumn id="35" xr3:uid="{C91BCCC3-AF73-408F-AE09-026B8FCBEFE7}" name="Free Float REX" dataDxfId="162"/>
    <tableColumn id="18" xr3:uid="{B7CBFBEC-98EE-4614-A8E7-5711B16A6ABD}" name="Deadline Float" dataDxfId="1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1:J249" totalsRowShown="0">
  <autoFilter ref="A1:J249" xr:uid="{822E27D1-E235-4289-9A6B-DB23581DC320}"/>
  <tableColumns count="10">
    <tableColumn id="1" xr3:uid="{5ACEA33D-73D4-4785-877C-B477B6EE98F3}" name="Date" dataDxfId="9"/>
    <tableColumn id="2" xr3:uid="{5958450B-A354-4F97-8418-A5D5E7AFECE6}" name="Daily Baseline" dataDxfId="8"/>
    <tableColumn id="3" xr3:uid="{6D5B599A-A880-4737-B7EA-84BF90C66475}" name="Cumulative Baseline" dataDxfId="7"/>
    <tableColumn id="9" xr3:uid="{C67D92CE-1076-436B-BAAD-EEFA2F7BA9C0}" name="Daily Actualized" dataDxfId="6"/>
    <tableColumn id="10" xr3:uid="{418218D3-2C00-43A7-81B7-8E4C53116EB4}" name="Cumulative Actualized" dataDxfId="5"/>
    <tableColumn id="4" xr3:uid="{162474B0-8718-46E2-95B5-FFE6CA657423}" name="Daily Remaining Forecast" dataDxfId="4"/>
    <tableColumn id="5" xr3:uid="{3D2DB700-32AD-49F8-94A8-B63EEE7AF230}" name="Cumulative Remaining Forecast" dataDxfId="3"/>
    <tableColumn id="6" xr3:uid="{09EA6B72-F254-41EB-857F-514C5D873C7B}" name="Calculated Curve Solid" dataDxfId="2"/>
    <tableColumn id="7" xr3:uid="{4DD5D6D4-27A9-4D1F-9326-50E213C97BDA}" name="Calculated Curve Dashed" dataDxfId="1"/>
    <tableColumn id="11" xr3:uid="{90C1297F-4D01-4873-817A-52B7E7554B64}" name="Cumulative Actual" dataDxfId="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1:Q61" totalsRowShown="0">
  <autoFilter ref="A1:Q61" xr:uid="{307C61B5-8BE4-4206-AC3A-A6471A966AAF}"/>
  <tableColumns count="17">
    <tableColumn id="1" xr3:uid="{91B99BA4-C3FA-4EC2-9DA7-E0E77B3687FF}" name="ID" dataDxfId="160"/>
    <tableColumn id="2" xr3:uid="{B9F79CE0-7210-4AF3-A194-E30C21EEB535}" name="WBS" dataDxfId="159"/>
    <tableColumn id="3" xr3:uid="{ECCC1E8E-471F-4838-8008-7B7A0FF7A045}" name="Task Name" dataDxfId="158"/>
    <tableColumn id="4" xr3:uid="{A928AC04-D02A-4E4E-B549-AE0C64CB119E}" name="Task Description" dataDxfId="157"/>
    <tableColumn id="5" xr3:uid="{2EA270AA-E89C-49C8-904A-9DC02F1B1BB6}" name="Task Type" dataDxfId="156"/>
    <tableColumn id="6" xr3:uid="{E3A77228-AEB0-4BFC-9D25-E4B6E8254611}" name="Is Summary" dataDxfId="155"/>
    <tableColumn id="7" xr3:uid="{481EA552-C520-4944-9FFE-3539FCD96120}" name="Start Constraint Type" dataDxfId="154"/>
    <tableColumn id="8" xr3:uid="{E0EABABC-E9AA-43A7-9E7F-52CE8F9D282F}" name="Start Constraint Date" dataDxfId="153"/>
    <tableColumn id="9" xr3:uid="{8B13E67D-1B20-4C3A-ACEB-922231324374}" name="Finish Constraint Type" dataDxfId="152"/>
    <tableColumn id="10" xr3:uid="{69C9B30C-AAE4-4BF4-8FF5-CD12FF2F42B8}" name="Finish Constraint Date" dataDxfId="151"/>
    <tableColumn id="11" xr3:uid="{7579B967-958A-4B73-B2F9-DAC452EF2BE1}" name="Active" dataDxfId="150"/>
    <tableColumn id="12" xr3:uid="{ED20DDC1-DBCE-4CB9-8A47-7201883933A9}" name="Comment" dataDxfId="149"/>
    <tableColumn id="17" xr3:uid="{E1EA318A-3044-4663-93DA-877404FF8EAC}" name="Deadline" dataDxfId="148"/>
    <tableColumn id="13" xr3:uid="{050FF4FA-9CF9-47B5-ADA3-1C5A751E3149}" name="Calculated Start" dataDxfId="147"/>
    <tableColumn id="14" xr3:uid="{2C332935-A59F-4185-9C8A-3818C35E1E01}" name="Calculated Finish" dataDxfId="146"/>
    <tableColumn id="15" xr3:uid="{EA7AC2BF-7F45-4B54-A43B-AEF70D5DAD9D}" name="Calculated Duration" dataDxfId="145"/>
    <tableColumn id="16" xr3:uid="{220C4378-7584-4606-A6C7-475A27396B07}" name="Driving Logic" dataDxfId="14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3:E51" totalsRowShown="0" headerRowDxfId="143" dataDxfId="142">
  <autoFilter ref="A3:E51" xr:uid="{E8A7B571-2E4F-425D-8F3E-D3B24864456D}"/>
  <tableColumns count="5">
    <tableColumn id="1" xr3:uid="{EE3FAC7A-C77B-4CD9-AFA6-BD5AD52BFADD}" name="Date" dataDxfId="141"/>
    <tableColumn id="2" xr3:uid="{D6B58163-4754-42DB-8B76-2E20BFDD6EDC}" name="Heure" dataDxfId="140"/>
    <tableColumn id="3" xr3:uid="{8A81C255-4B23-43CD-B900-AB40E7B335E2}" name="Severity" dataDxfId="139"/>
    <tableColumn id="4" xr3:uid="{CF77DB54-B79D-48FE-AC38-BD7A3E8170F9}" name="Message" dataDxfId="138"/>
    <tableColumn id="5" xr3:uid="{49453E8D-C1DE-43B2-B02F-2B4FBC63E8EE}" name="Acknowledged" dataDxfId="13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2:K3" totalsRowShown="0" headerRowDxfId="136" dataDxfId="135">
  <autoFilter ref="A2:K3" xr:uid="{C30CA190-5C98-431E-A269-9E299C9C0F26}"/>
  <tableColumns count="11">
    <tableColumn id="1" xr3:uid="{FED36AED-D600-48B8-8D68-B79E296D4F45}" name="Hash" dataDxfId="134"/>
    <tableColumn id="2" xr3:uid="{61530C6A-6AF0-418E-8175-EB198C391FC4}" name="Severity" dataDxfId="133"/>
    <tableColumn id="3" xr3:uid="{ACE9E0C2-C295-48A5-B4FD-9424C4C9DB21}" name="Event Type" dataDxfId="132"/>
    <tableColumn id="4" xr3:uid="{4583B707-BD95-4305-AC46-6108E6DF316C}" name="Acknowledged" dataDxfId="131"/>
    <tableColumn id="5" xr3:uid="{192F0E96-3231-43CB-A62B-9B7B60450FEB}" name="Acknowledged At" dataDxfId="130"/>
    <tableColumn id="6" xr3:uid="{97515FD0-8976-4802-AD35-7E5EFF5B305D}" name="Acknowledged By" dataDxfId="129"/>
    <tableColumn id="7" xr3:uid="{FDDBDE08-CC6B-4C0E-8592-BD5298FAD6A6}" name="Comment" dataDxfId="128"/>
    <tableColumn id="8" xr3:uid="{F8A8738F-D42A-4513-8EBB-EB42D36A1D62}" name="WBS" dataDxfId="127"/>
    <tableColumn id="9" xr3:uid="{EE48138C-DACC-4F86-975B-DBC4E5040A25}" name="Task Name" dataDxfId="126"/>
    <tableColumn id="10" xr3:uid="{ACB4CFD4-2F1C-40C0-8405-729F4DFEC9DE}" name="FR Message" dataDxfId="125"/>
    <tableColumn id="11" xr3:uid="{803DEB03-E63C-494C-8642-FED5AF3E8BA1}" name="EN Message" dataDxfId="1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J61" totalsRowShown="0">
  <autoFilter ref="A1:AJ61" xr:uid="{5E5A5678-2778-4C64-8B76-C5D877664702}"/>
  <tableColumns count="36">
    <tableColumn id="1" xr3:uid="{CEC3E40E-E3B0-4C74-9FC0-7A6469E266BE}" name="ID" dataDxfId="123"/>
    <tableColumn id="2" xr3:uid="{15C86D4F-449A-475E-93FB-6D43834711AE}" name="WBS" dataDxfId="122"/>
    <tableColumn id="3" xr3:uid="{16144738-FDD1-49E5-B033-3DFD7451943D}" name="ParentID" dataDxfId="121"/>
    <tableColumn id="4" xr3:uid="{D8AC1CD1-104E-4F85-8AF5-BD3B81AA5302}" name="IsSummary" dataDxfId="120"/>
    <tableColumn id="5" xr3:uid="{13352F47-9251-4678-BC2C-4AB76D1F144A}" name="Predecessors WBS" dataDxfId="119"/>
    <tableColumn id="6" xr3:uid="{4BA93CBA-AAC7-4954-80B3-2496F425F5A5}" name="Baseline Start" dataDxfId="118"/>
    <tableColumn id="7" xr3:uid="{F67D84D1-BBC6-4205-975D-7E2A70136CC3}" name="Baseline Duration" dataDxfId="117"/>
    <tableColumn id="8" xr3:uid="{3CD8B17B-2F75-413F-BFD7-7B79CAACDC9C}" name="Baseline Finish" dataDxfId="116"/>
    <tableColumn id="9" xr3:uid="{914197B2-0314-4DC3-97AE-2230E5321AD2}" name="Actual Start" dataDxfId="115"/>
    <tableColumn id="10" xr3:uid="{8C1280C0-B791-454C-91CB-19A801654A0D}" name="Actual Finish" dataDxfId="114"/>
    <tableColumn id="11" xr3:uid="{4DEDBC2A-A39D-49CA-A74F-52A86D5C8048}" name="Actual Duration" dataDxfId="113"/>
    <tableColumn id="12" xr3:uid="{877B96D8-7FA6-431E-B31A-3F44DA4FB8D4}" name="Forecast Start" dataDxfId="112"/>
    <tableColumn id="13" xr3:uid="{BEA9BF9B-4D29-47B9-9CBE-CFEE99C9C124}" name="Forecast Finish" dataDxfId="111"/>
    <tableColumn id="14" xr3:uid="{5F576B90-3591-43BF-9E92-D1D0B35D95FC}" name="Calculated Start" dataDxfId="110"/>
    <tableColumn id="15" xr3:uid="{343DD3BC-D1D9-45B1-958F-33F8AEAAF8F0}" name="Calculated Finish" dataDxfId="109"/>
    <tableColumn id="16" xr3:uid="{D3BB56C6-1B2D-48B0-9F8E-D9B39913D8CB}" name="Calculated Duration" dataDxfId="108"/>
    <tableColumn id="17" xr3:uid="{F2BFE34A-2595-4A65-8FA2-304100EF6C6B}" name="Driving Logic" dataDxfId="107"/>
    <tableColumn id="18" xr3:uid="{1B095A2C-C27B-42AA-ACA0-162140BE7EA7}" name="Error flag" dataDxfId="106"/>
    <tableColumn id="19" xr3:uid="{BEB9B8D7-B412-47E5-8521-6025A2952CD0}" name="ErrorMsg" dataDxfId="105"/>
    <tableColumn id="20" xr3:uid="{03E1061B-5A37-42B9-8CE4-59505E798F3B}" name="Critical Path" dataDxfId="104"/>
    <tableColumn id="21" xr3:uid="{382084FB-D622-4403-8215-00F292DFCE6F}" name="Total Float" dataDxfId="103"/>
    <tableColumn id="22" xr3:uid="{84A01BCB-373B-4CA2-80E5-31304EF57042}" name="Free Float" dataDxfId="102"/>
    <tableColumn id="23" xr3:uid="{E5115D39-3DED-4AB1-B899-C9F6F77CDD47}" name="Critical Path REX" dataDxfId="101"/>
    <tableColumn id="24" xr3:uid="{3A513AA9-141D-45E9-BA2C-03F4217AF415}" name="Total Float REX" dataDxfId="100"/>
    <tableColumn id="25" xr3:uid="{7C16F78E-067F-4413-A6D3-EFA3AAAB8FB7}" name="Free Float REX" dataDxfId="99"/>
    <tableColumn id="26" xr3:uid="{EE0EA934-00F6-4E90-B67E-A5562172CF70}" name="Task Type" dataDxfId="98"/>
    <tableColumn id="27" xr3:uid="{B45565E3-1541-4D65-8EE4-36027A9FAA55}" name="Constraint Active" dataDxfId="97"/>
    <tableColumn id="28" xr3:uid="{C4F42277-1A18-4101-B86B-AE3C3C3C8D4B}" name="Start Constraint Type" dataDxfId="96"/>
    <tableColumn id="29" xr3:uid="{CA6FBB03-3DF2-4572-BF5A-4DC23BB76363}" name="Start Constraint Date" dataDxfId="95"/>
    <tableColumn id="30" xr3:uid="{0FB24F79-B364-4446-9E15-2526124A931B}" name="Finish Constraint Type" dataDxfId="94"/>
    <tableColumn id="31" xr3:uid="{13861692-8C3A-40FA-9366-2265A5FD174D}" name="Finish Constraint Date" dataDxfId="93"/>
    <tableColumn id="32" xr3:uid="{779BC4D6-218A-44C6-AF04-FF6BCE67DBC9}" name="Task Name" dataDxfId="92"/>
    <tableColumn id="33" xr3:uid="{CC359D18-82A5-4204-9F83-B6D94A7DBD4B}" name="Deadline" dataDxfId="91"/>
    <tableColumn id="34" xr3:uid="{288A0BB3-C5CA-44D7-A300-7D2DCE3CC74C}" name="Deadline Float" dataDxfId="90"/>
    <tableColumn id="35" xr3:uid="{FC7F098B-F348-4564-96FE-94F191BCC8D2}" name="Longest Path" dataDxfId="89"/>
    <tableColumn id="36" xr3:uid="{770F8147-FE8A-411F-A65A-F3281D3BE5DE}" name="Cal" dataDxfId="8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N1:AU60" totalsRowShown="0">
  <autoFilter ref="AN1:AU60" xr:uid="{ED034C0E-642A-4BCF-99C3-E3B06DBDF1C7}"/>
  <tableColumns count="8">
    <tableColumn id="1" xr3:uid="{32B05659-A4D5-43D6-8122-F5FF4E596820}" name="Succ ID" dataDxfId="87"/>
    <tableColumn id="2" xr3:uid="{AE810B80-CE41-435B-A66F-D27E751A547E}" name="Succ WBS" dataDxfId="86"/>
    <tableColumn id="3" xr3:uid="{44C93285-8506-46B0-B94C-C007D4052CBE}" name="Pred ID" dataDxfId="85"/>
    <tableColumn id="4" xr3:uid="{10682735-0AEE-46F7-9007-2A7CECB7F646}" name="Pred WBS" dataDxfId="84"/>
    <tableColumn id="5" xr3:uid="{6BB40E6A-3EA4-40FB-8FF0-063A9C12A6B2}" name="Link Type" dataDxfId="83"/>
    <tableColumn id="6" xr3:uid="{83DB4FFD-D5A3-42C3-A2E9-46B29F6FF7B4}" name="Lag" dataDxfId="82"/>
    <tableColumn id="7" xr3:uid="{815EA69A-E7C5-42D6-B885-04D1FFDC0B6A}" name="Raw Token" dataDxfId="81"/>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76CBD6-0A7B-495C-87E6-315476C7B50D}" name="tbl_CALC_GANTT_TEST" displayName="tbl_CALC_GANTT_TEST" ref="A1:AC61" totalsRowShown="0">
  <autoFilter ref="A1:AC61" xr:uid="{D376CBD6-0A7B-495C-87E6-315476C7B50D}"/>
  <tableColumns count="29">
    <tableColumn id="1" xr3:uid="{7B51A216-0ED5-4F2A-9A2F-326F5CF39F96}" name="ID"/>
    <tableColumn id="2" xr3:uid="{C2F8EC09-50D9-45DA-A16E-68C90724FDB7}" name="WBS"/>
    <tableColumn id="3" xr3:uid="{523154F2-16AC-4192-8E4E-691807B9F670}" name="Task Type"/>
    <tableColumn id="4" xr3:uid="{75F1E26C-FD0C-41C7-BDE4-719477146945}" name="Is Summary"/>
    <tableColumn id="5" xr3:uid="{C55BE8C3-B416-4C35-B297-AEF41D417143}" name="Parent ID"/>
    <tableColumn id="6" xr3:uid="{D7AA4BD5-74BB-4F20-B3C5-BD9FC7A9A92A}" name="Base Start" dataDxfId="80"/>
    <tableColumn id="7" xr3:uid="{B05FC6A6-E0AA-459D-81CA-585C0A677715}" name="Base Finish" dataDxfId="79"/>
    <tableColumn id="8" xr3:uid="{0FF4C6B0-879A-4D94-8EDE-611DB4A15FAA}" name="Base Duration"/>
    <tableColumn id="9" xr3:uid="{93B4CF81-12C0-44A2-90E7-662C7DE541F4}" name="Base Progress" dataDxfId="78"/>
    <tableColumn id="10" xr3:uid="{82D3EF2F-3C63-4E66-8589-77B5C0AE474A}" name="Driving Logic"/>
    <tableColumn id="11" xr3:uid="{A2C63653-00D2-4960-9EDD-FA25776082F2}" name="Has Actual"/>
    <tableColumn id="12" xr3:uid="{93981A9F-58C9-475E-93E9-7543C684965A}" name="Test Start" dataDxfId="77"/>
    <tableColumn id="13" xr3:uid="{7884375C-9CCB-4966-9A90-6D8F8918430E}" name="Test Finish" dataDxfId="76"/>
    <tableColumn id="14" xr3:uid="{85B505D1-8228-442D-9A10-363D1470A4D4}" name="Test % Raw" dataDxfId="75"/>
    <tableColumn id="15" xr3:uid="{532547F8-18A0-4446-8681-DF3BF261685E}" name="Test % Normalized" dataDxfId="74"/>
    <tableColumn id="16" xr3:uid="{030DCD15-63A1-4490-9739-5A5897063F36}" name="Input Start" dataDxfId="73"/>
    <tableColumn id="17" xr3:uid="{FA73E8BF-B7A0-4454-AB4C-B3FA8BAB4D13}" name="Input Finish" dataDxfId="72"/>
    <tableColumn id="18" xr3:uid="{B6220B81-6EE5-4A8F-9D47-28E2A4F350A7}" name="Input Duration"/>
    <tableColumn id="19" xr3:uid="{6C990178-888A-4D50-9B78-9B5176A5EABC}" name="Input Progress" dataDxfId="71"/>
    <tableColumn id="20" xr3:uid="{743DC808-3450-40A0-BA32-186B7B615B5C}" name="Predecessors"/>
    <tableColumn id="21" xr3:uid="{AE46221F-0D96-4DDC-9669-CF94A4668F5F}" name="Lag"/>
    <tableColumn id="22" xr3:uid="{F57F941D-652C-40A4-A331-0759C963509E}" name="Any Test Value"/>
    <tableColumn id="23" xr3:uid="{606DF118-1341-4947-80ED-B74873E1D7F9}" name="Calc Test Start" dataDxfId="70"/>
    <tableColumn id="24" xr3:uid="{8A2A4454-9133-40D1-A78D-83A5D535D8C7}" name="Calc Test Finish" dataDxfId="69"/>
    <tableColumn id="25" xr3:uid="{19F75346-0533-4706-A292-B590E2131EBE}" name="Calc Test Duration"/>
    <tableColumn id="26" xr3:uid="{4C8DFD2E-6907-4DD7-AEB4-052A3ED31E45}" name="Calc Test Progress" dataDxfId="68"/>
    <tableColumn id="27" xr3:uid="{B8995E0B-0BCE-4C47-981C-A6C2C2D9DFF2}" name="Warning Flag"/>
    <tableColumn id="28" xr3:uid="{78300000-9975-42D3-B85F-61941B5CA9E5}" name="Warning Text"/>
    <tableColumn id="29" xr3:uid="{7A384BA6-A12F-4AC5-A9F3-9D0A60436120}" name="Error Flag"/>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61" totalsRowShown="0" headerRowDxfId="65" headerRowBorderDxfId="64" tableBorderDxfId="63" totalsRowBorderDxfId="62">
  <autoFilter ref="A1:N61" xr:uid="{2846BE13-E4BC-4E85-B633-EF6412F4F8BE}"/>
  <tableColumns count="14">
    <tableColumn id="1" xr3:uid="{0538CCE3-8B5C-433C-9263-6AF55188C7B5}" name="ID" dataDxfId="61"/>
    <tableColumn id="2" xr3:uid="{73C35CED-2C19-465F-98A7-20DB8CEE98AF}" name="SCurve Included" dataDxfId="60"/>
    <tableColumn id="3" xr3:uid="{CF396C97-4825-4D1E-BA46-3445560DE567}" name="SCurve Warning" dataDxfId="19"/>
    <tableColumn id="4" xr3:uid="{A065340F-EE18-4C12-A349-90A28FFAA8CF}" name="SCurve Weight Raw" dataDxfId="18"/>
    <tableColumn id="5" xr3:uid="{F383CF1A-7778-4B1A-A4D6-99CCFCF2BD42}" name="SCurve Weight Normalized" dataDxfId="16"/>
    <tableColumn id="6" xr3:uid="{05B0A851-94E2-4CE5-BA0E-B17983461D82}" name="SCurve Baseline Start" dataDxfId="17"/>
    <tableColumn id="7" xr3:uid="{4EEA8863-38D5-4F73-A2D4-101857EBAD68}" name="SCurve Baseline Finish" dataDxfId="21"/>
    <tableColumn id="8" xr3:uid="{2F5B7C77-F93C-4553-8A1E-58451479053E}" name="SCurve Calculated Start" dataDxfId="20"/>
    <tableColumn id="9" xr3:uid="{F5F7EC72-B2A1-47A7-9F50-54832FE2EC4D}" name="SCurve Calculated Finish" dataDxfId="15"/>
    <tableColumn id="10" xr3:uid="{C9DC00BE-6867-4F94-B903-D61F795BF605}" name="SCurve Progress" dataDxfId="14"/>
    <tableColumn id="11" xr3:uid="{417EE336-4793-4136-BF24-7E61B1DF433E}" name="SCurve Baseline Daily" dataDxfId="13"/>
    <tableColumn id="12" xr3:uid="{FF805E28-2DAD-42CD-AF43-E75AED55AE5A}" name="SCurve Calculated Daily" dataDxfId="12"/>
    <tableColumn id="13" xr3:uid="{6CBBB73D-7E18-4D7F-87A3-ACB12D2E2669}" name="SCurve Actualized Weight" dataDxfId="10"/>
    <tableColumn id="14" xr3:uid="{9180899F-97FC-43D4-BB38-FCB68B9124F0}" name="Error flag" dataDxfId="1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61" totalsRowShown="0">
  <autoFilter ref="A1:T61" xr:uid="{B79F69D0-0D1F-49BF-9212-4A46078A3FAD}"/>
  <tableColumns count="20">
    <tableColumn id="1" xr3:uid="{A2445DDE-CCEF-435C-A68E-73B654BDEAB7}" name="ID" dataDxfId="59"/>
    <tableColumn id="2" xr3:uid="{0A2D461D-44E1-47DD-8FC6-646C6DA33183}" name="ParentID" dataDxfId="58"/>
    <tableColumn id="3" xr3:uid="{FE24C443-5C0D-4804-A7E5-DD0B81265C2E}" name="IsSummary" dataDxfId="57"/>
    <tableColumn id="4" xr3:uid="{C8D66473-ACD9-4C76-8B24-253A99433DF6}" name="Predecessors WBS" dataDxfId="56"/>
    <tableColumn id="5" xr3:uid="{1ADFB2AE-0036-4FEB-9214-A81A69F9CAA8}" name="Baseline Start" dataDxfId="55"/>
    <tableColumn id="6" xr3:uid="{457F2424-856F-4DDE-94F7-3F4EAB2EA884}" name="Baseline Duration" dataDxfId="54"/>
    <tableColumn id="7" xr3:uid="{940F2405-0239-4C5C-BC44-BF9FDE303769}" name="Actual Start" dataDxfId="53"/>
    <tableColumn id="8" xr3:uid="{4733E2F2-2EC8-4897-962B-5D3B22C10A4A}" name="Actual Finish" dataDxfId="52"/>
    <tableColumn id="9" xr3:uid="{EF0913F6-D1D9-412A-98C8-47F23943E6F5}" name="Forecast Start" dataDxfId="51"/>
    <tableColumn id="10" xr3:uid="{B369F27F-A08D-4DBC-BC72-D5730E0DCFA1}" name="Forecast Finish" dataDxfId="50"/>
    <tableColumn id="11" xr3:uid="{23DCF844-59AB-492D-8089-35052E700BC5}" name="Row Signature" dataDxfId="49"/>
    <tableColumn id="12" xr3:uid="{595BDD2C-A63F-4950-8CA1-1190BEC6DEE8}" name="Run Status" dataDxfId="48"/>
    <tableColumn id="13" xr3:uid="{55175A28-6FF9-417B-B4AC-85D270104375}" name="Predecessors" dataDxfId="47"/>
    <tableColumn id="14" xr3:uid="{F8E99CCC-EDEF-45A3-A909-CC40C874BE08}" name="Constraint Active" dataDxfId="46"/>
    <tableColumn id="15" xr3:uid="{E5AF9C17-4732-4D25-8E07-95D439FD82B3}" name="Start Constraint Type" dataDxfId="45"/>
    <tableColumn id="16" xr3:uid="{083691AD-8AF2-4F37-91E8-F5291E280178}" name="Start Constraint Date" dataDxfId="44"/>
    <tableColumn id="17" xr3:uid="{79159880-6402-419F-AF22-22B36B35B492}" name="Finish Constraint Type" dataDxfId="43"/>
    <tableColumn id="18" xr3:uid="{818C2BE8-D85C-47BB-B7BA-58CAC87237B0}" name="Finish Constraint Date" dataDxfId="42"/>
    <tableColumn id="19" xr3:uid="{29B1B2D7-CB3B-4397-BDCB-319D4117ED6C}" name="Deadline" dataDxfId="41"/>
    <tableColumn id="20" xr3:uid="{4A0115F5-201A-47AD-905B-3E9D429E4EEC}" name="Cal" dataDxfId="4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49" totalsRowShown="0">
  <autoFilter ref="A1:S49" xr:uid="{1DC061F3-1224-4A0F-8987-66A5D159DC04}"/>
  <tableColumns count="19">
    <tableColumn id="1" xr3:uid="{34555117-F1DF-4F9E-AD16-5D9A1D1A4DC1}" name="Event ID" dataDxfId="39"/>
    <tableColumn id="2" xr3:uid="{A4313C0E-F3ED-42AC-B714-75A0F2E473F6}" name="Run ID" dataDxfId="38"/>
    <tableColumn id="3" xr3:uid="{22610164-27C3-4111-816F-0565A4F55923}" name="Timestamp" dataDxfId="37"/>
    <tableColumn id="4" xr3:uid="{F2A82EF5-A534-4138-A903-CDE809B4D42D}" name="Date" dataDxfId="36"/>
    <tableColumn id="5" xr3:uid="{3AB85CCA-E52F-4766-9342-F6989EDE4BC3}" name="Time" dataDxfId="35"/>
    <tableColumn id="6" xr3:uid="{C3391E1C-8B7F-4F77-8841-8CE9F17DEAF7}" name="Severity" dataDxfId="34"/>
    <tableColumn id="7" xr3:uid="{539939F1-89AA-447D-A782-555AD3CE0DD9}" name="Event Type" dataDxfId="33"/>
    <tableColumn id="8" xr3:uid="{2B44855D-8648-4C43-90B8-0CC52041B373}" name="Hash" dataDxfId="32"/>
    <tableColumn id="9" xr3:uid="{2D119F06-F71E-40E4-B765-AC5138DE380F}" name="Acknowledged"/>
    <tableColumn id="10" xr3:uid="{24182624-EC96-4A48-AA24-5B125F2DE00A}" name="Sheet" dataDxfId="31"/>
    <tableColumn id="11" xr3:uid="{D4D41667-252B-4C80-9FBB-6CBB08B12B5A}" name="Table" dataDxfId="30"/>
    <tableColumn id="12" xr3:uid="{29EB6E44-F4F9-4FE0-97E1-9AF22C909B78}" name="ID" dataDxfId="29"/>
    <tableColumn id="13" xr3:uid="{92742930-2993-42C2-8B38-F31051CEFD8D}" name="WBS" dataDxfId="28"/>
    <tableColumn id="14" xr3:uid="{B5FA0D98-8E12-417D-801E-2B7FB9824B0F}" name="Task Name" dataDxfId="27"/>
    <tableColumn id="15" xr3:uid="{08C0EFF3-2838-44F9-ACDA-DF5405E8CE80}" name="FR Message" dataDxfId="26"/>
    <tableColumn id="16" xr3:uid="{0C0E67D1-F92F-4716-B945-2C58448DB2BA}" name="EN Message" dataDxfId="25"/>
    <tableColumn id="17" xr3:uid="{DCE42C37-D0DB-4B1C-A110-BB77BBB7B71B}" name="FR Details" dataDxfId="24"/>
    <tableColumn id="18" xr3:uid="{08886CC8-F403-4F85-8FFD-EAC162D69A94}" name="EN Details" dataDxfId="23"/>
    <tableColumn id="19" xr3:uid="{233C3043-CB25-49BB-8B1C-9529308DE2EB}" name="Source Procedure" dataDxfId="22"/>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3"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3"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3"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3"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3"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3"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3"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3"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3"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K3"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L3"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M3"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N3"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O3"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P3"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Q3"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R3"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S3"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T3"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U3"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V3"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W3"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X3"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Y3"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Z3"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A3"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B3"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C3"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D3"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G3"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H3"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I3"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J3"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K63"/>
  <sheetViews>
    <sheetView tabSelected="1" zoomScaleNormal="100" workbookViewId="0">
      <pane xSplit="2" ySplit="3" topLeftCell="C4" activePane="bottomRight" state="frozen"/>
      <selection pane="topRight" activeCell="C1" sqref="C1"/>
      <selection pane="bottomLeft" activeCell="A4" sqref="A4"/>
      <selection pane="bottomRight" activeCell="H4" sqref="H4:H63"/>
    </sheetView>
  </sheetViews>
  <sheetFormatPr baseColWidth="10" defaultRowHeight="15" x14ac:dyDescent="0.25"/>
  <cols>
    <col min="1" max="1" width="5.7109375" bestFit="1" customWidth="1"/>
    <col min="2" max="2" width="7.7109375" bestFit="1" customWidth="1"/>
    <col min="3" max="3" width="18.7109375" bestFit="1" customWidth="1"/>
    <col min="4" max="4" width="25.85546875" bestFit="1" customWidth="1"/>
    <col min="5" max="5" width="14.85546875" bestFit="1" customWidth="1"/>
    <col min="6" max="6" width="10.85546875" bestFit="1" customWidth="1"/>
    <col min="7" max="8" width="12.28515625" bestFit="1" customWidth="1"/>
    <col min="9" max="9" width="12.42578125" bestFit="1" customWidth="1"/>
    <col min="10" max="10" width="13.28515625" bestFit="1" customWidth="1"/>
    <col min="11" max="11" width="21.28515625" bestFit="1" customWidth="1"/>
    <col min="12" max="12" width="16.42578125" bestFit="1" customWidth="1"/>
    <col min="13" max="13" width="13.28515625" bestFit="1" customWidth="1"/>
    <col min="14" max="14" width="15.7109375" bestFit="1" customWidth="1"/>
    <col min="15" max="15" width="19.42578125" bestFit="1" customWidth="1"/>
    <col min="16" max="16" width="16.85546875" bestFit="1" customWidth="1"/>
    <col min="17" max="17" width="13.5703125" bestFit="1" customWidth="1"/>
    <col min="18" max="18" width="14.7109375" bestFit="1" customWidth="1"/>
    <col min="19" max="19" width="17.140625" bestFit="1" customWidth="1"/>
    <col min="20" max="20" width="15.7109375" bestFit="1" customWidth="1"/>
    <col min="21" max="21" width="16.85546875" bestFit="1" customWidth="1"/>
    <col min="22" max="22" width="17.7109375" bestFit="1" customWidth="1"/>
    <col min="23" max="23" width="19" bestFit="1" customWidth="1"/>
    <col min="24" max="24" width="21.42578125" bestFit="1" customWidth="1"/>
    <col min="25" max="25" width="15.7109375" bestFit="1" customWidth="1"/>
    <col min="26" max="26" width="16.85546875" bestFit="1" customWidth="1"/>
    <col min="27" max="27" width="19.42578125" bestFit="1" customWidth="1"/>
    <col min="28" max="28" width="14.85546875" bestFit="1" customWidth="1"/>
    <col min="29" max="29" width="14.28515625" bestFit="1" customWidth="1"/>
    <col min="30" max="30" width="18.42578125" bestFit="1" customWidth="1"/>
    <col min="31" max="31" width="15" customWidth="1"/>
    <col min="32" max="32" width="19" bestFit="1" customWidth="1"/>
    <col min="33" max="34" width="12.28515625" customWidth="1"/>
    <col min="35" max="35" width="16.5703125" bestFit="1" customWidth="1"/>
    <col min="36" max="36" width="16.140625" bestFit="1" customWidth="1"/>
    <col min="37" max="37" width="16.28515625" bestFit="1" customWidth="1"/>
    <col min="39" max="39" width="18.42578125" bestFit="1" customWidth="1"/>
  </cols>
  <sheetData>
    <row r="1" spans="1:37" ht="30.75" customHeight="1" thickBot="1" x14ac:dyDescent="0.3">
      <c r="A1" s="105"/>
      <c r="B1" s="105"/>
      <c r="C1" s="105"/>
      <c r="D1" s="105"/>
      <c r="E1" s="105"/>
      <c r="F1" s="105"/>
      <c r="G1" s="105"/>
      <c r="H1" s="105"/>
      <c r="I1" s="105"/>
      <c r="J1" s="105"/>
      <c r="K1" s="2" t="s">
        <v>46</v>
      </c>
      <c r="L1" s="3" t="s">
        <v>47</v>
      </c>
      <c r="M1" s="4" t="s">
        <v>48</v>
      </c>
      <c r="N1" s="105"/>
      <c r="O1" s="105"/>
      <c r="P1" s="105"/>
      <c r="Q1" s="105"/>
      <c r="R1" s="105"/>
      <c r="S1" s="105"/>
      <c r="T1" s="105"/>
      <c r="U1" s="105"/>
      <c r="V1" s="105"/>
      <c r="W1" s="105"/>
      <c r="X1" s="105"/>
      <c r="Y1" s="105"/>
      <c r="Z1" s="105"/>
      <c r="AA1" s="105"/>
      <c r="AD1" s="142" t="s">
        <v>376</v>
      </c>
      <c r="AE1" s="142" t="s">
        <v>427</v>
      </c>
      <c r="AF1" s="142" t="s">
        <v>427</v>
      </c>
      <c r="AG1" s="142" t="s">
        <v>375</v>
      </c>
      <c r="AH1" s="143" t="s">
        <v>375</v>
      </c>
      <c r="AI1" s="105"/>
      <c r="AJ1" s="105"/>
      <c r="AK1" s="105"/>
    </row>
    <row r="2" spans="1:37" ht="15.75" thickBot="1" x14ac:dyDescent="0.3">
      <c r="A2" s="105"/>
      <c r="B2" s="105"/>
      <c r="C2" s="105"/>
      <c r="D2" s="105"/>
      <c r="E2" s="105"/>
      <c r="F2" s="105"/>
      <c r="G2" s="105"/>
      <c r="H2" s="105"/>
      <c r="I2" s="105"/>
      <c r="J2" s="105"/>
      <c r="K2" s="29">
        <f>MAX(tbl_WBS[Baseline Finish])</f>
        <v>46213</v>
      </c>
      <c r="L2" s="30">
        <f>MAX(tbl_WBS[Calculated Finish])</f>
        <v>46309</v>
      </c>
      <c r="M2" s="31">
        <f>IF(OR(NOT(ISNUMBER(K2)),NOT(ISNUMBER(L2))),"",L2-K2)</f>
        <v>96</v>
      </c>
      <c r="N2" s="105"/>
      <c r="O2" s="105"/>
      <c r="P2" s="105"/>
      <c r="Q2" s="105"/>
      <c r="R2" s="105"/>
      <c r="S2" s="105"/>
      <c r="T2" s="105"/>
      <c r="U2" s="105"/>
      <c r="V2" s="105"/>
      <c r="W2" s="105"/>
      <c r="X2" s="105"/>
      <c r="Y2" s="105"/>
      <c r="Z2" s="105"/>
      <c r="AA2" s="105"/>
      <c r="AB2" s="105"/>
      <c r="AC2" s="105"/>
      <c r="AD2" s="105"/>
      <c r="AE2" s="105"/>
      <c r="AF2" s="105"/>
      <c r="AG2" s="105"/>
      <c r="AH2" s="105"/>
      <c r="AI2" s="105"/>
      <c r="AJ2" s="105"/>
      <c r="AK2" s="105"/>
    </row>
    <row r="3" spans="1:37" ht="18.75" customHeight="1" thickBot="1" x14ac:dyDescent="0.3">
      <c r="A3" s="126" t="s">
        <v>0</v>
      </c>
      <c r="B3" s="150" t="s">
        <v>15</v>
      </c>
      <c r="C3" s="126" t="s">
        <v>1</v>
      </c>
      <c r="D3" s="151" t="s">
        <v>28</v>
      </c>
      <c r="E3" s="151" t="s">
        <v>16</v>
      </c>
      <c r="F3" s="151" t="s">
        <v>17</v>
      </c>
      <c r="G3" s="151" t="s">
        <v>29</v>
      </c>
      <c r="H3" s="151" t="s">
        <v>428</v>
      </c>
      <c r="I3" s="150" t="s">
        <v>353</v>
      </c>
      <c r="J3" s="152" t="s">
        <v>36</v>
      </c>
      <c r="K3" s="153" t="s">
        <v>50</v>
      </c>
      <c r="L3" s="154" t="s">
        <v>7</v>
      </c>
      <c r="M3" s="154" t="s">
        <v>2</v>
      </c>
      <c r="N3" s="154" t="s">
        <v>3</v>
      </c>
      <c r="O3" s="154" t="s">
        <v>38</v>
      </c>
      <c r="P3" s="155" t="s">
        <v>4</v>
      </c>
      <c r="Q3" s="156" t="s">
        <v>34</v>
      </c>
      <c r="R3" s="154" t="s">
        <v>35</v>
      </c>
      <c r="S3" s="157" t="s">
        <v>39</v>
      </c>
      <c r="T3" s="158" t="s">
        <v>40</v>
      </c>
      <c r="U3" s="159" t="s">
        <v>41</v>
      </c>
      <c r="V3" s="160" t="s">
        <v>13</v>
      </c>
      <c r="W3" s="155" t="s">
        <v>14</v>
      </c>
      <c r="X3" s="157" t="s">
        <v>42</v>
      </c>
      <c r="Y3" s="160" t="s">
        <v>43</v>
      </c>
      <c r="Z3" s="155" t="s">
        <v>44</v>
      </c>
      <c r="AA3" s="157" t="s">
        <v>45</v>
      </c>
      <c r="AB3" s="160" t="s">
        <v>49</v>
      </c>
      <c r="AC3" s="155" t="s">
        <v>64</v>
      </c>
      <c r="AD3" s="157" t="s">
        <v>65</v>
      </c>
      <c r="AE3" s="160" t="s">
        <v>421</v>
      </c>
      <c r="AF3" s="157" t="s">
        <v>423</v>
      </c>
      <c r="AG3" s="160" t="s">
        <v>62</v>
      </c>
      <c r="AH3" s="155" t="s">
        <v>63</v>
      </c>
      <c r="AI3" s="155" t="s">
        <v>66</v>
      </c>
      <c r="AJ3" s="157" t="s">
        <v>67</v>
      </c>
      <c r="AK3" s="161" t="s">
        <v>416</v>
      </c>
    </row>
    <row r="4" spans="1:37" x14ac:dyDescent="0.25">
      <c r="A4" s="110">
        <v>1</v>
      </c>
      <c r="B4" s="111" t="s">
        <v>209</v>
      </c>
      <c r="C4" s="111" t="s">
        <v>8</v>
      </c>
      <c r="D4" s="111" t="s">
        <v>30</v>
      </c>
      <c r="E4" s="111" t="s">
        <v>18</v>
      </c>
      <c r="F4" s="111" t="s">
        <v>19</v>
      </c>
      <c r="G4" s="111" t="s">
        <v>31</v>
      </c>
      <c r="H4" s="112"/>
      <c r="I4" s="112" t="s">
        <v>369</v>
      </c>
      <c r="J4" s="113"/>
      <c r="K4" s="7"/>
      <c r="L4" s="81"/>
      <c r="M4" s="49">
        <v>1</v>
      </c>
      <c r="N4" s="82">
        <v>46056</v>
      </c>
      <c r="O4" s="48">
        <v>1</v>
      </c>
      <c r="P4" s="179">
        <f>IF(OR(tbl_WBS[[#This Row],[Baseline Start]]="",tbl_WBS[[#This Row],[Baseline Duration]]=""),"",tbl_WBS[[#This Row],[Baseline Start]]+tbl_WBS[[#This Row],[Baseline Duration]]-1)</f>
        <v>46056</v>
      </c>
      <c r="Q4" s="87">
        <v>46056</v>
      </c>
      <c r="R4" s="82">
        <v>46056</v>
      </c>
      <c r="S4" s="106">
        <f>IF(OR(tbl_WBS[[#This Row],[Actual Start]]="",tbl_WBS[[#This Row],[Actual Finish]]=""),"",tbl_WBS[[#This Row],[Actual Finish]]-tbl_WBS[[#This Row],[Actual Start]]+1)</f>
        <v>1</v>
      </c>
      <c r="T4" s="87"/>
      <c r="U4" s="91"/>
      <c r="V4" s="95">
        <v>46056</v>
      </c>
      <c r="W4" s="98">
        <v>46056</v>
      </c>
      <c r="X4" s="104">
        <f>IF(OR(tbl_WBS[[#This Row],[Calculated Start]]="",tbl_WBS[[#This Row],[Calculated Finish]]=""),"",tbl_WBS[[#This Row],[Calculated Finish]]-tbl_WBS[[#This Row],[Calculated Start]]+1)</f>
        <v>1</v>
      </c>
      <c r="Y4" s="102">
        <v>0</v>
      </c>
      <c r="Z4" s="103">
        <v>0</v>
      </c>
      <c r="AA4" s="104">
        <v>0</v>
      </c>
      <c r="AB4" s="51" t="s">
        <v>56</v>
      </c>
      <c r="AC4" s="52"/>
      <c r="AD4" s="50"/>
      <c r="AE4" s="144"/>
      <c r="AF4" s="145"/>
      <c r="AG4" s="53">
        <v>1</v>
      </c>
      <c r="AH4" s="52">
        <v>1</v>
      </c>
      <c r="AI4" s="52">
        <v>125</v>
      </c>
      <c r="AJ4" s="50">
        <v>0</v>
      </c>
      <c r="AK4" s="106"/>
    </row>
    <row r="5" spans="1:37" ht="15" customHeight="1" x14ac:dyDescent="0.25">
      <c r="A5" s="39">
        <v>2</v>
      </c>
      <c r="B5" s="57" t="s">
        <v>210</v>
      </c>
      <c r="C5" s="57" t="s">
        <v>208</v>
      </c>
      <c r="D5" s="57"/>
      <c r="E5" s="57" t="s">
        <v>18</v>
      </c>
      <c r="F5" s="57" t="s">
        <v>19</v>
      </c>
      <c r="G5" s="57" t="s">
        <v>31</v>
      </c>
      <c r="H5" s="109"/>
      <c r="I5" s="109" t="s">
        <v>369</v>
      </c>
      <c r="J5" s="40"/>
      <c r="K5" s="14" t="s">
        <v>288</v>
      </c>
      <c r="L5" s="81"/>
      <c r="M5" s="36"/>
      <c r="N5" s="83">
        <v>46121</v>
      </c>
      <c r="O5" s="35">
        <v>1</v>
      </c>
      <c r="P5" s="179">
        <f>IF(OR(tbl_WBS[[#This Row],[Baseline Start]]="",tbl_WBS[[#This Row],[Baseline Duration]]=""),"",tbl_WBS[[#This Row],[Baseline Start]]+tbl_WBS[[#This Row],[Baseline Duration]]-1)</f>
        <v>46121</v>
      </c>
      <c r="Q5" s="88"/>
      <c r="R5" s="83"/>
      <c r="S5" s="106" t="str">
        <f>IF(OR(tbl_WBS[[#This Row],[Actual Start]]="",tbl_WBS[[#This Row],[Actual Finish]]=""),"",tbl_WBS[[#This Row],[Actual Finish]]-tbl_WBS[[#This Row],[Actual Start]]+1)</f>
        <v/>
      </c>
      <c r="T5" s="88"/>
      <c r="U5" s="92"/>
      <c r="V5" s="96">
        <v>46160</v>
      </c>
      <c r="W5" s="99">
        <v>46160</v>
      </c>
      <c r="X5" s="104">
        <f>IF(OR(tbl_WBS[[#This Row],[Calculated Start]]="",tbl_WBS[[#This Row],[Calculated Finish]]=""),"",tbl_WBS[[#This Row],[Calculated Finish]]-tbl_WBS[[#This Row],[Calculated Start]]+1)</f>
        <v>1</v>
      </c>
      <c r="Y5" s="102">
        <v>39</v>
      </c>
      <c r="Z5" s="103">
        <v>39</v>
      </c>
      <c r="AA5" s="104">
        <v>0</v>
      </c>
      <c r="AB5" s="44" t="s">
        <v>420</v>
      </c>
      <c r="AC5" s="34" t="s">
        <v>352</v>
      </c>
      <c r="AD5" s="42"/>
      <c r="AE5" s="146"/>
      <c r="AF5" s="147"/>
      <c r="AG5" s="46">
        <v>0</v>
      </c>
      <c r="AH5" s="33">
        <v>0</v>
      </c>
      <c r="AI5" s="33">
        <v>125</v>
      </c>
      <c r="AJ5" s="42">
        <v>0</v>
      </c>
      <c r="AK5" s="114"/>
    </row>
    <row r="6" spans="1:37" x14ac:dyDescent="0.25">
      <c r="A6" s="39">
        <v>3</v>
      </c>
      <c r="B6" s="57" t="s">
        <v>355</v>
      </c>
      <c r="C6" s="57" t="s">
        <v>356</v>
      </c>
      <c r="D6" s="57" t="s">
        <v>357</v>
      </c>
      <c r="E6" s="57" t="s">
        <v>18</v>
      </c>
      <c r="F6" s="57" t="s">
        <v>19</v>
      </c>
      <c r="G6" s="57" t="s">
        <v>31</v>
      </c>
      <c r="H6" s="64"/>
      <c r="I6" s="109" t="s">
        <v>360</v>
      </c>
      <c r="J6" s="40"/>
      <c r="K6" t="s">
        <v>370</v>
      </c>
      <c r="L6" s="58"/>
      <c r="M6" s="59"/>
      <c r="N6" s="84"/>
      <c r="O6" s="57"/>
      <c r="P6" s="180" t="str">
        <f>IF(OR(tbl_WBS[[#This Row],[Baseline Start]]="",tbl_WBS[[#This Row],[Baseline Duration]]=""),"",tbl_WBS[[#This Row],[Baseline Start]]+tbl_WBS[[#This Row],[Baseline Duration]]-1)</f>
        <v/>
      </c>
      <c r="Q6" s="85"/>
      <c r="R6" s="85"/>
      <c r="S6" s="114" t="str">
        <f>IF(OR(tbl_WBS[[#This Row],[Actual Start]]="",tbl_WBS[[#This Row],[Actual Finish]]=""),"",tbl_WBS[[#This Row],[Actual Finish]]-tbl_WBS[[#This Row],[Actual Start]]+1)</f>
        <v/>
      </c>
      <c r="T6" s="88"/>
      <c r="U6" s="92"/>
      <c r="V6" s="96">
        <v>46147</v>
      </c>
      <c r="W6" s="101">
        <v>46199</v>
      </c>
      <c r="X6" s="115">
        <f>IF(OR(tbl_WBS[[#This Row],[Calculated Start]]="",tbl_WBS[[#This Row],[Calculated Finish]]=""),"",tbl_WBS[[#This Row],[Calculated Finish]]-tbl_WBS[[#This Row],[Calculated Start]]+1)</f>
        <v>53</v>
      </c>
      <c r="Y6" s="116"/>
      <c r="Z6" s="117"/>
      <c r="AA6" s="115"/>
      <c r="AB6" s="44" t="s">
        <v>356</v>
      </c>
      <c r="AC6" s="60"/>
      <c r="AD6" s="42"/>
      <c r="AE6" s="146"/>
      <c r="AF6" s="147"/>
      <c r="AG6" s="46"/>
      <c r="AH6" s="61"/>
      <c r="AI6" s="61"/>
      <c r="AJ6" s="42"/>
      <c r="AK6" s="114"/>
    </row>
    <row r="7" spans="1:37" x14ac:dyDescent="0.25">
      <c r="A7" s="39">
        <v>4</v>
      </c>
      <c r="B7" s="66" t="s">
        <v>20</v>
      </c>
      <c r="C7" s="66" t="s">
        <v>32</v>
      </c>
      <c r="D7" s="66" t="s">
        <v>99</v>
      </c>
      <c r="E7" s="66" t="s">
        <v>21</v>
      </c>
      <c r="F7" s="66" t="s">
        <v>19</v>
      </c>
      <c r="G7" s="66" t="s">
        <v>32</v>
      </c>
      <c r="H7" s="64"/>
      <c r="I7" s="64" t="s">
        <v>354</v>
      </c>
      <c r="J7" s="40"/>
      <c r="K7" s="14" t="s">
        <v>209</v>
      </c>
      <c r="L7" s="81">
        <v>1</v>
      </c>
      <c r="M7" s="28">
        <v>1</v>
      </c>
      <c r="N7" s="84"/>
      <c r="O7" s="27"/>
      <c r="P7" s="179" t="str">
        <f>IF(OR(tbl_WBS[[#This Row],[Baseline Start]]="",tbl_WBS[[#This Row],[Baseline Duration]]=""),"",tbl_WBS[[#This Row],[Baseline Start]]+tbl_WBS[[#This Row],[Baseline Duration]]-1)</f>
        <v/>
      </c>
      <c r="Q7" s="89"/>
      <c r="R7" s="84"/>
      <c r="S7" s="106" t="str">
        <f>IF(OR(tbl_WBS[[#This Row],[Actual Start]]="",tbl_WBS[[#This Row],[Actual Finish]]=""),"",tbl_WBS[[#This Row],[Actual Finish]]-tbl_WBS[[#This Row],[Actual Start]]+1)</f>
        <v/>
      </c>
      <c r="T7" s="89"/>
      <c r="U7" s="93"/>
      <c r="V7" s="96">
        <v>46058</v>
      </c>
      <c r="W7" s="99">
        <v>46101</v>
      </c>
      <c r="X7" s="104">
        <f>IF(OR(tbl_WBS[[#This Row],[Calculated Start]]="",tbl_WBS[[#This Row],[Calculated Finish]]=""),"",tbl_WBS[[#This Row],[Calculated Finish]]-tbl_WBS[[#This Row],[Calculated Start]]+1)</f>
        <v>44</v>
      </c>
      <c r="Y7" s="102">
        <v>0</v>
      </c>
      <c r="Z7" s="103">
        <v>8</v>
      </c>
      <c r="AA7" s="104">
        <v>8</v>
      </c>
      <c r="AB7" s="44" t="s">
        <v>57</v>
      </c>
      <c r="AC7" s="33" t="s">
        <v>352</v>
      </c>
      <c r="AD7" s="42"/>
      <c r="AE7" s="146"/>
      <c r="AF7" s="147"/>
      <c r="AG7" s="46">
        <v>0</v>
      </c>
      <c r="AH7" s="33">
        <v>0</v>
      </c>
      <c r="AI7" s="33">
        <v>125</v>
      </c>
      <c r="AJ7" s="42">
        <v>0</v>
      </c>
      <c r="AK7" s="114"/>
    </row>
    <row r="8" spans="1:37" x14ac:dyDescent="0.25">
      <c r="A8" s="39">
        <v>5</v>
      </c>
      <c r="B8" s="66" t="s">
        <v>100</v>
      </c>
      <c r="C8" s="66" t="s">
        <v>101</v>
      </c>
      <c r="D8" s="66" t="s">
        <v>140</v>
      </c>
      <c r="E8" s="66" t="s">
        <v>21</v>
      </c>
      <c r="F8" s="66" t="s">
        <v>19</v>
      </c>
      <c r="G8" s="66" t="s">
        <v>32</v>
      </c>
      <c r="H8" s="64" t="s">
        <v>429</v>
      </c>
      <c r="I8" s="64" t="s">
        <v>354</v>
      </c>
      <c r="J8" s="40"/>
      <c r="K8" s="14" t="s">
        <v>209</v>
      </c>
      <c r="L8" s="81">
        <v>1</v>
      </c>
      <c r="M8" s="28">
        <v>1</v>
      </c>
      <c r="N8" s="84">
        <v>46058</v>
      </c>
      <c r="O8" s="27">
        <v>5</v>
      </c>
      <c r="P8" s="179">
        <f>IF(OR(tbl_WBS[[#This Row],[Baseline Start]]="",tbl_WBS[[#This Row],[Baseline Duration]]=""),"",tbl_WBS[[#This Row],[Baseline Start]]+tbl_WBS[[#This Row],[Baseline Duration]]-1)</f>
        <v>46062</v>
      </c>
      <c r="Q8" s="89">
        <v>46058</v>
      </c>
      <c r="R8" s="84">
        <v>46062</v>
      </c>
      <c r="S8" s="106">
        <f>IF(OR(tbl_WBS[[#This Row],[Actual Start]]="",tbl_WBS[[#This Row],[Actual Finish]]=""),"",tbl_WBS[[#This Row],[Actual Finish]]-tbl_WBS[[#This Row],[Actual Start]]+1)</f>
        <v>5</v>
      </c>
      <c r="T8" s="89"/>
      <c r="U8" s="93"/>
      <c r="V8" s="96">
        <v>46058</v>
      </c>
      <c r="W8" s="99">
        <v>46062</v>
      </c>
      <c r="X8" s="104">
        <f>IF(OR(tbl_WBS[[#This Row],[Calculated Start]]="",tbl_WBS[[#This Row],[Calculated Finish]]=""),"",tbl_WBS[[#This Row],[Calculated Finish]]-tbl_WBS[[#This Row],[Calculated Start]]+1)</f>
        <v>5</v>
      </c>
      <c r="Y8" s="102">
        <v>0</v>
      </c>
      <c r="Z8" s="103">
        <v>0</v>
      </c>
      <c r="AA8" s="104">
        <v>0</v>
      </c>
      <c r="AB8" s="44" t="s">
        <v>56</v>
      </c>
      <c r="AC8" s="33"/>
      <c r="AD8" s="42"/>
      <c r="AE8" s="146"/>
      <c r="AF8" s="147"/>
      <c r="AG8" s="46">
        <v>0</v>
      </c>
      <c r="AH8" s="33">
        <v>0</v>
      </c>
      <c r="AI8" s="33">
        <v>125</v>
      </c>
      <c r="AJ8" s="42">
        <v>0</v>
      </c>
      <c r="AK8" s="114"/>
    </row>
    <row r="9" spans="1:37" x14ac:dyDescent="0.25">
      <c r="A9" s="39">
        <v>6</v>
      </c>
      <c r="B9" s="66" t="s">
        <v>102</v>
      </c>
      <c r="C9" s="66" t="s">
        <v>141</v>
      </c>
      <c r="D9" s="66" t="s">
        <v>142</v>
      </c>
      <c r="E9" s="66" t="s">
        <v>21</v>
      </c>
      <c r="F9" s="66" t="s">
        <v>19</v>
      </c>
      <c r="G9" s="66" t="s">
        <v>32</v>
      </c>
      <c r="H9" s="64" t="s">
        <v>429</v>
      </c>
      <c r="I9" s="64" t="s">
        <v>354</v>
      </c>
      <c r="J9" s="40"/>
      <c r="K9" s="14" t="s">
        <v>100</v>
      </c>
      <c r="L9" s="81">
        <v>1</v>
      </c>
      <c r="M9" s="28">
        <v>1</v>
      </c>
      <c r="N9" s="84">
        <v>46063</v>
      </c>
      <c r="O9" s="27">
        <v>6</v>
      </c>
      <c r="P9" s="179">
        <f>IF(OR(tbl_WBS[[#This Row],[Baseline Start]]="",tbl_WBS[[#This Row],[Baseline Duration]]=""),"",tbl_WBS[[#This Row],[Baseline Start]]+tbl_WBS[[#This Row],[Baseline Duration]]-1)</f>
        <v>46068</v>
      </c>
      <c r="Q9" s="89">
        <v>46063</v>
      </c>
      <c r="R9" s="84">
        <v>46068</v>
      </c>
      <c r="S9" s="106">
        <f>IF(OR(tbl_WBS[[#This Row],[Actual Start]]="",tbl_WBS[[#This Row],[Actual Finish]]=""),"",tbl_WBS[[#This Row],[Actual Finish]]-tbl_WBS[[#This Row],[Actual Start]]+1)</f>
        <v>6</v>
      </c>
      <c r="T9" s="89"/>
      <c r="U9" s="93"/>
      <c r="V9" s="96">
        <v>46063</v>
      </c>
      <c r="W9" s="99">
        <v>46068</v>
      </c>
      <c r="X9" s="104">
        <f>IF(OR(tbl_WBS[[#This Row],[Calculated Start]]="",tbl_WBS[[#This Row],[Calculated Finish]]=""),"",tbl_WBS[[#This Row],[Calculated Finish]]-tbl_WBS[[#This Row],[Calculated Start]]+1)</f>
        <v>6</v>
      </c>
      <c r="Y9" s="102">
        <v>0</v>
      </c>
      <c r="Z9" s="103">
        <v>0</v>
      </c>
      <c r="AA9" s="104">
        <v>0</v>
      </c>
      <c r="AB9" s="44" t="s">
        <v>56</v>
      </c>
      <c r="AC9" s="33"/>
      <c r="AD9" s="42"/>
      <c r="AE9" s="146"/>
      <c r="AF9" s="147"/>
      <c r="AG9" s="46">
        <v>0</v>
      </c>
      <c r="AH9" s="33">
        <v>0</v>
      </c>
      <c r="AI9" s="33">
        <v>125</v>
      </c>
      <c r="AJ9" s="42">
        <v>0</v>
      </c>
      <c r="AK9" s="114"/>
    </row>
    <row r="10" spans="1:37" x14ac:dyDescent="0.25">
      <c r="A10" s="39">
        <v>7</v>
      </c>
      <c r="B10" s="66" t="s">
        <v>103</v>
      </c>
      <c r="C10" s="66" t="s">
        <v>143</v>
      </c>
      <c r="D10" s="66" t="s">
        <v>144</v>
      </c>
      <c r="E10" s="66" t="s">
        <v>21</v>
      </c>
      <c r="F10" s="66" t="s">
        <v>19</v>
      </c>
      <c r="G10" s="66" t="s">
        <v>32</v>
      </c>
      <c r="H10" s="64" t="s">
        <v>429</v>
      </c>
      <c r="I10" s="64" t="s">
        <v>354</v>
      </c>
      <c r="J10" s="40"/>
      <c r="K10" s="14" t="s">
        <v>102</v>
      </c>
      <c r="L10" s="81">
        <v>1</v>
      </c>
      <c r="M10" s="28">
        <v>1</v>
      </c>
      <c r="N10" s="84">
        <v>46069</v>
      </c>
      <c r="O10" s="27">
        <v>10</v>
      </c>
      <c r="P10" s="179">
        <f>IF(OR(tbl_WBS[[#This Row],[Baseline Start]]="",tbl_WBS[[#This Row],[Baseline Duration]]=""),"",tbl_WBS[[#This Row],[Baseline Start]]+tbl_WBS[[#This Row],[Baseline Duration]]-1)</f>
        <v>46078</v>
      </c>
      <c r="Q10" s="89">
        <v>46069</v>
      </c>
      <c r="R10" s="84">
        <v>46078</v>
      </c>
      <c r="S10" s="106">
        <f>IF(OR(tbl_WBS[[#This Row],[Actual Start]]="",tbl_WBS[[#This Row],[Actual Finish]]=""),"",tbl_WBS[[#This Row],[Actual Finish]]-tbl_WBS[[#This Row],[Actual Start]]+1)</f>
        <v>10</v>
      </c>
      <c r="T10" s="89"/>
      <c r="U10" s="93"/>
      <c r="V10" s="96">
        <v>46069</v>
      </c>
      <c r="W10" s="99">
        <v>46078</v>
      </c>
      <c r="X10" s="104">
        <f>IF(OR(tbl_WBS[[#This Row],[Calculated Start]]="",tbl_WBS[[#This Row],[Calculated Finish]]=""),"",tbl_WBS[[#This Row],[Calculated Finish]]-tbl_WBS[[#This Row],[Calculated Start]]+1)</f>
        <v>10</v>
      </c>
      <c r="Y10" s="102">
        <v>0</v>
      </c>
      <c r="Z10" s="103">
        <v>0</v>
      </c>
      <c r="AA10" s="104">
        <v>0</v>
      </c>
      <c r="AB10" s="44" t="s">
        <v>56</v>
      </c>
      <c r="AC10" s="34"/>
      <c r="AD10" s="42"/>
      <c r="AE10" s="146"/>
      <c r="AF10" s="147"/>
      <c r="AG10" s="46">
        <v>0</v>
      </c>
      <c r="AH10" s="33">
        <v>0</v>
      </c>
      <c r="AI10" s="33">
        <v>125</v>
      </c>
      <c r="AJ10" s="42">
        <v>0</v>
      </c>
      <c r="AK10" s="114"/>
    </row>
    <row r="11" spans="1:37" x14ac:dyDescent="0.25">
      <c r="A11" s="39">
        <v>8</v>
      </c>
      <c r="B11" s="66" t="s">
        <v>105</v>
      </c>
      <c r="C11" s="66" t="s">
        <v>104</v>
      </c>
      <c r="D11" s="66" t="s">
        <v>145</v>
      </c>
      <c r="E11" s="66" t="s">
        <v>21</v>
      </c>
      <c r="F11" s="66" t="s">
        <v>19</v>
      </c>
      <c r="G11" s="66" t="s">
        <v>32</v>
      </c>
      <c r="H11" s="64" t="s">
        <v>429</v>
      </c>
      <c r="I11" s="64" t="s">
        <v>354</v>
      </c>
      <c r="J11" s="40"/>
      <c r="K11" s="14" t="s">
        <v>102</v>
      </c>
      <c r="L11" s="81">
        <v>1</v>
      </c>
      <c r="M11" s="28">
        <v>1</v>
      </c>
      <c r="N11" s="84">
        <v>46069</v>
      </c>
      <c r="O11" s="27">
        <v>6</v>
      </c>
      <c r="P11" s="179">
        <f>IF(OR(tbl_WBS[[#This Row],[Baseline Start]]="",tbl_WBS[[#This Row],[Baseline Duration]]=""),"",tbl_WBS[[#This Row],[Baseline Start]]+tbl_WBS[[#This Row],[Baseline Duration]]-1)</f>
        <v>46074</v>
      </c>
      <c r="Q11" s="89">
        <v>46069</v>
      </c>
      <c r="R11" s="84">
        <v>46075</v>
      </c>
      <c r="S11" s="106">
        <f>IF(OR(tbl_WBS[[#This Row],[Actual Start]]="",tbl_WBS[[#This Row],[Actual Finish]]=""),"",tbl_WBS[[#This Row],[Actual Finish]]-tbl_WBS[[#This Row],[Actual Start]]+1)</f>
        <v>7</v>
      </c>
      <c r="T11" s="89"/>
      <c r="U11" s="93"/>
      <c r="V11" s="96">
        <v>46069</v>
      </c>
      <c r="W11" s="99">
        <v>46075</v>
      </c>
      <c r="X11" s="104">
        <f>IF(OR(tbl_WBS[[#This Row],[Calculated Start]]="",tbl_WBS[[#This Row],[Calculated Finish]]=""),"",tbl_WBS[[#This Row],[Calculated Finish]]-tbl_WBS[[#This Row],[Calculated Start]]+1)</f>
        <v>7</v>
      </c>
      <c r="Y11" s="102">
        <v>0</v>
      </c>
      <c r="Z11" s="103">
        <v>1</v>
      </c>
      <c r="AA11" s="104">
        <v>1</v>
      </c>
      <c r="AB11" s="44" t="s">
        <v>56</v>
      </c>
      <c r="AC11" s="34"/>
      <c r="AD11" s="42"/>
      <c r="AE11" s="146"/>
      <c r="AF11" s="147"/>
      <c r="AG11" s="46">
        <v>4</v>
      </c>
      <c r="AH11" s="33">
        <v>3</v>
      </c>
      <c r="AI11" s="33">
        <v>129</v>
      </c>
      <c r="AJ11" s="42">
        <v>4</v>
      </c>
      <c r="AK11" s="114"/>
    </row>
    <row r="12" spans="1:37" x14ac:dyDescent="0.25">
      <c r="A12" s="39">
        <v>9</v>
      </c>
      <c r="B12" s="66" t="s">
        <v>106</v>
      </c>
      <c r="C12" s="66" t="s">
        <v>136</v>
      </c>
      <c r="D12" s="66" t="s">
        <v>146</v>
      </c>
      <c r="E12" s="66" t="s">
        <v>24</v>
      </c>
      <c r="F12" s="66" t="s">
        <v>19</v>
      </c>
      <c r="G12" s="66" t="s">
        <v>32</v>
      </c>
      <c r="H12" s="64" t="s">
        <v>429</v>
      </c>
      <c r="I12" s="64" t="s">
        <v>354</v>
      </c>
      <c r="J12" s="40"/>
      <c r="K12" s="14" t="s">
        <v>147</v>
      </c>
      <c r="L12" s="81">
        <v>1</v>
      </c>
      <c r="M12" s="28">
        <v>1</v>
      </c>
      <c r="N12" s="84">
        <v>46079</v>
      </c>
      <c r="O12" s="27">
        <v>15</v>
      </c>
      <c r="P12" s="179">
        <f>IF(OR(tbl_WBS[[#This Row],[Baseline Start]]="",tbl_WBS[[#This Row],[Baseline Duration]]=""),"",tbl_WBS[[#This Row],[Baseline Start]]+tbl_WBS[[#This Row],[Baseline Duration]]-1)</f>
        <v>46093</v>
      </c>
      <c r="Q12" s="89">
        <v>46079</v>
      </c>
      <c r="R12" s="84"/>
      <c r="S12" s="106" t="str">
        <f>IF(OR(tbl_WBS[[#This Row],[Actual Start]]="",tbl_WBS[[#This Row],[Actual Finish]]=""),"",tbl_WBS[[#This Row],[Actual Finish]]-tbl_WBS[[#This Row],[Actual Start]]+1)</f>
        <v/>
      </c>
      <c r="T12" s="89">
        <v>46079</v>
      </c>
      <c r="U12" s="93">
        <v>46096</v>
      </c>
      <c r="V12" s="96">
        <v>46079</v>
      </c>
      <c r="W12" s="99">
        <v>46096</v>
      </c>
      <c r="X12" s="104">
        <f>IF(OR(tbl_WBS[[#This Row],[Calculated Start]]="",tbl_WBS[[#This Row],[Calculated Finish]]=""),"",tbl_WBS[[#This Row],[Calculated Finish]]-tbl_WBS[[#This Row],[Calculated Start]]+1)</f>
        <v>18</v>
      </c>
      <c r="Y12" s="102">
        <v>0</v>
      </c>
      <c r="Z12" s="103">
        <v>3</v>
      </c>
      <c r="AA12" s="104">
        <v>3</v>
      </c>
      <c r="AB12" s="44" t="s">
        <v>56</v>
      </c>
      <c r="AC12" s="34"/>
      <c r="AD12" s="42"/>
      <c r="AE12" s="146"/>
      <c r="AF12" s="147"/>
      <c r="AG12" s="46">
        <v>1</v>
      </c>
      <c r="AH12" s="33">
        <v>1</v>
      </c>
      <c r="AI12" s="33">
        <v>125</v>
      </c>
      <c r="AJ12" s="42">
        <v>0</v>
      </c>
      <c r="AK12" s="114"/>
    </row>
    <row r="13" spans="1:37" x14ac:dyDescent="0.25">
      <c r="A13" s="39">
        <v>10</v>
      </c>
      <c r="B13" s="66" t="s">
        <v>107</v>
      </c>
      <c r="C13" s="66" t="s">
        <v>148</v>
      </c>
      <c r="D13" s="66" t="s">
        <v>149</v>
      </c>
      <c r="E13" s="66" t="s">
        <v>117</v>
      </c>
      <c r="F13" s="66" t="s">
        <v>19</v>
      </c>
      <c r="G13" s="66" t="s">
        <v>32</v>
      </c>
      <c r="H13" s="64" t="s">
        <v>429</v>
      </c>
      <c r="I13" s="64" t="s">
        <v>354</v>
      </c>
      <c r="J13" s="40"/>
      <c r="K13" s="14" t="s">
        <v>103</v>
      </c>
      <c r="L13" s="81">
        <v>1</v>
      </c>
      <c r="M13" s="28">
        <v>1</v>
      </c>
      <c r="N13" s="84">
        <v>46079</v>
      </c>
      <c r="O13" s="27">
        <v>15</v>
      </c>
      <c r="P13" s="179">
        <f>IF(OR(tbl_WBS[[#This Row],[Baseline Start]]="",tbl_WBS[[#This Row],[Baseline Duration]]=""),"",tbl_WBS[[#This Row],[Baseline Start]]+tbl_WBS[[#This Row],[Baseline Duration]]-1)</f>
        <v>46093</v>
      </c>
      <c r="Q13" s="89">
        <v>46079</v>
      </c>
      <c r="R13" s="84"/>
      <c r="S13" s="106" t="str">
        <f>IF(OR(tbl_WBS[[#This Row],[Actual Start]]="",tbl_WBS[[#This Row],[Actual Finish]]=""),"",tbl_WBS[[#This Row],[Actual Finish]]-tbl_WBS[[#This Row],[Actual Start]]+1)</f>
        <v/>
      </c>
      <c r="T13" s="89">
        <v>46079</v>
      </c>
      <c r="U13" s="93">
        <v>46101</v>
      </c>
      <c r="V13" s="96">
        <v>46079</v>
      </c>
      <c r="W13" s="99">
        <v>46101</v>
      </c>
      <c r="X13" s="104">
        <f>IF(OR(tbl_WBS[[#This Row],[Calculated Start]]="",tbl_WBS[[#This Row],[Calculated Finish]]=""),"",tbl_WBS[[#This Row],[Calculated Finish]]-tbl_WBS[[#This Row],[Calculated Start]]+1)</f>
        <v>23</v>
      </c>
      <c r="Y13" s="102">
        <v>0</v>
      </c>
      <c r="Z13" s="103">
        <v>8</v>
      </c>
      <c r="AA13" s="104">
        <v>8</v>
      </c>
      <c r="AB13" s="44" t="s">
        <v>420</v>
      </c>
      <c r="AC13" s="34" t="s">
        <v>352</v>
      </c>
      <c r="AD13" s="42"/>
      <c r="AE13" s="146"/>
      <c r="AF13" s="147"/>
      <c r="AG13" s="46">
        <v>0</v>
      </c>
      <c r="AH13" s="33">
        <v>0</v>
      </c>
      <c r="AI13" s="33">
        <v>125</v>
      </c>
      <c r="AJ13" s="42">
        <v>0</v>
      </c>
      <c r="AK13" s="114"/>
    </row>
    <row r="14" spans="1:37" x14ac:dyDescent="0.25">
      <c r="A14" s="39">
        <v>11</v>
      </c>
      <c r="B14" s="66" t="s">
        <v>22</v>
      </c>
      <c r="C14" s="66" t="s">
        <v>33</v>
      </c>
      <c r="D14" s="66" t="s">
        <v>150</v>
      </c>
      <c r="E14" s="66" t="s">
        <v>108</v>
      </c>
      <c r="F14" s="66" t="s">
        <v>19</v>
      </c>
      <c r="G14" s="66" t="s">
        <v>33</v>
      </c>
      <c r="H14" s="64"/>
      <c r="I14" s="64" t="s">
        <v>354</v>
      </c>
      <c r="J14" s="40"/>
      <c r="K14" s="14" t="s">
        <v>20</v>
      </c>
      <c r="L14" s="81">
        <v>1</v>
      </c>
      <c r="M14" s="28">
        <v>0</v>
      </c>
      <c r="N14" s="84"/>
      <c r="O14" s="27"/>
      <c r="P14" s="179" t="str">
        <f>IF(OR(tbl_WBS[[#This Row],[Baseline Start]]="",tbl_WBS[[#This Row],[Baseline Duration]]=""),"",tbl_WBS[[#This Row],[Baseline Start]]+tbl_WBS[[#This Row],[Baseline Duration]]-1)</f>
        <v/>
      </c>
      <c r="Q14" s="89"/>
      <c r="R14" s="84"/>
      <c r="S14" s="106" t="str">
        <f>IF(OR(tbl_WBS[[#This Row],[Actual Start]]="",tbl_WBS[[#This Row],[Actual Finish]]=""),"",tbl_WBS[[#This Row],[Actual Finish]]-tbl_WBS[[#This Row],[Actual Start]]+1)</f>
        <v/>
      </c>
      <c r="T14" s="89"/>
      <c r="U14" s="93"/>
      <c r="V14" s="96">
        <v>46102</v>
      </c>
      <c r="W14" s="99">
        <v>46142</v>
      </c>
      <c r="X14" s="104">
        <f>IF(OR(tbl_WBS[[#This Row],[Calculated Start]]="",tbl_WBS[[#This Row],[Calculated Finish]]=""),"",tbl_WBS[[#This Row],[Calculated Finish]]-tbl_WBS[[#This Row],[Calculated Start]]+1)</f>
        <v>41</v>
      </c>
      <c r="Y14" s="102">
        <v>11</v>
      </c>
      <c r="Z14" s="103">
        <v>21</v>
      </c>
      <c r="AA14" s="104">
        <v>10</v>
      </c>
      <c r="AB14" s="44" t="s">
        <v>57</v>
      </c>
      <c r="AC14" s="34"/>
      <c r="AD14" s="42"/>
      <c r="AE14" s="146"/>
      <c r="AF14" s="147"/>
      <c r="AG14" s="46">
        <v>4</v>
      </c>
      <c r="AH14" s="33">
        <v>0</v>
      </c>
      <c r="AI14" s="33">
        <v>125</v>
      </c>
      <c r="AJ14" s="42">
        <v>0</v>
      </c>
      <c r="AK14" s="114"/>
    </row>
    <row r="15" spans="1:37" x14ac:dyDescent="0.25">
      <c r="A15" s="39">
        <v>12</v>
      </c>
      <c r="B15" s="66" t="s">
        <v>109</v>
      </c>
      <c r="C15" s="66" t="s">
        <v>374</v>
      </c>
      <c r="D15" s="66" t="s">
        <v>152</v>
      </c>
      <c r="E15" s="66" t="s">
        <v>108</v>
      </c>
      <c r="F15" s="66" t="s">
        <v>19</v>
      </c>
      <c r="G15" s="66" t="s">
        <v>33</v>
      </c>
      <c r="H15" s="64" t="s">
        <v>429</v>
      </c>
      <c r="I15" s="64" t="s">
        <v>354</v>
      </c>
      <c r="J15" s="40"/>
      <c r="K15" s="14" t="s">
        <v>106</v>
      </c>
      <c r="L15" s="81">
        <v>1</v>
      </c>
      <c r="M15" s="28">
        <v>1</v>
      </c>
      <c r="N15" s="84">
        <v>46091</v>
      </c>
      <c r="O15" s="27">
        <v>3</v>
      </c>
      <c r="P15" s="179">
        <f>IF(OR(tbl_WBS[[#This Row],[Baseline Start]]="",tbl_WBS[[#This Row],[Baseline Duration]]=""),"",tbl_WBS[[#This Row],[Baseline Start]]+tbl_WBS[[#This Row],[Baseline Duration]]-1)</f>
        <v>46093</v>
      </c>
      <c r="Q15" s="89">
        <v>46102</v>
      </c>
      <c r="R15" s="84">
        <v>46104</v>
      </c>
      <c r="S15" s="106">
        <f>IF(OR(tbl_WBS[[#This Row],[Actual Start]]="",tbl_WBS[[#This Row],[Actual Finish]]=""),"",tbl_WBS[[#This Row],[Actual Finish]]-tbl_WBS[[#This Row],[Actual Start]]+1)</f>
        <v>3</v>
      </c>
      <c r="T15" s="89"/>
      <c r="U15" s="93"/>
      <c r="V15" s="96">
        <v>46102</v>
      </c>
      <c r="W15" s="99">
        <v>46104</v>
      </c>
      <c r="X15" s="104">
        <f>IF(OR(tbl_WBS[[#This Row],[Calculated Start]]="",tbl_WBS[[#This Row],[Calculated Finish]]=""),"",tbl_WBS[[#This Row],[Calculated Finish]]-tbl_WBS[[#This Row],[Calculated Start]]+1)</f>
        <v>3</v>
      </c>
      <c r="Y15" s="102">
        <v>11</v>
      </c>
      <c r="Z15" s="103">
        <v>11</v>
      </c>
      <c r="AA15" s="104">
        <v>0</v>
      </c>
      <c r="AB15" s="44" t="s">
        <v>56</v>
      </c>
      <c r="AC15" s="34"/>
      <c r="AD15" s="42"/>
      <c r="AE15" s="146"/>
      <c r="AF15" s="147"/>
      <c r="AG15" s="46">
        <v>4</v>
      </c>
      <c r="AH15" s="33">
        <v>0</v>
      </c>
      <c r="AI15" s="33">
        <v>125</v>
      </c>
      <c r="AJ15" s="42">
        <v>0</v>
      </c>
      <c r="AK15" s="114"/>
    </row>
    <row r="16" spans="1:37" x14ac:dyDescent="0.25">
      <c r="A16" s="39">
        <v>13</v>
      </c>
      <c r="B16" s="66" t="s">
        <v>110</v>
      </c>
      <c r="C16" s="66" t="s">
        <v>153</v>
      </c>
      <c r="D16" s="66" t="s">
        <v>154</v>
      </c>
      <c r="E16" s="66" t="s">
        <v>108</v>
      </c>
      <c r="F16" s="66" t="s">
        <v>19</v>
      </c>
      <c r="G16" s="66" t="s">
        <v>33</v>
      </c>
      <c r="H16" s="64" t="s">
        <v>429</v>
      </c>
      <c r="I16" s="64" t="s">
        <v>354</v>
      </c>
      <c r="J16" s="40"/>
      <c r="K16" s="14" t="s">
        <v>109</v>
      </c>
      <c r="L16" s="81">
        <v>1</v>
      </c>
      <c r="M16" s="28">
        <v>0.8</v>
      </c>
      <c r="N16" s="84">
        <v>46094</v>
      </c>
      <c r="O16" s="27">
        <v>7</v>
      </c>
      <c r="P16" s="179">
        <f>IF(OR(tbl_WBS[[#This Row],[Baseline Start]]="",tbl_WBS[[#This Row],[Baseline Duration]]=""),"",tbl_WBS[[#This Row],[Baseline Start]]+tbl_WBS[[#This Row],[Baseline Duration]]-1)</f>
        <v>46100</v>
      </c>
      <c r="Q16" s="89">
        <v>46105</v>
      </c>
      <c r="R16" s="84"/>
      <c r="S16" s="106" t="str">
        <f>IF(OR(tbl_WBS[[#This Row],[Actual Start]]="",tbl_WBS[[#This Row],[Actual Finish]]=""),"",tbl_WBS[[#This Row],[Actual Finish]]-tbl_WBS[[#This Row],[Actual Start]]+1)</f>
        <v/>
      </c>
      <c r="T16" s="89"/>
      <c r="U16" s="93">
        <v>46114</v>
      </c>
      <c r="V16" s="96">
        <v>46105</v>
      </c>
      <c r="W16" s="99">
        <v>46114</v>
      </c>
      <c r="X16" s="104">
        <f>IF(OR(tbl_WBS[[#This Row],[Calculated Start]]="",tbl_WBS[[#This Row],[Calculated Finish]]=""),"",tbl_WBS[[#This Row],[Calculated Finish]]-tbl_WBS[[#This Row],[Calculated Start]]+1)</f>
        <v>10</v>
      </c>
      <c r="Y16" s="102">
        <v>11</v>
      </c>
      <c r="Z16" s="103">
        <v>14</v>
      </c>
      <c r="AA16" s="104">
        <v>3</v>
      </c>
      <c r="AB16" s="44" t="s">
        <v>56</v>
      </c>
      <c r="AC16" s="34"/>
      <c r="AD16" s="42"/>
      <c r="AE16" s="146"/>
      <c r="AF16" s="147"/>
      <c r="AG16" s="46">
        <v>4</v>
      </c>
      <c r="AH16" s="33">
        <v>0</v>
      </c>
      <c r="AI16" s="33">
        <v>125</v>
      </c>
      <c r="AJ16" s="42">
        <v>0</v>
      </c>
      <c r="AK16" s="114"/>
    </row>
    <row r="17" spans="1:37" x14ac:dyDescent="0.25">
      <c r="A17" s="39">
        <v>14</v>
      </c>
      <c r="B17" s="66" t="s">
        <v>111</v>
      </c>
      <c r="C17" s="66" t="s">
        <v>155</v>
      </c>
      <c r="D17" s="66" t="s">
        <v>156</v>
      </c>
      <c r="E17" s="66" t="s">
        <v>108</v>
      </c>
      <c r="F17" s="66" t="s">
        <v>19</v>
      </c>
      <c r="G17" s="66" t="s">
        <v>33</v>
      </c>
      <c r="H17" s="64" t="s">
        <v>429</v>
      </c>
      <c r="I17" s="64" t="s">
        <v>354</v>
      </c>
      <c r="J17" s="40"/>
      <c r="K17" s="14" t="s">
        <v>287</v>
      </c>
      <c r="L17" s="81">
        <v>1</v>
      </c>
      <c r="M17" s="28">
        <v>0.4</v>
      </c>
      <c r="N17" s="84">
        <v>46104</v>
      </c>
      <c r="O17" s="27">
        <v>2</v>
      </c>
      <c r="P17" s="179">
        <f>IF(OR(tbl_WBS[[#This Row],[Baseline Start]]="",tbl_WBS[[#This Row],[Baseline Duration]]=""),"",tbl_WBS[[#This Row],[Baseline Start]]+tbl_WBS[[#This Row],[Baseline Duration]]-1)</f>
        <v>46105</v>
      </c>
      <c r="Q17" s="89"/>
      <c r="R17" s="84"/>
      <c r="S17" s="106" t="str">
        <f>IF(OR(tbl_WBS[[#This Row],[Actual Start]]="",tbl_WBS[[#This Row],[Actual Finish]]=""),"",tbl_WBS[[#This Row],[Actual Finish]]-tbl_WBS[[#This Row],[Actual Start]]+1)</f>
        <v/>
      </c>
      <c r="T17" s="89"/>
      <c r="U17" s="93"/>
      <c r="V17" s="96">
        <v>46116</v>
      </c>
      <c r="W17" s="99">
        <v>46117</v>
      </c>
      <c r="X17" s="104">
        <f>IF(OR(tbl_WBS[[#This Row],[Calculated Start]]="",tbl_WBS[[#This Row],[Calculated Finish]]=""),"",tbl_WBS[[#This Row],[Calculated Finish]]-tbl_WBS[[#This Row],[Calculated Start]]+1)</f>
        <v>2</v>
      </c>
      <c r="Y17" s="102">
        <v>12</v>
      </c>
      <c r="Z17" s="103">
        <v>12</v>
      </c>
      <c r="AA17" s="104">
        <v>0</v>
      </c>
      <c r="AB17" s="44" t="s">
        <v>68</v>
      </c>
      <c r="AC17" s="34"/>
      <c r="AD17" s="42"/>
      <c r="AE17" s="146"/>
      <c r="AF17" s="147"/>
      <c r="AG17" s="46">
        <v>4</v>
      </c>
      <c r="AH17" s="33">
        <v>0</v>
      </c>
      <c r="AI17" s="33">
        <v>125</v>
      </c>
      <c r="AJ17" s="42">
        <v>0</v>
      </c>
      <c r="AK17" s="114"/>
    </row>
    <row r="18" spans="1:37" x14ac:dyDescent="0.25">
      <c r="A18" s="39">
        <v>15</v>
      </c>
      <c r="B18" s="66" t="s">
        <v>112</v>
      </c>
      <c r="C18" s="66" t="s">
        <v>137</v>
      </c>
      <c r="D18" s="66" t="s">
        <v>157</v>
      </c>
      <c r="E18" s="66" t="s">
        <v>24</v>
      </c>
      <c r="F18" s="66" t="s">
        <v>113</v>
      </c>
      <c r="G18" s="66" t="s">
        <v>33</v>
      </c>
      <c r="H18" s="64" t="s">
        <v>429</v>
      </c>
      <c r="I18" s="64" t="s">
        <v>354</v>
      </c>
      <c r="J18" s="40"/>
      <c r="K18" s="14" t="s">
        <v>111</v>
      </c>
      <c r="L18" s="81">
        <v>1</v>
      </c>
      <c r="M18" s="28">
        <v>0.15</v>
      </c>
      <c r="N18" s="84">
        <v>46107</v>
      </c>
      <c r="O18" s="27">
        <v>15</v>
      </c>
      <c r="P18" s="179">
        <f>IF(OR(tbl_WBS[[#This Row],[Baseline Start]]="",tbl_WBS[[#This Row],[Baseline Duration]]=""),"",tbl_WBS[[#This Row],[Baseline Start]]+tbl_WBS[[#This Row],[Baseline Duration]]-1)</f>
        <v>46121</v>
      </c>
      <c r="Q18" s="89"/>
      <c r="R18" s="84"/>
      <c r="S18" s="106" t="str">
        <f>IF(OR(tbl_WBS[[#This Row],[Actual Start]]="",tbl_WBS[[#This Row],[Actual Finish]]=""),"",tbl_WBS[[#This Row],[Actual Finish]]-tbl_WBS[[#This Row],[Actual Start]]+1)</f>
        <v/>
      </c>
      <c r="T18" s="89">
        <v>46118</v>
      </c>
      <c r="U18" s="93">
        <v>46142</v>
      </c>
      <c r="V18" s="96">
        <v>46118</v>
      </c>
      <c r="W18" s="99">
        <v>46142</v>
      </c>
      <c r="X18" s="104">
        <f>IF(OR(tbl_WBS[[#This Row],[Calculated Start]]="",tbl_WBS[[#This Row],[Calculated Finish]]=""),"",tbl_WBS[[#This Row],[Calculated Finish]]-tbl_WBS[[#This Row],[Calculated Start]]+1)</f>
        <v>25</v>
      </c>
      <c r="Y18" s="102">
        <v>11</v>
      </c>
      <c r="Z18" s="103">
        <v>21</v>
      </c>
      <c r="AA18" s="104">
        <v>10</v>
      </c>
      <c r="AB18" s="44" t="s">
        <v>58</v>
      </c>
      <c r="AC18" s="34"/>
      <c r="AD18" s="42"/>
      <c r="AE18" s="146"/>
      <c r="AF18" s="147"/>
      <c r="AG18" s="46">
        <v>4</v>
      </c>
      <c r="AH18" s="33">
        <v>4</v>
      </c>
      <c r="AI18" s="33">
        <v>125</v>
      </c>
      <c r="AJ18" s="42">
        <v>0</v>
      </c>
      <c r="AK18" s="114"/>
    </row>
    <row r="19" spans="1:37" x14ac:dyDescent="0.25">
      <c r="A19" s="39">
        <v>16</v>
      </c>
      <c r="B19" s="66" t="s">
        <v>23</v>
      </c>
      <c r="C19" s="66" t="s">
        <v>114</v>
      </c>
      <c r="D19" s="66" t="s">
        <v>158</v>
      </c>
      <c r="E19" s="66" t="s">
        <v>9</v>
      </c>
      <c r="F19" s="66" t="s">
        <v>113</v>
      </c>
      <c r="G19" s="66" t="s">
        <v>114</v>
      </c>
      <c r="H19" s="64"/>
      <c r="I19" s="64" t="s">
        <v>354</v>
      </c>
      <c r="J19" s="40"/>
      <c r="K19" s="14" t="s">
        <v>22</v>
      </c>
      <c r="L19" s="81">
        <v>1</v>
      </c>
      <c r="M19" s="28">
        <v>0</v>
      </c>
      <c r="N19" s="84"/>
      <c r="O19" s="27"/>
      <c r="P19" s="179" t="str">
        <f>IF(OR(tbl_WBS[[#This Row],[Baseline Start]]="",tbl_WBS[[#This Row],[Baseline Duration]]=""),"",tbl_WBS[[#This Row],[Baseline Start]]+tbl_WBS[[#This Row],[Baseline Duration]]-1)</f>
        <v/>
      </c>
      <c r="Q19" s="89"/>
      <c r="R19" s="84"/>
      <c r="S19" s="106" t="str">
        <f>IF(OR(tbl_WBS[[#This Row],[Actual Start]]="",tbl_WBS[[#This Row],[Actual Finish]]=""),"",tbl_WBS[[#This Row],[Actual Finish]]-tbl_WBS[[#This Row],[Actual Start]]+1)</f>
        <v/>
      </c>
      <c r="T19" s="89"/>
      <c r="U19" s="93"/>
      <c r="V19" s="96">
        <v>46147</v>
      </c>
      <c r="W19" s="99">
        <v>46185</v>
      </c>
      <c r="X19" s="104">
        <f>IF(OR(tbl_WBS[[#This Row],[Calculated Start]]="",tbl_WBS[[#This Row],[Calculated Finish]]=""),"",tbl_WBS[[#This Row],[Calculated Finish]]-tbl_WBS[[#This Row],[Calculated Start]]+1)</f>
        <v>39</v>
      </c>
      <c r="Y19" s="102">
        <v>34</v>
      </c>
      <c r="Z19" s="103">
        <v>33</v>
      </c>
      <c r="AA19" s="104">
        <v>-1</v>
      </c>
      <c r="AB19" s="44" t="s">
        <v>57</v>
      </c>
      <c r="AC19" s="34" t="s">
        <v>352</v>
      </c>
      <c r="AD19" s="42"/>
      <c r="AE19" s="146"/>
      <c r="AF19" s="147"/>
      <c r="AG19" s="46">
        <v>0</v>
      </c>
      <c r="AH19" s="33">
        <v>0</v>
      </c>
      <c r="AI19" s="33">
        <v>125</v>
      </c>
      <c r="AJ19" s="42">
        <v>0</v>
      </c>
      <c r="AK19" s="114"/>
    </row>
    <row r="20" spans="1:37" x14ac:dyDescent="0.25">
      <c r="A20" s="39">
        <v>17</v>
      </c>
      <c r="B20" s="66" t="s">
        <v>115</v>
      </c>
      <c r="C20" s="66" t="s">
        <v>159</v>
      </c>
      <c r="D20" s="66" t="s">
        <v>160</v>
      </c>
      <c r="E20" s="66" t="s">
        <v>9</v>
      </c>
      <c r="F20" s="66" t="s">
        <v>113</v>
      </c>
      <c r="G20" s="66" t="s">
        <v>114</v>
      </c>
      <c r="H20" s="64" t="s">
        <v>429</v>
      </c>
      <c r="I20" s="64" t="s">
        <v>354</v>
      </c>
      <c r="J20" s="40"/>
      <c r="K20" s="14" t="s">
        <v>111</v>
      </c>
      <c r="L20" s="81">
        <v>1</v>
      </c>
      <c r="M20" s="28">
        <v>0</v>
      </c>
      <c r="N20" s="84">
        <v>46113</v>
      </c>
      <c r="O20" s="27">
        <v>3</v>
      </c>
      <c r="P20" s="179">
        <f>IF(OR(tbl_WBS[[#This Row],[Baseline Start]]="",tbl_WBS[[#This Row],[Baseline Duration]]=""),"",tbl_WBS[[#This Row],[Baseline Start]]+tbl_WBS[[#This Row],[Baseline Duration]]-1)</f>
        <v>46115</v>
      </c>
      <c r="Q20" s="89"/>
      <c r="R20" s="84"/>
      <c r="S20" s="106" t="str">
        <f>IF(OR(tbl_WBS[[#This Row],[Actual Start]]="",tbl_WBS[[#This Row],[Actual Finish]]=""),"",tbl_WBS[[#This Row],[Actual Finish]]-tbl_WBS[[#This Row],[Actual Start]]+1)</f>
        <v/>
      </c>
      <c r="T20" s="89">
        <v>46147</v>
      </c>
      <c r="U20" s="93"/>
      <c r="V20" s="96">
        <v>46147</v>
      </c>
      <c r="W20" s="99">
        <v>46149</v>
      </c>
      <c r="X20" s="104">
        <f>IF(OR(tbl_WBS[[#This Row],[Calculated Start]]="",tbl_WBS[[#This Row],[Calculated Finish]]=""),"",tbl_WBS[[#This Row],[Calculated Finish]]-tbl_WBS[[#This Row],[Calculated Start]]+1)</f>
        <v>3</v>
      </c>
      <c r="Y20" s="102">
        <v>34</v>
      </c>
      <c r="Z20" s="103">
        <v>34</v>
      </c>
      <c r="AA20" s="104">
        <v>0</v>
      </c>
      <c r="AB20" s="44" t="s">
        <v>58</v>
      </c>
      <c r="AC20" s="34" t="s">
        <v>352</v>
      </c>
      <c r="AD20" s="42"/>
      <c r="AE20" s="146"/>
      <c r="AF20" s="147"/>
      <c r="AG20" s="46">
        <v>0</v>
      </c>
      <c r="AH20" s="33">
        <v>0</v>
      </c>
      <c r="AI20" s="33">
        <v>125</v>
      </c>
      <c r="AJ20" s="42">
        <v>0</v>
      </c>
      <c r="AK20" s="114"/>
    </row>
    <row r="21" spans="1:37" x14ac:dyDescent="0.25">
      <c r="A21" s="39">
        <v>18</v>
      </c>
      <c r="B21" s="66" t="s">
        <v>116</v>
      </c>
      <c r="C21" s="66" t="s">
        <v>117</v>
      </c>
      <c r="D21" s="66" t="s">
        <v>161</v>
      </c>
      <c r="E21" s="66" t="s">
        <v>117</v>
      </c>
      <c r="F21" s="66" t="s">
        <v>113</v>
      </c>
      <c r="G21" s="66" t="s">
        <v>114</v>
      </c>
      <c r="H21" s="64"/>
      <c r="I21" s="64" t="s">
        <v>354</v>
      </c>
      <c r="J21" s="40"/>
      <c r="K21" s="14"/>
      <c r="L21" s="32"/>
      <c r="M21" s="28">
        <v>0</v>
      </c>
      <c r="N21" s="84"/>
      <c r="O21" s="27"/>
      <c r="P21" s="179" t="str">
        <f>IF(OR(tbl_WBS[[#This Row],[Baseline Start]]="",tbl_WBS[[#This Row],[Baseline Duration]]=""),"",tbl_WBS[[#This Row],[Baseline Start]]+tbl_WBS[[#This Row],[Baseline Duration]]-1)</f>
        <v/>
      </c>
      <c r="Q21" s="89"/>
      <c r="R21" s="84"/>
      <c r="S21" s="106" t="str">
        <f>IF(OR(tbl_WBS[[#This Row],[Actual Start]]="",tbl_WBS[[#This Row],[Actual Finish]]=""),"",tbl_WBS[[#This Row],[Actual Finish]]-tbl_WBS[[#This Row],[Actual Start]]+1)</f>
        <v/>
      </c>
      <c r="T21" s="88"/>
      <c r="U21" s="92"/>
      <c r="V21" s="96">
        <v>46149</v>
      </c>
      <c r="W21" s="99">
        <v>46165</v>
      </c>
      <c r="X21" s="104">
        <f>IF(OR(tbl_WBS[[#This Row],[Calculated Start]]="",tbl_WBS[[#This Row],[Calculated Finish]]=""),"",tbl_WBS[[#This Row],[Calculated Finish]]-tbl_WBS[[#This Row],[Calculated Start]]+1)</f>
        <v>17</v>
      </c>
      <c r="Y21" s="102">
        <v>32</v>
      </c>
      <c r="Z21" s="103">
        <v>39</v>
      </c>
      <c r="AA21" s="104">
        <v>7</v>
      </c>
      <c r="AB21" s="44" t="s">
        <v>57</v>
      </c>
      <c r="AC21" s="34" t="s">
        <v>352</v>
      </c>
      <c r="AD21" s="42"/>
      <c r="AE21" s="146"/>
      <c r="AF21" s="147"/>
      <c r="AG21" s="46">
        <v>0</v>
      </c>
      <c r="AH21" s="33">
        <v>0</v>
      </c>
      <c r="AI21" s="33">
        <v>125</v>
      </c>
      <c r="AJ21" s="42">
        <v>0</v>
      </c>
      <c r="AK21" s="114"/>
    </row>
    <row r="22" spans="1:37" x14ac:dyDescent="0.25">
      <c r="A22" s="39">
        <v>19</v>
      </c>
      <c r="B22" s="66" t="s">
        <v>201</v>
      </c>
      <c r="C22" s="66" t="s">
        <v>203</v>
      </c>
      <c r="D22" s="57"/>
      <c r="E22" s="57"/>
      <c r="F22" s="57"/>
      <c r="G22" s="57"/>
      <c r="H22" s="109" t="s">
        <v>429</v>
      </c>
      <c r="I22" s="109" t="s">
        <v>354</v>
      </c>
      <c r="J22" s="41"/>
      <c r="K22" s="14" t="s">
        <v>345</v>
      </c>
      <c r="L22" s="81">
        <v>1</v>
      </c>
      <c r="M22" s="36"/>
      <c r="N22" s="84">
        <v>46117</v>
      </c>
      <c r="O22" s="35">
        <v>4</v>
      </c>
      <c r="P22" s="179">
        <f>IF(OR(tbl_WBS[[#This Row],[Baseline Start]]="",tbl_WBS[[#This Row],[Baseline Duration]]=""),"",tbl_WBS[[#This Row],[Baseline Start]]+tbl_WBS[[#This Row],[Baseline Duration]]-1)</f>
        <v>46120</v>
      </c>
      <c r="Q22" s="88"/>
      <c r="R22" s="83"/>
      <c r="S22" s="106" t="str">
        <f>IF(OR(tbl_WBS[[#This Row],[Actual Start]]="",tbl_WBS[[#This Row],[Actual Finish]]=""),"",tbl_WBS[[#This Row],[Actual Finish]]-tbl_WBS[[#This Row],[Actual Start]]+1)</f>
        <v/>
      </c>
      <c r="T22" s="88"/>
      <c r="U22" s="92"/>
      <c r="V22" s="96">
        <v>46149</v>
      </c>
      <c r="W22" s="99">
        <v>46152</v>
      </c>
      <c r="X22" s="104">
        <f>IF(OR(tbl_WBS[[#This Row],[Calculated Start]]="",tbl_WBS[[#This Row],[Calculated Finish]]=""),"",tbl_WBS[[#This Row],[Calculated Finish]]-tbl_WBS[[#This Row],[Calculated Start]]+1)</f>
        <v>4</v>
      </c>
      <c r="Y22" s="102">
        <v>32</v>
      </c>
      <c r="Z22" s="103">
        <v>32</v>
      </c>
      <c r="AA22" s="104">
        <v>0</v>
      </c>
      <c r="AB22" s="44" t="s">
        <v>420</v>
      </c>
      <c r="AC22" s="34" t="s">
        <v>352</v>
      </c>
      <c r="AD22" s="42"/>
      <c r="AE22" s="146"/>
      <c r="AF22" s="147"/>
      <c r="AG22" s="46">
        <v>0</v>
      </c>
      <c r="AH22" s="33">
        <v>0</v>
      </c>
      <c r="AI22" s="33">
        <v>125</v>
      </c>
      <c r="AJ22" s="42">
        <v>0</v>
      </c>
      <c r="AK22" s="114">
        <v>5</v>
      </c>
    </row>
    <row r="23" spans="1:37" x14ac:dyDescent="0.25">
      <c r="A23" s="39">
        <v>20</v>
      </c>
      <c r="B23" s="66" t="s">
        <v>202</v>
      </c>
      <c r="C23" s="66" t="s">
        <v>204</v>
      </c>
      <c r="D23" s="57"/>
      <c r="E23" s="57"/>
      <c r="F23" s="57"/>
      <c r="G23" s="57"/>
      <c r="H23" s="109" t="s">
        <v>429</v>
      </c>
      <c r="I23" s="109" t="s">
        <v>354</v>
      </c>
      <c r="J23" s="41"/>
      <c r="K23" s="14" t="s">
        <v>210</v>
      </c>
      <c r="L23" s="81">
        <v>1</v>
      </c>
      <c r="M23" s="36">
        <v>0.5</v>
      </c>
      <c r="N23" s="83">
        <v>46122</v>
      </c>
      <c r="O23" s="35">
        <v>5</v>
      </c>
      <c r="P23" s="179">
        <f>IF(OR(tbl_WBS[[#This Row],[Baseline Start]]="",tbl_WBS[[#This Row],[Baseline Duration]]=""),"",tbl_WBS[[#This Row],[Baseline Start]]+tbl_WBS[[#This Row],[Baseline Duration]]-1)</f>
        <v>46126</v>
      </c>
      <c r="Q23" s="88"/>
      <c r="R23" s="83"/>
      <c r="S23" s="106" t="str">
        <f>IF(OR(tbl_WBS[[#This Row],[Actual Start]]="",tbl_WBS[[#This Row],[Actual Finish]]=""),"",tbl_WBS[[#This Row],[Actual Finish]]-tbl_WBS[[#This Row],[Actual Start]]+1)</f>
        <v/>
      </c>
      <c r="T23" s="88"/>
      <c r="U23" s="92"/>
      <c r="V23" s="96">
        <v>46161</v>
      </c>
      <c r="W23" s="99">
        <v>46165</v>
      </c>
      <c r="X23" s="104">
        <f>IF(OR(tbl_WBS[[#This Row],[Calculated Start]]="",tbl_WBS[[#This Row],[Calculated Finish]]=""),"",tbl_WBS[[#This Row],[Calculated Finish]]-tbl_WBS[[#This Row],[Calculated Start]]+1)</f>
        <v>5</v>
      </c>
      <c r="Y23" s="102">
        <v>39</v>
      </c>
      <c r="Z23" s="103">
        <v>39</v>
      </c>
      <c r="AA23" s="104">
        <v>0</v>
      </c>
      <c r="AB23" s="44" t="s">
        <v>68</v>
      </c>
      <c r="AC23" s="34"/>
      <c r="AD23" s="42"/>
      <c r="AE23" s="146"/>
      <c r="AF23" s="147"/>
      <c r="AG23" s="46">
        <v>99</v>
      </c>
      <c r="AH23" s="33">
        <v>0</v>
      </c>
      <c r="AI23" s="33">
        <v>125</v>
      </c>
      <c r="AJ23" s="42">
        <v>0</v>
      </c>
      <c r="AK23" s="114"/>
    </row>
    <row r="24" spans="1:37" x14ac:dyDescent="0.25">
      <c r="A24" s="39">
        <v>21</v>
      </c>
      <c r="B24" s="66" t="s">
        <v>118</v>
      </c>
      <c r="C24" s="66" t="s">
        <v>119</v>
      </c>
      <c r="D24" s="66" t="s">
        <v>162</v>
      </c>
      <c r="E24" s="66" t="s">
        <v>119</v>
      </c>
      <c r="F24" s="66" t="s">
        <v>113</v>
      </c>
      <c r="G24" s="66" t="s">
        <v>114</v>
      </c>
      <c r="H24" s="64" t="s">
        <v>429</v>
      </c>
      <c r="I24" s="64" t="s">
        <v>354</v>
      </c>
      <c r="J24" s="40"/>
      <c r="K24" s="14" t="s">
        <v>115</v>
      </c>
      <c r="L24" s="81">
        <v>1</v>
      </c>
      <c r="M24" s="28">
        <v>0.5</v>
      </c>
      <c r="N24" s="84">
        <v>46117</v>
      </c>
      <c r="O24" s="27">
        <v>12</v>
      </c>
      <c r="P24" s="179">
        <f>IF(OR(tbl_WBS[[#This Row],[Baseline Start]]="",tbl_WBS[[#This Row],[Baseline Duration]]=""),"",tbl_WBS[[#This Row],[Baseline Start]]+tbl_WBS[[#This Row],[Baseline Duration]]-1)</f>
        <v>46128</v>
      </c>
      <c r="Q24" s="88"/>
      <c r="R24" s="83"/>
      <c r="S24" s="106" t="str">
        <f>IF(OR(tbl_WBS[[#This Row],[Actual Start]]="",tbl_WBS[[#This Row],[Actual Finish]]=""),"",tbl_WBS[[#This Row],[Actual Finish]]-tbl_WBS[[#This Row],[Actual Start]]+1)</f>
        <v/>
      </c>
      <c r="T24" s="88"/>
      <c r="U24" s="92"/>
      <c r="V24" s="96">
        <v>46150</v>
      </c>
      <c r="W24" s="99">
        <v>46161</v>
      </c>
      <c r="X24" s="104">
        <f>IF(OR(tbl_WBS[[#This Row],[Calculated Start]]="",tbl_WBS[[#This Row],[Calculated Finish]]=""),"",tbl_WBS[[#This Row],[Calculated Finish]]-tbl_WBS[[#This Row],[Calculated Start]]+1)</f>
        <v>12</v>
      </c>
      <c r="Y24" s="102">
        <v>33</v>
      </c>
      <c r="Z24" s="103">
        <v>33</v>
      </c>
      <c r="AA24" s="104">
        <v>0</v>
      </c>
      <c r="AB24" s="44" t="s">
        <v>420</v>
      </c>
      <c r="AC24" s="34" t="s">
        <v>352</v>
      </c>
      <c r="AD24" s="42"/>
      <c r="AE24" s="146"/>
      <c r="AF24" s="147"/>
      <c r="AG24" s="46">
        <v>0</v>
      </c>
      <c r="AH24" s="33">
        <v>0</v>
      </c>
      <c r="AI24" s="33">
        <v>129</v>
      </c>
      <c r="AJ24" s="42">
        <v>4</v>
      </c>
      <c r="AK24" s="114">
        <v>-4</v>
      </c>
    </row>
    <row r="25" spans="1:37" x14ac:dyDescent="0.25">
      <c r="A25" s="39">
        <v>22</v>
      </c>
      <c r="B25" s="66" t="s">
        <v>120</v>
      </c>
      <c r="C25" s="66" t="s">
        <v>123</v>
      </c>
      <c r="D25" s="66" t="s">
        <v>123</v>
      </c>
      <c r="E25" s="66" t="s">
        <v>24</v>
      </c>
      <c r="F25" s="66" t="s">
        <v>113</v>
      </c>
      <c r="G25" s="66" t="s">
        <v>114</v>
      </c>
      <c r="H25" s="64" t="s">
        <v>429</v>
      </c>
      <c r="I25" s="64" t="s">
        <v>354</v>
      </c>
      <c r="J25" s="40"/>
      <c r="K25" s="14" t="s">
        <v>122</v>
      </c>
      <c r="L25" s="81">
        <v>1</v>
      </c>
      <c r="M25" s="28">
        <v>0.4</v>
      </c>
      <c r="N25" s="84">
        <v>46132</v>
      </c>
      <c r="O25" s="27">
        <v>15</v>
      </c>
      <c r="P25" s="179">
        <f>IF(OR(tbl_WBS[[#This Row],[Baseline Start]]="",tbl_WBS[[#This Row],[Baseline Duration]]=""),"",tbl_WBS[[#This Row],[Baseline Start]]+tbl_WBS[[#This Row],[Baseline Duration]]-1)</f>
        <v>46146</v>
      </c>
      <c r="Q25" s="88"/>
      <c r="R25" s="83"/>
      <c r="S25" s="106" t="str">
        <f>IF(OR(tbl_WBS[[#This Row],[Actual Start]]="",tbl_WBS[[#This Row],[Actual Finish]]=""),"",tbl_WBS[[#This Row],[Actual Finish]]-tbl_WBS[[#This Row],[Actual Start]]+1)</f>
        <v/>
      </c>
      <c r="T25" s="88"/>
      <c r="U25" s="92"/>
      <c r="V25" s="96">
        <v>46166</v>
      </c>
      <c r="W25" s="99">
        <v>46180</v>
      </c>
      <c r="X25" s="104">
        <f>IF(OR(tbl_WBS[[#This Row],[Calculated Start]]="",tbl_WBS[[#This Row],[Calculated Finish]]=""),"",tbl_WBS[[#This Row],[Calculated Finish]]-tbl_WBS[[#This Row],[Calculated Start]]+1)</f>
        <v>15</v>
      </c>
      <c r="Y25" s="102">
        <v>34</v>
      </c>
      <c r="Z25" s="103">
        <v>34</v>
      </c>
      <c r="AA25" s="104">
        <v>0</v>
      </c>
      <c r="AB25" s="44" t="s">
        <v>68</v>
      </c>
      <c r="AC25" s="34"/>
      <c r="AD25" s="42"/>
      <c r="AE25" s="146"/>
      <c r="AF25" s="147"/>
      <c r="AG25" s="46">
        <v>99</v>
      </c>
      <c r="AH25" s="33">
        <v>0</v>
      </c>
      <c r="AI25" s="33">
        <v>125</v>
      </c>
      <c r="AJ25" s="42">
        <v>0</v>
      </c>
      <c r="AK25" s="114"/>
    </row>
    <row r="26" spans="1:37" x14ac:dyDescent="0.25">
      <c r="A26" s="39">
        <v>23</v>
      </c>
      <c r="B26" s="66" t="s">
        <v>121</v>
      </c>
      <c r="C26" s="66" t="s">
        <v>163</v>
      </c>
      <c r="D26" s="66" t="s">
        <v>164</v>
      </c>
      <c r="E26" s="66" t="s">
        <v>124</v>
      </c>
      <c r="F26" s="66" t="s">
        <v>113</v>
      </c>
      <c r="G26" s="66" t="s">
        <v>114</v>
      </c>
      <c r="H26" s="64" t="s">
        <v>429</v>
      </c>
      <c r="I26" s="64" t="s">
        <v>354</v>
      </c>
      <c r="J26" s="40"/>
      <c r="K26" s="14" t="s">
        <v>120</v>
      </c>
      <c r="L26" s="81">
        <v>1</v>
      </c>
      <c r="M26" s="28">
        <v>0.32</v>
      </c>
      <c r="N26" s="84">
        <v>46148</v>
      </c>
      <c r="O26" s="27">
        <v>5</v>
      </c>
      <c r="P26" s="179">
        <f>IF(OR(tbl_WBS[[#This Row],[Baseline Start]]="",tbl_WBS[[#This Row],[Baseline Duration]]=""),"",tbl_WBS[[#This Row],[Baseline Start]]+tbl_WBS[[#This Row],[Baseline Duration]]-1)</f>
        <v>46152</v>
      </c>
      <c r="Q26" s="88"/>
      <c r="R26" s="83"/>
      <c r="S26" s="106" t="str">
        <f>IF(OR(tbl_WBS[[#This Row],[Actual Start]]="",tbl_WBS[[#This Row],[Actual Finish]]=""),"",tbl_WBS[[#This Row],[Actual Finish]]-tbl_WBS[[#This Row],[Actual Start]]+1)</f>
        <v/>
      </c>
      <c r="T26" s="88"/>
      <c r="U26" s="92"/>
      <c r="V26" s="96">
        <v>46181</v>
      </c>
      <c r="W26" s="99">
        <v>46185</v>
      </c>
      <c r="X26" s="104">
        <f>IF(OR(tbl_WBS[[#This Row],[Calculated Start]]="",tbl_WBS[[#This Row],[Calculated Finish]]=""),"",tbl_WBS[[#This Row],[Calculated Finish]]-tbl_WBS[[#This Row],[Calculated Start]]+1)</f>
        <v>5</v>
      </c>
      <c r="Y26" s="102">
        <v>33</v>
      </c>
      <c r="Z26" s="103">
        <v>33</v>
      </c>
      <c r="AA26" s="104">
        <v>0</v>
      </c>
      <c r="AB26" s="44" t="s">
        <v>68</v>
      </c>
      <c r="AC26" s="34"/>
      <c r="AD26" s="42"/>
      <c r="AE26" s="146"/>
      <c r="AF26" s="147"/>
      <c r="AG26" s="46">
        <v>99</v>
      </c>
      <c r="AH26" s="33">
        <v>0</v>
      </c>
      <c r="AI26" s="33">
        <v>125</v>
      </c>
      <c r="AJ26" s="42">
        <v>0</v>
      </c>
      <c r="AK26" s="114"/>
    </row>
    <row r="27" spans="1:37" x14ac:dyDescent="0.25">
      <c r="A27" s="39">
        <v>24</v>
      </c>
      <c r="B27" s="66" t="s">
        <v>25</v>
      </c>
      <c r="C27" s="66" t="s">
        <v>10</v>
      </c>
      <c r="D27" s="66" t="s">
        <v>165</v>
      </c>
      <c r="E27" s="66" t="s">
        <v>124</v>
      </c>
      <c r="F27" s="66" t="s">
        <v>113</v>
      </c>
      <c r="G27" s="66" t="s">
        <v>125</v>
      </c>
      <c r="H27" s="64"/>
      <c r="I27" s="64" t="s">
        <v>354</v>
      </c>
      <c r="J27" s="40"/>
      <c r="K27" s="14" t="s">
        <v>23</v>
      </c>
      <c r="L27" s="81">
        <v>1</v>
      </c>
      <c r="M27" s="28">
        <v>0</v>
      </c>
      <c r="N27" s="84"/>
      <c r="O27" s="27"/>
      <c r="P27" s="179" t="str">
        <f>IF(OR(tbl_WBS[[#This Row],[Baseline Start]]="",tbl_WBS[[#This Row],[Baseline Duration]]=""),"",tbl_WBS[[#This Row],[Baseline Start]]+tbl_WBS[[#This Row],[Baseline Duration]]-1)</f>
        <v/>
      </c>
      <c r="Q27" s="88"/>
      <c r="R27" s="83"/>
      <c r="S27" s="106" t="str">
        <f>IF(OR(tbl_WBS[[#This Row],[Actual Start]]="",tbl_WBS[[#This Row],[Actual Finish]]=""),"",tbl_WBS[[#This Row],[Actual Finish]]-tbl_WBS[[#This Row],[Actual Start]]+1)</f>
        <v/>
      </c>
      <c r="T27" s="88"/>
      <c r="U27" s="92"/>
      <c r="V27" s="96">
        <v>46186</v>
      </c>
      <c r="W27" s="99">
        <v>46199</v>
      </c>
      <c r="X27" s="104">
        <f>IF(OR(tbl_WBS[[#This Row],[Calculated Start]]="",tbl_WBS[[#This Row],[Calculated Finish]]=""),"",tbl_WBS[[#This Row],[Calculated Finish]]-tbl_WBS[[#This Row],[Calculated Start]]+1)</f>
        <v>14</v>
      </c>
      <c r="Y27" s="102">
        <v>29</v>
      </c>
      <c r="Z27" s="103">
        <v>28</v>
      </c>
      <c r="AA27" s="104">
        <v>-1</v>
      </c>
      <c r="AB27" s="44" t="s">
        <v>57</v>
      </c>
      <c r="AC27" s="34"/>
      <c r="AD27" s="42"/>
      <c r="AE27" s="146"/>
      <c r="AF27" s="147"/>
      <c r="AG27" s="46">
        <v>98</v>
      </c>
      <c r="AH27" s="33">
        <v>0</v>
      </c>
      <c r="AI27" s="33">
        <v>125</v>
      </c>
      <c r="AJ27" s="42">
        <v>0</v>
      </c>
      <c r="AK27" s="114"/>
    </row>
    <row r="28" spans="1:37" x14ac:dyDescent="0.25">
      <c r="A28" s="39">
        <v>25</v>
      </c>
      <c r="B28" s="66" t="s">
        <v>126</v>
      </c>
      <c r="C28" s="66" t="s">
        <v>166</v>
      </c>
      <c r="D28" s="66" t="s">
        <v>167</v>
      </c>
      <c r="E28" s="66" t="s">
        <v>12</v>
      </c>
      <c r="F28" s="66" t="s">
        <v>113</v>
      </c>
      <c r="G28" s="66" t="s">
        <v>125</v>
      </c>
      <c r="H28" s="64" t="s">
        <v>429</v>
      </c>
      <c r="I28" s="64" t="s">
        <v>354</v>
      </c>
      <c r="J28" s="40"/>
      <c r="K28" s="14" t="s">
        <v>121</v>
      </c>
      <c r="L28" s="81">
        <v>1</v>
      </c>
      <c r="M28" s="28">
        <v>0</v>
      </c>
      <c r="N28" s="84">
        <v>46157</v>
      </c>
      <c r="O28" s="27">
        <v>5</v>
      </c>
      <c r="P28" s="179">
        <f>IF(OR(tbl_WBS[[#This Row],[Baseline Start]]="",tbl_WBS[[#This Row],[Baseline Duration]]=""),"",tbl_WBS[[#This Row],[Baseline Start]]+tbl_WBS[[#This Row],[Baseline Duration]]-1)</f>
        <v>46161</v>
      </c>
      <c r="Q28" s="88"/>
      <c r="R28" s="83"/>
      <c r="S28" s="106" t="str">
        <f>IF(OR(tbl_WBS[[#This Row],[Actual Start]]="",tbl_WBS[[#This Row],[Actual Finish]]=""),"",tbl_WBS[[#This Row],[Actual Finish]]-tbl_WBS[[#This Row],[Actual Start]]+1)</f>
        <v/>
      </c>
      <c r="T28" s="88"/>
      <c r="U28" s="92"/>
      <c r="V28" s="96">
        <v>46186</v>
      </c>
      <c r="W28" s="99">
        <v>46190</v>
      </c>
      <c r="X28" s="104">
        <f>IF(OR(tbl_WBS[[#This Row],[Calculated Start]]="",tbl_WBS[[#This Row],[Calculated Finish]]=""),"",tbl_WBS[[#This Row],[Calculated Finish]]-tbl_WBS[[#This Row],[Calculated Start]]+1)</f>
        <v>5</v>
      </c>
      <c r="Y28" s="102">
        <v>29</v>
      </c>
      <c r="Z28" s="103">
        <v>29</v>
      </c>
      <c r="AA28" s="104">
        <v>0</v>
      </c>
      <c r="AB28" s="44" t="s">
        <v>68</v>
      </c>
      <c r="AC28" s="34"/>
      <c r="AD28" s="42"/>
      <c r="AE28" s="146"/>
      <c r="AF28" s="147"/>
      <c r="AG28" s="46">
        <v>99</v>
      </c>
      <c r="AH28" s="33">
        <v>1</v>
      </c>
      <c r="AI28" s="33">
        <v>125</v>
      </c>
      <c r="AJ28" s="42">
        <v>0</v>
      </c>
      <c r="AK28" s="114"/>
    </row>
    <row r="29" spans="1:37" x14ac:dyDescent="0.25">
      <c r="A29" s="39">
        <v>26</v>
      </c>
      <c r="B29" s="66" t="s">
        <v>127</v>
      </c>
      <c r="C29" s="66" t="s">
        <v>10</v>
      </c>
      <c r="D29" s="66" t="s">
        <v>168</v>
      </c>
      <c r="E29" s="66" t="s">
        <v>124</v>
      </c>
      <c r="F29" s="66" t="s">
        <v>26</v>
      </c>
      <c r="G29" s="66" t="s">
        <v>125</v>
      </c>
      <c r="H29" s="64" t="s">
        <v>429</v>
      </c>
      <c r="I29" s="64" t="s">
        <v>354</v>
      </c>
      <c r="J29" s="40"/>
      <c r="K29" s="14" t="s">
        <v>126</v>
      </c>
      <c r="L29" s="81">
        <v>1</v>
      </c>
      <c r="M29" s="28">
        <v>0</v>
      </c>
      <c r="N29" s="84">
        <v>46163</v>
      </c>
      <c r="O29" s="27">
        <v>3</v>
      </c>
      <c r="P29" s="179">
        <f>IF(OR(tbl_WBS[[#This Row],[Baseline Start]]="",tbl_WBS[[#This Row],[Baseline Duration]]=""),"",tbl_WBS[[#This Row],[Baseline Start]]+tbl_WBS[[#This Row],[Baseline Duration]]-1)</f>
        <v>46165</v>
      </c>
      <c r="Q29" s="88"/>
      <c r="R29" s="83"/>
      <c r="S29" s="106" t="str">
        <f>IF(OR(tbl_WBS[[#This Row],[Actual Start]]="",tbl_WBS[[#This Row],[Actual Finish]]=""),"",tbl_WBS[[#This Row],[Actual Finish]]-tbl_WBS[[#This Row],[Actual Start]]+1)</f>
        <v/>
      </c>
      <c r="T29" s="88">
        <v>46192</v>
      </c>
      <c r="U29" s="92"/>
      <c r="V29" s="96">
        <v>46192</v>
      </c>
      <c r="W29" s="99">
        <v>46194</v>
      </c>
      <c r="X29" s="104">
        <f>IF(OR(tbl_WBS[[#This Row],[Calculated Start]]="",tbl_WBS[[#This Row],[Calculated Finish]]=""),"",tbl_WBS[[#This Row],[Calculated Finish]]-tbl_WBS[[#This Row],[Calculated Start]]+1)</f>
        <v>3</v>
      </c>
      <c r="Y29" s="102">
        <v>29</v>
      </c>
      <c r="Z29" s="103">
        <v>29</v>
      </c>
      <c r="AA29" s="104">
        <v>0</v>
      </c>
      <c r="AB29" s="44" t="s">
        <v>58</v>
      </c>
      <c r="AC29" s="34"/>
      <c r="AD29" s="42"/>
      <c r="AE29" s="146"/>
      <c r="AF29" s="147"/>
      <c r="AG29" s="46">
        <v>98</v>
      </c>
      <c r="AH29" s="33">
        <v>0</v>
      </c>
      <c r="AI29" s="33">
        <v>125</v>
      </c>
      <c r="AJ29" s="42">
        <v>0</v>
      </c>
      <c r="AK29" s="114"/>
    </row>
    <row r="30" spans="1:37" x14ac:dyDescent="0.25">
      <c r="A30" s="39">
        <v>27</v>
      </c>
      <c r="B30" s="66" t="s">
        <v>128</v>
      </c>
      <c r="C30" s="66" t="s">
        <v>169</v>
      </c>
      <c r="D30" s="66" t="s">
        <v>170</v>
      </c>
      <c r="E30" s="66" t="s">
        <v>24</v>
      </c>
      <c r="F30" s="66" t="s">
        <v>113</v>
      </c>
      <c r="G30" s="66" t="s">
        <v>125</v>
      </c>
      <c r="H30" s="64" t="s">
        <v>429</v>
      </c>
      <c r="I30" s="64" t="s">
        <v>354</v>
      </c>
      <c r="J30" s="40"/>
      <c r="K30" s="14" t="s">
        <v>127</v>
      </c>
      <c r="L30" s="81">
        <v>1</v>
      </c>
      <c r="M30" s="28">
        <v>0.5</v>
      </c>
      <c r="N30" s="84">
        <v>46167</v>
      </c>
      <c r="O30" s="27">
        <v>5</v>
      </c>
      <c r="P30" s="179">
        <f>IF(OR(tbl_WBS[[#This Row],[Baseline Start]]="",tbl_WBS[[#This Row],[Baseline Duration]]=""),"",tbl_WBS[[#This Row],[Baseline Start]]+tbl_WBS[[#This Row],[Baseline Duration]]-1)</f>
        <v>46171</v>
      </c>
      <c r="Q30" s="88"/>
      <c r="R30" s="83"/>
      <c r="S30" s="106" t="str">
        <f>IF(OR(tbl_WBS[[#This Row],[Actual Start]]="",tbl_WBS[[#This Row],[Actual Finish]]=""),"",tbl_WBS[[#This Row],[Actual Finish]]-tbl_WBS[[#This Row],[Actual Start]]+1)</f>
        <v/>
      </c>
      <c r="T30" s="88"/>
      <c r="U30" s="92"/>
      <c r="V30" s="96">
        <v>46195</v>
      </c>
      <c r="W30" s="99">
        <v>46199</v>
      </c>
      <c r="X30" s="104">
        <f>IF(OR(tbl_WBS[[#This Row],[Calculated Start]]="",tbl_WBS[[#This Row],[Calculated Finish]]=""),"",tbl_WBS[[#This Row],[Calculated Finish]]-tbl_WBS[[#This Row],[Calculated Start]]+1)</f>
        <v>5</v>
      </c>
      <c r="Y30" s="102">
        <v>28</v>
      </c>
      <c r="Z30" s="103">
        <v>28</v>
      </c>
      <c r="AA30" s="104">
        <v>0</v>
      </c>
      <c r="AB30" s="44" t="s">
        <v>68</v>
      </c>
      <c r="AC30" s="34"/>
      <c r="AD30" s="42"/>
      <c r="AE30" s="146"/>
      <c r="AF30" s="147"/>
      <c r="AG30" s="46">
        <v>98</v>
      </c>
      <c r="AH30" s="33">
        <v>0</v>
      </c>
      <c r="AI30" s="33">
        <v>125</v>
      </c>
      <c r="AJ30" s="42">
        <v>0</v>
      </c>
      <c r="AK30" s="114"/>
    </row>
    <row r="31" spans="1:37" x14ac:dyDescent="0.25">
      <c r="A31" s="39">
        <v>28</v>
      </c>
      <c r="B31" s="66" t="s">
        <v>129</v>
      </c>
      <c r="C31" s="66" t="s">
        <v>11</v>
      </c>
      <c r="D31" s="66" t="s">
        <v>171</v>
      </c>
      <c r="E31" s="66" t="s">
        <v>27</v>
      </c>
      <c r="F31" s="66" t="s">
        <v>19</v>
      </c>
      <c r="G31" s="66" t="s">
        <v>11</v>
      </c>
      <c r="H31" s="64"/>
      <c r="I31" s="64" t="s">
        <v>354</v>
      </c>
      <c r="J31" s="40"/>
      <c r="K31" s="14" t="s">
        <v>25</v>
      </c>
      <c r="L31" s="81">
        <v>1</v>
      </c>
      <c r="M31" s="28">
        <v>0</v>
      </c>
      <c r="N31" s="84"/>
      <c r="O31" s="27"/>
      <c r="P31" s="179" t="str">
        <f>IF(OR(tbl_WBS[[#This Row],[Baseline Start]]="",tbl_WBS[[#This Row],[Baseline Duration]]=""),"",tbl_WBS[[#This Row],[Baseline Start]]+tbl_WBS[[#This Row],[Baseline Duration]]-1)</f>
        <v/>
      </c>
      <c r="Q31" s="88"/>
      <c r="R31" s="83"/>
      <c r="S31" s="106" t="str">
        <f>IF(OR(tbl_WBS[[#This Row],[Actual Start]]="",tbl_WBS[[#This Row],[Actual Finish]]=""),"",tbl_WBS[[#This Row],[Actual Finish]]-tbl_WBS[[#This Row],[Actual Start]]+1)</f>
        <v/>
      </c>
      <c r="T31" s="88"/>
      <c r="U31" s="92"/>
      <c r="V31" s="96">
        <v>46200</v>
      </c>
      <c r="W31" s="99">
        <v>46211</v>
      </c>
      <c r="X31" s="104">
        <f>IF(OR(tbl_WBS[[#This Row],[Calculated Start]]="",tbl_WBS[[#This Row],[Calculated Finish]]=""),"",tbl_WBS[[#This Row],[Calculated Finish]]-tbl_WBS[[#This Row],[Calculated Start]]+1)</f>
        <v>12</v>
      </c>
      <c r="Y31" s="102">
        <v>26</v>
      </c>
      <c r="Z31" s="103">
        <v>22</v>
      </c>
      <c r="AA31" s="104">
        <v>-4</v>
      </c>
      <c r="AB31" s="44" t="s">
        <v>57</v>
      </c>
      <c r="AC31" s="34"/>
      <c r="AD31" s="42"/>
      <c r="AE31" s="146"/>
      <c r="AF31" s="147"/>
      <c r="AG31" s="46">
        <v>98</v>
      </c>
      <c r="AH31" s="33">
        <v>0</v>
      </c>
      <c r="AI31" s="33">
        <v>125</v>
      </c>
      <c r="AJ31" s="42">
        <v>0</v>
      </c>
      <c r="AK31" s="114"/>
    </row>
    <row r="32" spans="1:37" x14ac:dyDescent="0.25">
      <c r="A32" s="39">
        <v>29</v>
      </c>
      <c r="B32" s="66" t="s">
        <v>130</v>
      </c>
      <c r="C32" s="66" t="s">
        <v>138</v>
      </c>
      <c r="D32" s="66" t="s">
        <v>172</v>
      </c>
      <c r="E32" s="66" t="s">
        <v>27</v>
      </c>
      <c r="F32" s="66" t="s">
        <v>132</v>
      </c>
      <c r="G32" s="66" t="s">
        <v>11</v>
      </c>
      <c r="H32" s="64" t="s">
        <v>429</v>
      </c>
      <c r="I32" s="64" t="s">
        <v>354</v>
      </c>
      <c r="J32" s="40"/>
      <c r="K32" s="14" t="s">
        <v>128</v>
      </c>
      <c r="L32" s="81">
        <v>1</v>
      </c>
      <c r="M32" s="28">
        <v>0</v>
      </c>
      <c r="N32" s="84">
        <v>46174</v>
      </c>
      <c r="O32" s="27">
        <v>10</v>
      </c>
      <c r="P32" s="179">
        <f>IF(OR(tbl_WBS[[#This Row],[Baseline Start]]="",tbl_WBS[[#This Row],[Baseline Duration]]=""),"",tbl_WBS[[#This Row],[Baseline Start]]+tbl_WBS[[#This Row],[Baseline Duration]]-1)</f>
        <v>46183</v>
      </c>
      <c r="Q32" s="88"/>
      <c r="R32" s="83"/>
      <c r="S32" s="106" t="str">
        <f>IF(OR(tbl_WBS[[#This Row],[Actual Start]]="",tbl_WBS[[#This Row],[Actual Finish]]=""),"",tbl_WBS[[#This Row],[Actual Finish]]-tbl_WBS[[#This Row],[Actual Start]]+1)</f>
        <v/>
      </c>
      <c r="T32" s="88"/>
      <c r="U32" s="92"/>
      <c r="V32" s="96">
        <v>46200</v>
      </c>
      <c r="W32" s="99">
        <v>46209</v>
      </c>
      <c r="X32" s="104">
        <f>IF(OR(tbl_WBS[[#This Row],[Calculated Start]]="",tbl_WBS[[#This Row],[Calculated Finish]]=""),"",tbl_WBS[[#This Row],[Calculated Finish]]-tbl_WBS[[#This Row],[Calculated Start]]+1)</f>
        <v>10</v>
      </c>
      <c r="Y32" s="102">
        <v>26</v>
      </c>
      <c r="Z32" s="103">
        <v>26</v>
      </c>
      <c r="AA32" s="104">
        <v>0</v>
      </c>
      <c r="AB32" s="44" t="s">
        <v>68</v>
      </c>
      <c r="AC32" s="34"/>
      <c r="AD32" s="42"/>
      <c r="AE32" s="146"/>
      <c r="AF32" s="147"/>
      <c r="AG32" s="46">
        <v>98</v>
      </c>
      <c r="AH32" s="33">
        <v>0</v>
      </c>
      <c r="AI32" s="33">
        <v>125</v>
      </c>
      <c r="AJ32" s="42">
        <v>0</v>
      </c>
      <c r="AK32" s="114"/>
    </row>
    <row r="33" spans="1:37" x14ac:dyDescent="0.25">
      <c r="A33" s="39">
        <v>30</v>
      </c>
      <c r="B33" s="66" t="s">
        <v>131</v>
      </c>
      <c r="C33" s="66" t="s">
        <v>139</v>
      </c>
      <c r="D33" s="66" t="s">
        <v>139</v>
      </c>
      <c r="E33" s="66" t="s">
        <v>18</v>
      </c>
      <c r="F33" s="66" t="s">
        <v>26</v>
      </c>
      <c r="G33" s="66" t="s">
        <v>11</v>
      </c>
      <c r="H33" s="64" t="s">
        <v>429</v>
      </c>
      <c r="I33" s="64" t="s">
        <v>354</v>
      </c>
      <c r="J33" s="40"/>
      <c r="K33" s="14" t="s">
        <v>130</v>
      </c>
      <c r="L33" s="81">
        <v>1</v>
      </c>
      <c r="M33" s="28">
        <v>0</v>
      </c>
      <c r="N33" s="84">
        <v>46188</v>
      </c>
      <c r="O33" s="27">
        <v>2</v>
      </c>
      <c r="P33" s="179">
        <f>IF(OR(tbl_WBS[[#This Row],[Baseline Start]]="",tbl_WBS[[#This Row],[Baseline Duration]]=""),"",tbl_WBS[[#This Row],[Baseline Start]]+tbl_WBS[[#This Row],[Baseline Duration]]-1)</f>
        <v>46189</v>
      </c>
      <c r="Q33" s="90"/>
      <c r="R33" s="86"/>
      <c r="S33" s="106" t="str">
        <f>IF(OR(tbl_WBS[[#This Row],[Actual Start]]="",tbl_WBS[[#This Row],[Actual Finish]]=""),"",tbl_WBS[[#This Row],[Actual Finish]]-tbl_WBS[[#This Row],[Actual Start]]+1)</f>
        <v/>
      </c>
      <c r="T33" s="90"/>
      <c r="U33" s="94"/>
      <c r="V33" s="97">
        <v>46210</v>
      </c>
      <c r="W33" s="100">
        <v>46211</v>
      </c>
      <c r="X33" s="104">
        <f>IF(OR(tbl_WBS[[#This Row],[Calculated Start]]="",tbl_WBS[[#This Row],[Calculated Finish]]=""),"",tbl_WBS[[#This Row],[Calculated Finish]]-tbl_WBS[[#This Row],[Calculated Start]]+1)</f>
        <v>2</v>
      </c>
      <c r="Y33" s="102">
        <v>22</v>
      </c>
      <c r="Z33" s="103">
        <v>22</v>
      </c>
      <c r="AA33" s="104">
        <v>0</v>
      </c>
      <c r="AB33" s="45" t="s">
        <v>68</v>
      </c>
      <c r="AC33" s="38"/>
      <c r="AD33" s="43"/>
      <c r="AE33" s="148"/>
      <c r="AF33" s="149"/>
      <c r="AG33" s="47">
        <v>98</v>
      </c>
      <c r="AH33" s="37">
        <v>98</v>
      </c>
      <c r="AI33" s="37">
        <v>125</v>
      </c>
      <c r="AJ33" s="43">
        <v>125</v>
      </c>
      <c r="AK33" s="114"/>
    </row>
    <row r="34" spans="1:37" x14ac:dyDescent="0.25">
      <c r="A34" s="39">
        <v>31</v>
      </c>
      <c r="B34" s="57" t="s">
        <v>215</v>
      </c>
      <c r="C34" s="57" t="s">
        <v>8</v>
      </c>
      <c r="D34" s="57" t="s">
        <v>30</v>
      </c>
      <c r="E34" s="57" t="s">
        <v>18</v>
      </c>
      <c r="F34" s="57" t="s">
        <v>19</v>
      </c>
      <c r="G34" s="57" t="s">
        <v>31</v>
      </c>
      <c r="H34" s="64"/>
      <c r="I34" s="109" t="s">
        <v>369</v>
      </c>
      <c r="J34" s="40"/>
      <c r="K34" s="107"/>
      <c r="L34" s="81"/>
      <c r="M34" s="59">
        <v>1</v>
      </c>
      <c r="N34" s="85">
        <v>46056</v>
      </c>
      <c r="O34" s="57">
        <v>1</v>
      </c>
      <c r="P34" s="179">
        <f>IF(OR(tbl_WBS[[#This Row],[Baseline Start]]="",tbl_WBS[[#This Row],[Baseline Duration]]=""),"",tbl_WBS[[#This Row],[Baseline Start]]+tbl_WBS[[#This Row],[Baseline Duration]]-1)</f>
        <v>46056</v>
      </c>
      <c r="Q34" s="87">
        <v>46056</v>
      </c>
      <c r="R34" s="82">
        <v>46056</v>
      </c>
      <c r="S34" s="106">
        <f>IF(OR(tbl_WBS[[#This Row],[Actual Start]]="",tbl_WBS[[#This Row],[Actual Finish]]=""),"",tbl_WBS[[#This Row],[Actual Finish]]-tbl_WBS[[#This Row],[Actual Start]]+1)</f>
        <v>1</v>
      </c>
      <c r="T34" s="87"/>
      <c r="U34" s="91"/>
      <c r="V34" s="96">
        <v>46056</v>
      </c>
      <c r="W34" s="101">
        <v>46056</v>
      </c>
      <c r="X34" s="104">
        <f>IF(OR(tbl_WBS[[#This Row],[Calculated Start]]="",tbl_WBS[[#This Row],[Calculated Finish]]=""),"",tbl_WBS[[#This Row],[Calculated Finish]]-tbl_WBS[[#This Row],[Calculated Start]]+1)</f>
        <v>1</v>
      </c>
      <c r="Y34" s="102">
        <v>0</v>
      </c>
      <c r="Z34" s="103">
        <v>0</v>
      </c>
      <c r="AA34" s="104">
        <v>0</v>
      </c>
      <c r="AB34" s="44" t="s">
        <v>56</v>
      </c>
      <c r="AC34" s="60"/>
      <c r="AD34" s="42"/>
      <c r="AE34" s="146"/>
      <c r="AF34" s="147"/>
      <c r="AG34" s="46">
        <v>253</v>
      </c>
      <c r="AH34" s="61">
        <v>253</v>
      </c>
      <c r="AI34" s="61">
        <v>253</v>
      </c>
      <c r="AJ34" s="42">
        <v>253</v>
      </c>
      <c r="AK34" s="114"/>
    </row>
    <row r="35" spans="1:37" ht="15" customHeight="1" x14ac:dyDescent="0.25">
      <c r="A35" s="39">
        <v>32</v>
      </c>
      <c r="B35" s="57" t="s">
        <v>216</v>
      </c>
      <c r="C35" s="57" t="s">
        <v>208</v>
      </c>
      <c r="D35" s="57"/>
      <c r="E35" s="57"/>
      <c r="F35" s="57"/>
      <c r="G35" s="57"/>
      <c r="H35" s="64"/>
      <c r="I35" s="109" t="s">
        <v>369</v>
      </c>
      <c r="J35" s="40"/>
      <c r="K35" s="107" t="s">
        <v>286</v>
      </c>
      <c r="L35" s="81"/>
      <c r="M35" s="59"/>
      <c r="N35" s="85">
        <v>46121</v>
      </c>
      <c r="O35" s="57"/>
      <c r="P35" s="179" t="str">
        <f>IF(OR(tbl_WBS[[#This Row],[Baseline Start]]="",tbl_WBS[[#This Row],[Baseline Duration]]=""),"",tbl_WBS[[#This Row],[Baseline Start]]+tbl_WBS[[#This Row],[Baseline Duration]]-1)</f>
        <v/>
      </c>
      <c r="Q35" s="88"/>
      <c r="R35" s="83"/>
      <c r="S35" s="106" t="str">
        <f>IF(OR(tbl_WBS[[#This Row],[Actual Start]]="",tbl_WBS[[#This Row],[Actual Finish]]=""),"",tbl_WBS[[#This Row],[Actual Finish]]-tbl_WBS[[#This Row],[Actual Start]]+1)</f>
        <v/>
      </c>
      <c r="T35" s="88"/>
      <c r="U35" s="92"/>
      <c r="V35" s="96">
        <v>46258</v>
      </c>
      <c r="W35" s="101">
        <v>46258</v>
      </c>
      <c r="X35" s="104">
        <f>IF(OR(tbl_WBS[[#This Row],[Calculated Start]]="",tbl_WBS[[#This Row],[Calculated Finish]]=""),"",tbl_WBS[[#This Row],[Calculated Finish]]-tbl_WBS[[#This Row],[Calculated Start]]+1)</f>
        <v>1</v>
      </c>
      <c r="Y35" s="102"/>
      <c r="Z35" s="103"/>
      <c r="AA35" s="104"/>
      <c r="AB35" s="44" t="s">
        <v>68</v>
      </c>
      <c r="AC35" s="60" t="s">
        <v>352</v>
      </c>
      <c r="AD35" s="42" t="s">
        <v>352</v>
      </c>
      <c r="AE35" s="146" t="s">
        <v>422</v>
      </c>
      <c r="AF35" s="147"/>
      <c r="AG35" s="46">
        <v>0</v>
      </c>
      <c r="AH35" s="61">
        <v>0</v>
      </c>
      <c r="AI35" s="61">
        <v>0</v>
      </c>
      <c r="AJ35" s="42">
        <v>0</v>
      </c>
      <c r="AK35" s="114"/>
    </row>
    <row r="36" spans="1:37" x14ac:dyDescent="0.25">
      <c r="A36" s="39">
        <v>33</v>
      </c>
      <c r="B36" s="57" t="s">
        <v>217</v>
      </c>
      <c r="C36" s="57" t="s">
        <v>32</v>
      </c>
      <c r="D36" s="57" t="s">
        <v>99</v>
      </c>
      <c r="E36" s="57" t="s">
        <v>21</v>
      </c>
      <c r="F36" s="57" t="s">
        <v>19</v>
      </c>
      <c r="G36" s="57" t="s">
        <v>32</v>
      </c>
      <c r="H36" s="64"/>
      <c r="I36" s="109" t="s">
        <v>354</v>
      </c>
      <c r="J36" s="40"/>
      <c r="K36" s="107"/>
      <c r="L36" s="81">
        <v>1</v>
      </c>
      <c r="M36" s="59">
        <v>1</v>
      </c>
      <c r="N36" s="85"/>
      <c r="O36" s="57"/>
      <c r="P36" s="179" t="str">
        <f>IF(OR(tbl_WBS[[#This Row],[Baseline Start]]="",tbl_WBS[[#This Row],[Baseline Duration]]=""),"",tbl_WBS[[#This Row],[Baseline Start]]+tbl_WBS[[#This Row],[Baseline Duration]]-1)</f>
        <v/>
      </c>
      <c r="Q36" s="89"/>
      <c r="R36" s="84"/>
      <c r="S36" s="106" t="str">
        <f>IF(OR(tbl_WBS[[#This Row],[Actual Start]]="",tbl_WBS[[#This Row],[Actual Finish]]=""),"",tbl_WBS[[#This Row],[Actual Finish]]-tbl_WBS[[#This Row],[Actual Start]]+1)</f>
        <v/>
      </c>
      <c r="T36" s="89"/>
      <c r="U36" s="93"/>
      <c r="V36" s="96">
        <v>46203</v>
      </c>
      <c r="W36" s="101">
        <v>46214</v>
      </c>
      <c r="X36" s="104">
        <f>IF(OR(tbl_WBS[[#This Row],[Calculated Start]]="",tbl_WBS[[#This Row],[Calculated Finish]]=""),"",tbl_WBS[[#This Row],[Calculated Finish]]-tbl_WBS[[#This Row],[Calculated Start]]+1)</f>
        <v>12</v>
      </c>
      <c r="Y36" s="102">
        <v>0</v>
      </c>
      <c r="Z36" s="103">
        <v>1</v>
      </c>
      <c r="AA36" s="104">
        <v>1</v>
      </c>
      <c r="AB36" s="44" t="s">
        <v>57</v>
      </c>
      <c r="AC36" s="60" t="s">
        <v>352</v>
      </c>
      <c r="AD36" s="42" t="s">
        <v>352</v>
      </c>
      <c r="AE36" s="146"/>
      <c r="AF36" s="147"/>
      <c r="AG36" s="46">
        <v>0</v>
      </c>
      <c r="AH36" s="61">
        <v>0</v>
      </c>
      <c r="AI36" s="61">
        <v>0</v>
      </c>
      <c r="AJ36" s="42">
        <v>0</v>
      </c>
      <c r="AK36" s="114"/>
    </row>
    <row r="37" spans="1:37" x14ac:dyDescent="0.25">
      <c r="A37" s="39">
        <v>34</v>
      </c>
      <c r="B37" s="57" t="s">
        <v>218</v>
      </c>
      <c r="C37" s="57" t="s">
        <v>101</v>
      </c>
      <c r="D37" s="57" t="s">
        <v>140</v>
      </c>
      <c r="E37" s="57" t="s">
        <v>21</v>
      </c>
      <c r="F37" s="57" t="s">
        <v>19</v>
      </c>
      <c r="G37" s="57" t="s">
        <v>32</v>
      </c>
      <c r="H37" s="64" t="s">
        <v>429</v>
      </c>
      <c r="I37" s="109" t="s">
        <v>354</v>
      </c>
      <c r="J37" s="40"/>
      <c r="K37" s="107" t="s">
        <v>351</v>
      </c>
      <c r="L37" s="81">
        <v>1</v>
      </c>
      <c r="M37" s="59">
        <v>1</v>
      </c>
      <c r="N37" s="1">
        <v>46204</v>
      </c>
      <c r="O37" s="57">
        <v>8</v>
      </c>
      <c r="P37" s="179">
        <f>IF(OR(tbl_WBS[[#This Row],[Baseline Start]]="",tbl_WBS[[#This Row],[Baseline Duration]]=""),"",tbl_WBS[[#This Row],[Baseline Start]]+tbl_WBS[[#This Row],[Baseline Duration]]-1)</f>
        <v>46211</v>
      </c>
      <c r="Q37" s="89"/>
      <c r="R37" s="84"/>
      <c r="S37" s="106" t="str">
        <f>IF(OR(tbl_WBS[[#This Row],[Actual Start]]="",tbl_WBS[[#This Row],[Actual Finish]]=""),"",tbl_WBS[[#This Row],[Actual Finish]]-tbl_WBS[[#This Row],[Actual Start]]+1)</f>
        <v/>
      </c>
      <c r="T37" s="89"/>
      <c r="U37" s="93"/>
      <c r="V37" s="96">
        <v>46204</v>
      </c>
      <c r="W37" s="101">
        <v>46211</v>
      </c>
      <c r="X37" s="104">
        <f>IF(OR(tbl_WBS[[#This Row],[Calculated Start]]="",tbl_WBS[[#This Row],[Calculated Finish]]=""),"",tbl_WBS[[#This Row],[Calculated Finish]]-tbl_WBS[[#This Row],[Calculated Start]]+1)</f>
        <v>8</v>
      </c>
      <c r="Y37" s="102">
        <v>0</v>
      </c>
      <c r="Z37" s="103">
        <v>0</v>
      </c>
      <c r="AA37" s="104">
        <v>0</v>
      </c>
      <c r="AB37" s="44" t="s">
        <v>285</v>
      </c>
      <c r="AC37" s="60"/>
      <c r="AD37" s="42"/>
      <c r="AE37" s="146"/>
      <c r="AF37" s="147"/>
      <c r="AG37" s="46">
        <v>3</v>
      </c>
      <c r="AH37" s="61">
        <v>3</v>
      </c>
      <c r="AI37" s="61">
        <v>4</v>
      </c>
      <c r="AJ37" s="42">
        <v>4</v>
      </c>
      <c r="AK37" s="114"/>
    </row>
    <row r="38" spans="1:37" x14ac:dyDescent="0.25">
      <c r="A38" s="39">
        <v>35</v>
      </c>
      <c r="B38" s="57" t="s">
        <v>219</v>
      </c>
      <c r="C38" s="57" t="s">
        <v>141</v>
      </c>
      <c r="D38" s="57" t="s">
        <v>142</v>
      </c>
      <c r="E38" s="57" t="s">
        <v>21</v>
      </c>
      <c r="F38" s="57" t="s">
        <v>19</v>
      </c>
      <c r="G38" s="57" t="s">
        <v>32</v>
      </c>
      <c r="H38" s="64" t="s">
        <v>429</v>
      </c>
      <c r="I38" s="109" t="s">
        <v>354</v>
      </c>
      <c r="J38" s="40"/>
      <c r="K38" s="107"/>
      <c r="L38" s="81">
        <v>1</v>
      </c>
      <c r="M38" s="59">
        <v>1</v>
      </c>
      <c r="N38" s="85">
        <v>46205</v>
      </c>
      <c r="O38" s="57">
        <v>3</v>
      </c>
      <c r="P38" s="179">
        <f>IF(OR(tbl_WBS[[#This Row],[Baseline Start]]="",tbl_WBS[[#This Row],[Baseline Duration]]=""),"",tbl_WBS[[#This Row],[Baseline Start]]+tbl_WBS[[#This Row],[Baseline Duration]]-1)</f>
        <v>46207</v>
      </c>
      <c r="Q38" s="89"/>
      <c r="R38" s="84"/>
      <c r="S38" s="106" t="str">
        <f>IF(OR(tbl_WBS[[#This Row],[Actual Start]]="",tbl_WBS[[#This Row],[Actual Finish]]=""),"",tbl_WBS[[#This Row],[Actual Finish]]-tbl_WBS[[#This Row],[Actual Start]]+1)</f>
        <v/>
      </c>
      <c r="T38" s="89"/>
      <c r="U38" s="93"/>
      <c r="V38" s="96">
        <v>46205</v>
      </c>
      <c r="W38" s="101">
        <v>46207</v>
      </c>
      <c r="X38" s="104">
        <f>IF(OR(tbl_WBS[[#This Row],[Calculated Start]]="",tbl_WBS[[#This Row],[Calculated Finish]]=""),"",tbl_WBS[[#This Row],[Calculated Finish]]-tbl_WBS[[#This Row],[Calculated Start]]+1)</f>
        <v>3</v>
      </c>
      <c r="Y38" s="102">
        <v>0</v>
      </c>
      <c r="Z38" s="103">
        <v>0</v>
      </c>
      <c r="AA38" s="104">
        <v>0</v>
      </c>
      <c r="AB38" s="44" t="s">
        <v>285</v>
      </c>
      <c r="AC38" s="60"/>
      <c r="AD38" s="42"/>
      <c r="AE38" s="146"/>
      <c r="AF38" s="147"/>
      <c r="AG38" s="46">
        <v>1</v>
      </c>
      <c r="AH38" s="61">
        <v>0</v>
      </c>
      <c r="AI38" s="61">
        <v>1</v>
      </c>
      <c r="AJ38" s="42">
        <v>0</v>
      </c>
      <c r="AK38" s="114"/>
    </row>
    <row r="39" spans="1:37" x14ac:dyDescent="0.25">
      <c r="A39" s="39">
        <v>36</v>
      </c>
      <c r="B39" s="57" t="s">
        <v>220</v>
      </c>
      <c r="C39" s="57" t="s">
        <v>143</v>
      </c>
      <c r="D39" s="57" t="s">
        <v>144</v>
      </c>
      <c r="E39" s="57" t="s">
        <v>21</v>
      </c>
      <c r="F39" s="57" t="s">
        <v>19</v>
      </c>
      <c r="G39" s="57" t="s">
        <v>32</v>
      </c>
      <c r="H39" s="64" t="s">
        <v>429</v>
      </c>
      <c r="I39" s="109" t="s">
        <v>354</v>
      </c>
      <c r="J39" s="40"/>
      <c r="K39" s="107"/>
      <c r="L39" s="81">
        <v>1</v>
      </c>
      <c r="M39" s="59">
        <v>1</v>
      </c>
      <c r="N39" s="85">
        <v>46206</v>
      </c>
      <c r="O39" s="57">
        <v>7</v>
      </c>
      <c r="P39" s="179">
        <f>IF(OR(tbl_WBS[[#This Row],[Baseline Start]]="",tbl_WBS[[#This Row],[Baseline Duration]]=""),"",tbl_WBS[[#This Row],[Baseline Start]]+tbl_WBS[[#This Row],[Baseline Duration]]-1)</f>
        <v>46212</v>
      </c>
      <c r="Q39" s="89"/>
      <c r="R39" s="84"/>
      <c r="S39" s="106" t="str">
        <f>IF(OR(tbl_WBS[[#This Row],[Actual Start]]="",tbl_WBS[[#This Row],[Actual Finish]]=""),"",tbl_WBS[[#This Row],[Actual Finish]]-tbl_WBS[[#This Row],[Actual Start]]+1)</f>
        <v/>
      </c>
      <c r="T39" s="89"/>
      <c r="U39" s="93"/>
      <c r="V39" s="96">
        <v>46206</v>
      </c>
      <c r="W39" s="101">
        <v>46212</v>
      </c>
      <c r="X39" s="104">
        <f>IF(OR(tbl_WBS[[#This Row],[Calculated Start]]="",tbl_WBS[[#This Row],[Calculated Finish]]=""),"",tbl_WBS[[#This Row],[Calculated Finish]]-tbl_WBS[[#This Row],[Calculated Start]]+1)</f>
        <v>7</v>
      </c>
      <c r="Y39" s="102">
        <v>0</v>
      </c>
      <c r="Z39" s="103">
        <v>0</v>
      </c>
      <c r="AA39" s="104">
        <v>0</v>
      </c>
      <c r="AB39" s="44" t="s">
        <v>285</v>
      </c>
      <c r="AC39" s="60" t="s">
        <v>352</v>
      </c>
      <c r="AD39" s="42" t="s">
        <v>352</v>
      </c>
      <c r="AE39" s="146" t="s">
        <v>422</v>
      </c>
      <c r="AF39" s="147"/>
      <c r="AG39" s="46">
        <v>0</v>
      </c>
      <c r="AH39" s="61">
        <v>0</v>
      </c>
      <c r="AI39" s="61">
        <v>0</v>
      </c>
      <c r="AJ39" s="42">
        <v>0</v>
      </c>
      <c r="AK39" s="114"/>
    </row>
    <row r="40" spans="1:37" x14ac:dyDescent="0.25">
      <c r="A40" s="39">
        <v>37</v>
      </c>
      <c r="B40" s="57" t="s">
        <v>221</v>
      </c>
      <c r="C40" s="57" t="s">
        <v>104</v>
      </c>
      <c r="D40" s="57" t="s">
        <v>145</v>
      </c>
      <c r="E40" s="57" t="s">
        <v>21</v>
      </c>
      <c r="F40" s="57" t="s">
        <v>19</v>
      </c>
      <c r="G40" s="57" t="s">
        <v>32</v>
      </c>
      <c r="H40" s="64" t="s">
        <v>429</v>
      </c>
      <c r="I40" s="109" t="s">
        <v>354</v>
      </c>
      <c r="J40" s="40"/>
      <c r="K40" s="107" t="s">
        <v>339</v>
      </c>
      <c r="L40" s="81">
        <v>1</v>
      </c>
      <c r="M40" s="59">
        <v>1</v>
      </c>
      <c r="N40" s="85">
        <v>46207</v>
      </c>
      <c r="O40" s="57">
        <v>7</v>
      </c>
      <c r="P40" s="179">
        <f>IF(OR(tbl_WBS[[#This Row],[Baseline Start]]="",tbl_WBS[[#This Row],[Baseline Duration]]=""),"",tbl_WBS[[#This Row],[Baseline Start]]+tbl_WBS[[#This Row],[Baseline Duration]]-1)</f>
        <v>46213</v>
      </c>
      <c r="Q40" s="89"/>
      <c r="R40" s="84"/>
      <c r="S40" s="106" t="str">
        <f>IF(OR(tbl_WBS[[#This Row],[Actual Start]]="",tbl_WBS[[#This Row],[Actual Finish]]=""),"",tbl_WBS[[#This Row],[Actual Finish]]-tbl_WBS[[#This Row],[Actual Start]]+1)</f>
        <v/>
      </c>
      <c r="T40" s="89"/>
      <c r="U40" s="93"/>
      <c r="V40" s="96">
        <v>46208</v>
      </c>
      <c r="W40" s="101">
        <v>46214</v>
      </c>
      <c r="X40" s="104">
        <f>IF(OR(tbl_WBS[[#This Row],[Calculated Start]]="",tbl_WBS[[#This Row],[Calculated Finish]]=""),"",tbl_WBS[[#This Row],[Calculated Finish]]-tbl_WBS[[#This Row],[Calculated Start]]+1)</f>
        <v>7</v>
      </c>
      <c r="Y40" s="102">
        <v>1</v>
      </c>
      <c r="Z40" s="103">
        <v>1</v>
      </c>
      <c r="AA40" s="104">
        <v>0</v>
      </c>
      <c r="AB40" s="44" t="s">
        <v>68</v>
      </c>
      <c r="AC40" s="60" t="s">
        <v>352</v>
      </c>
      <c r="AD40" s="42" t="s">
        <v>352</v>
      </c>
      <c r="AE40" s="146" t="s">
        <v>422</v>
      </c>
      <c r="AF40" s="147"/>
      <c r="AG40" s="46">
        <v>0</v>
      </c>
      <c r="AH40" s="61">
        <v>0</v>
      </c>
      <c r="AI40" s="61">
        <v>0</v>
      </c>
      <c r="AJ40" s="42">
        <v>0</v>
      </c>
      <c r="AK40" s="114"/>
    </row>
    <row r="41" spans="1:37" x14ac:dyDescent="0.25">
      <c r="A41" s="39">
        <v>38</v>
      </c>
      <c r="B41" s="57" t="s">
        <v>222</v>
      </c>
      <c r="C41" s="57" t="s">
        <v>136</v>
      </c>
      <c r="D41" s="57" t="s">
        <v>146</v>
      </c>
      <c r="E41" s="57" t="s">
        <v>24</v>
      </c>
      <c r="F41" s="57" t="s">
        <v>19</v>
      </c>
      <c r="G41" s="57" t="s">
        <v>32</v>
      </c>
      <c r="H41" s="64" t="s">
        <v>429</v>
      </c>
      <c r="I41" s="109" t="s">
        <v>354</v>
      </c>
      <c r="J41" s="40"/>
      <c r="K41" s="107" t="s">
        <v>335</v>
      </c>
      <c r="L41" s="81">
        <v>1</v>
      </c>
      <c r="M41" s="59">
        <v>1</v>
      </c>
      <c r="N41" s="85"/>
      <c r="O41" s="57">
        <v>3</v>
      </c>
      <c r="P41" s="179" t="str">
        <f>IF(OR(tbl_WBS[[#This Row],[Baseline Start]]="",tbl_WBS[[#This Row],[Baseline Duration]]=""),"",tbl_WBS[[#This Row],[Baseline Start]]+tbl_WBS[[#This Row],[Baseline Duration]]-1)</f>
        <v/>
      </c>
      <c r="Q41" s="89"/>
      <c r="R41" s="84"/>
      <c r="S41" s="106" t="str">
        <f>IF(OR(tbl_WBS[[#This Row],[Actual Start]]="",tbl_WBS[[#This Row],[Actual Finish]]=""),"",tbl_WBS[[#This Row],[Actual Finish]]-tbl_WBS[[#This Row],[Actual Start]]+1)</f>
        <v/>
      </c>
      <c r="T41" s="89"/>
      <c r="U41" s="93"/>
      <c r="V41" s="96">
        <v>46205</v>
      </c>
      <c r="W41" s="101">
        <v>46207</v>
      </c>
      <c r="X41" s="104">
        <f>IF(OR(tbl_WBS[[#This Row],[Calculated Start]]="",tbl_WBS[[#This Row],[Calculated Finish]]=""),"",tbl_WBS[[#This Row],[Calculated Finish]]-tbl_WBS[[#This Row],[Calculated Start]]+1)</f>
        <v>3</v>
      </c>
      <c r="Y41" s="102">
        <v>0</v>
      </c>
      <c r="Z41" s="103">
        <v>0</v>
      </c>
      <c r="AA41" s="104">
        <v>0</v>
      </c>
      <c r="AB41" s="44" t="s">
        <v>285</v>
      </c>
      <c r="AC41" s="60"/>
      <c r="AD41" s="42"/>
      <c r="AE41" s="146"/>
      <c r="AF41" s="147"/>
      <c r="AG41" s="46">
        <v>7</v>
      </c>
      <c r="AH41" s="61">
        <v>7</v>
      </c>
      <c r="AI41" s="61">
        <v>7</v>
      </c>
      <c r="AJ41" s="42">
        <v>7</v>
      </c>
      <c r="AK41" s="114"/>
    </row>
    <row r="42" spans="1:37" x14ac:dyDescent="0.25">
      <c r="A42" s="39">
        <v>39</v>
      </c>
      <c r="B42" s="57" t="s">
        <v>223</v>
      </c>
      <c r="C42" s="57" t="s">
        <v>148</v>
      </c>
      <c r="D42" s="57" t="s">
        <v>149</v>
      </c>
      <c r="E42" s="57" t="s">
        <v>117</v>
      </c>
      <c r="F42" s="57" t="s">
        <v>19</v>
      </c>
      <c r="G42" s="57" t="s">
        <v>32</v>
      </c>
      <c r="H42" s="64" t="s">
        <v>429</v>
      </c>
      <c r="I42" s="109" t="s">
        <v>354</v>
      </c>
      <c r="J42" s="40"/>
      <c r="K42" s="107" t="s">
        <v>336</v>
      </c>
      <c r="L42" s="81">
        <v>1</v>
      </c>
      <c r="M42" s="59">
        <v>1</v>
      </c>
      <c r="N42" s="85"/>
      <c r="O42" s="57">
        <v>6</v>
      </c>
      <c r="P42" s="179" t="str">
        <f>IF(OR(tbl_WBS[[#This Row],[Baseline Start]]="",tbl_WBS[[#This Row],[Baseline Duration]]=""),"",tbl_WBS[[#This Row],[Baseline Start]]+tbl_WBS[[#This Row],[Baseline Duration]]-1)</f>
        <v/>
      </c>
      <c r="Q42" s="89"/>
      <c r="R42" s="84"/>
      <c r="S42" s="106" t="str">
        <f>IF(OR(tbl_WBS[[#This Row],[Actual Start]]="",tbl_WBS[[#This Row],[Actual Finish]]=""),"",tbl_WBS[[#This Row],[Actual Finish]]-tbl_WBS[[#This Row],[Actual Start]]+1)</f>
        <v/>
      </c>
      <c r="T42" s="89"/>
      <c r="U42" s="93"/>
      <c r="V42" s="96">
        <v>46203</v>
      </c>
      <c r="W42" s="101">
        <v>46208</v>
      </c>
      <c r="X42" s="104">
        <f>IF(OR(tbl_WBS[[#This Row],[Calculated Start]]="",tbl_WBS[[#This Row],[Calculated Finish]]=""),"",tbl_WBS[[#This Row],[Calculated Finish]]-tbl_WBS[[#This Row],[Calculated Start]]+1)</f>
        <v>6</v>
      </c>
      <c r="Y42" s="102">
        <v>0</v>
      </c>
      <c r="Z42" s="103">
        <v>0</v>
      </c>
      <c r="AA42" s="104">
        <v>0</v>
      </c>
      <c r="AB42" s="44" t="s">
        <v>285</v>
      </c>
      <c r="AC42" s="60"/>
      <c r="AD42" s="42"/>
      <c r="AE42" s="146"/>
      <c r="AF42" s="147"/>
      <c r="AG42" s="46">
        <v>6</v>
      </c>
      <c r="AH42" s="61">
        <v>6</v>
      </c>
      <c r="AI42" s="61">
        <v>6</v>
      </c>
      <c r="AJ42" s="42">
        <v>6</v>
      </c>
      <c r="AK42" s="114"/>
    </row>
    <row r="43" spans="1:37" x14ac:dyDescent="0.25">
      <c r="A43" s="39">
        <v>40</v>
      </c>
      <c r="B43" s="57" t="s">
        <v>224</v>
      </c>
      <c r="C43" s="57" t="s">
        <v>33</v>
      </c>
      <c r="D43" s="57" t="s">
        <v>150</v>
      </c>
      <c r="E43" s="57" t="s">
        <v>108</v>
      </c>
      <c r="F43" s="57" t="s">
        <v>19</v>
      </c>
      <c r="G43" s="57" t="s">
        <v>33</v>
      </c>
      <c r="H43" s="64"/>
      <c r="I43" s="109" t="s">
        <v>354</v>
      </c>
      <c r="J43" s="40"/>
      <c r="K43" s="107" t="s">
        <v>217</v>
      </c>
      <c r="L43" s="81">
        <v>1</v>
      </c>
      <c r="M43" s="59">
        <v>0</v>
      </c>
      <c r="N43" s="85"/>
      <c r="O43" s="57"/>
      <c r="P43" s="179" t="str">
        <f>IF(OR(tbl_WBS[[#This Row],[Baseline Start]]="",tbl_WBS[[#This Row],[Baseline Duration]]=""),"",tbl_WBS[[#This Row],[Baseline Start]]+tbl_WBS[[#This Row],[Baseline Duration]]-1)</f>
        <v/>
      </c>
      <c r="Q43" s="89"/>
      <c r="R43" s="84"/>
      <c r="S43" s="106" t="str">
        <f>IF(OR(tbl_WBS[[#This Row],[Actual Start]]="",tbl_WBS[[#This Row],[Actual Finish]]=""),"",tbl_WBS[[#This Row],[Actual Finish]]-tbl_WBS[[#This Row],[Actual Start]]+1)</f>
        <v/>
      </c>
      <c r="T43" s="89"/>
      <c r="U43" s="93"/>
      <c r="V43" s="96">
        <v>46215</v>
      </c>
      <c r="W43" s="101">
        <v>46243</v>
      </c>
      <c r="X43" s="104">
        <f>IF(OR(tbl_WBS[[#This Row],[Calculated Start]]="",tbl_WBS[[#This Row],[Calculated Finish]]=""),"",tbl_WBS[[#This Row],[Calculated Finish]]-tbl_WBS[[#This Row],[Calculated Start]]+1)</f>
        <v>29</v>
      </c>
      <c r="Y43" s="102">
        <v>124</v>
      </c>
      <c r="Z43" s="103">
        <v>122</v>
      </c>
      <c r="AA43" s="104">
        <v>-2</v>
      </c>
      <c r="AB43" s="44" t="s">
        <v>57</v>
      </c>
      <c r="AC43" s="60" t="s">
        <v>352</v>
      </c>
      <c r="AD43" s="42" t="s">
        <v>352</v>
      </c>
      <c r="AE43" s="146"/>
      <c r="AF43" s="147"/>
      <c r="AG43" s="46">
        <v>0</v>
      </c>
      <c r="AH43" s="61">
        <v>0</v>
      </c>
      <c r="AI43" s="61">
        <v>0</v>
      </c>
      <c r="AJ43" s="42">
        <v>0</v>
      </c>
      <c r="AK43" s="114"/>
    </row>
    <row r="44" spans="1:37" x14ac:dyDescent="0.25">
      <c r="A44" s="39">
        <v>41</v>
      </c>
      <c r="B44" s="57" t="s">
        <v>225</v>
      </c>
      <c r="C44" s="57" t="s">
        <v>151</v>
      </c>
      <c r="D44" s="57" t="s">
        <v>152</v>
      </c>
      <c r="E44" s="57" t="s">
        <v>108</v>
      </c>
      <c r="F44" s="57" t="s">
        <v>19</v>
      </c>
      <c r="G44" s="57" t="s">
        <v>33</v>
      </c>
      <c r="H44" s="64" t="s">
        <v>429</v>
      </c>
      <c r="I44" s="109" t="s">
        <v>354</v>
      </c>
      <c r="J44" s="40"/>
      <c r="K44" s="107" t="s">
        <v>222</v>
      </c>
      <c r="L44" s="81">
        <v>1</v>
      </c>
      <c r="M44" s="59">
        <v>1</v>
      </c>
      <c r="N44" s="85">
        <v>46091</v>
      </c>
      <c r="O44" s="57">
        <v>3</v>
      </c>
      <c r="P44" s="179">
        <f>IF(OR(tbl_WBS[[#This Row],[Baseline Start]]="",tbl_WBS[[#This Row],[Baseline Duration]]=""),"",tbl_WBS[[#This Row],[Baseline Start]]+tbl_WBS[[#This Row],[Baseline Duration]]-1)</f>
        <v>46093</v>
      </c>
      <c r="Q44" s="89"/>
      <c r="R44" s="84"/>
      <c r="S44" s="106" t="str">
        <f>IF(OR(tbl_WBS[[#This Row],[Actual Start]]="",tbl_WBS[[#This Row],[Actual Finish]]=""),"",tbl_WBS[[#This Row],[Actual Finish]]-tbl_WBS[[#This Row],[Actual Start]]+1)</f>
        <v/>
      </c>
      <c r="T44" s="89"/>
      <c r="U44" s="93"/>
      <c r="V44" s="96">
        <v>46215</v>
      </c>
      <c r="W44" s="101">
        <v>46217</v>
      </c>
      <c r="X44" s="104">
        <f>IF(OR(tbl_WBS[[#This Row],[Calculated Start]]="",tbl_WBS[[#This Row],[Calculated Finish]]=""),"",tbl_WBS[[#This Row],[Calculated Finish]]-tbl_WBS[[#This Row],[Calculated Start]]+1)</f>
        <v>3</v>
      </c>
      <c r="Y44" s="102">
        <v>124</v>
      </c>
      <c r="Z44" s="103">
        <v>124</v>
      </c>
      <c r="AA44" s="104">
        <v>0</v>
      </c>
      <c r="AB44" s="44" t="s">
        <v>68</v>
      </c>
      <c r="AC44" s="60" t="s">
        <v>352</v>
      </c>
      <c r="AD44" s="42" t="s">
        <v>352</v>
      </c>
      <c r="AE44" s="146" t="s">
        <v>422</v>
      </c>
      <c r="AF44" s="147"/>
      <c r="AG44" s="46">
        <v>0</v>
      </c>
      <c r="AH44" s="61">
        <v>0</v>
      </c>
      <c r="AI44" s="61">
        <v>0</v>
      </c>
      <c r="AJ44" s="42">
        <v>0</v>
      </c>
      <c r="AK44" s="114"/>
    </row>
    <row r="45" spans="1:37" x14ac:dyDescent="0.25">
      <c r="A45" s="39">
        <v>42</v>
      </c>
      <c r="B45" s="57" t="s">
        <v>226</v>
      </c>
      <c r="C45" s="57" t="s">
        <v>153</v>
      </c>
      <c r="D45" s="57" t="s">
        <v>154</v>
      </c>
      <c r="E45" s="57" t="s">
        <v>108</v>
      </c>
      <c r="F45" s="57" t="s">
        <v>19</v>
      </c>
      <c r="G45" s="57" t="s">
        <v>33</v>
      </c>
      <c r="H45" s="64" t="s">
        <v>429</v>
      </c>
      <c r="I45" s="109" t="s">
        <v>354</v>
      </c>
      <c r="J45" s="40"/>
      <c r="K45" s="107" t="s">
        <v>225</v>
      </c>
      <c r="L45" s="81">
        <v>1</v>
      </c>
      <c r="M45" s="59">
        <v>0.8</v>
      </c>
      <c r="N45" s="85">
        <v>46094</v>
      </c>
      <c r="O45" s="57">
        <v>7</v>
      </c>
      <c r="P45" s="179">
        <f>IF(OR(tbl_WBS[[#This Row],[Baseline Start]]="",tbl_WBS[[#This Row],[Baseline Duration]]=""),"",tbl_WBS[[#This Row],[Baseline Start]]+tbl_WBS[[#This Row],[Baseline Duration]]-1)</f>
        <v>46100</v>
      </c>
      <c r="Q45" s="89"/>
      <c r="R45" s="84"/>
      <c r="S45" s="106" t="str">
        <f>IF(OR(tbl_WBS[[#This Row],[Actual Start]]="",tbl_WBS[[#This Row],[Actual Finish]]=""),"",tbl_WBS[[#This Row],[Actual Finish]]-tbl_WBS[[#This Row],[Actual Start]]+1)</f>
        <v/>
      </c>
      <c r="T45" s="89"/>
      <c r="U45" s="93"/>
      <c r="V45" s="96">
        <v>46218</v>
      </c>
      <c r="W45" s="101">
        <v>46224</v>
      </c>
      <c r="X45" s="104">
        <f>IF(OR(tbl_WBS[[#This Row],[Calculated Start]]="",tbl_WBS[[#This Row],[Calculated Finish]]=""),"",tbl_WBS[[#This Row],[Calculated Finish]]-tbl_WBS[[#This Row],[Calculated Start]]+1)</f>
        <v>7</v>
      </c>
      <c r="Y45" s="102">
        <v>124</v>
      </c>
      <c r="Z45" s="103">
        <v>124</v>
      </c>
      <c r="AA45" s="104">
        <v>0</v>
      </c>
      <c r="AB45" s="44" t="s">
        <v>68</v>
      </c>
      <c r="AC45" s="60" t="s">
        <v>352</v>
      </c>
      <c r="AD45" s="42" t="s">
        <v>352</v>
      </c>
      <c r="AE45" s="146" t="s">
        <v>422</v>
      </c>
      <c r="AF45" s="147"/>
      <c r="AG45" s="46">
        <v>0</v>
      </c>
      <c r="AH45" s="61">
        <v>0</v>
      </c>
      <c r="AI45" s="61">
        <v>0</v>
      </c>
      <c r="AJ45" s="42">
        <v>0</v>
      </c>
      <c r="AK45" s="114"/>
    </row>
    <row r="46" spans="1:37" x14ac:dyDescent="0.25">
      <c r="A46" s="39">
        <v>43</v>
      </c>
      <c r="B46" s="57" t="s">
        <v>227</v>
      </c>
      <c r="C46" s="57" t="s">
        <v>155</v>
      </c>
      <c r="D46" s="57" t="s">
        <v>156</v>
      </c>
      <c r="E46" s="57" t="s">
        <v>108</v>
      </c>
      <c r="F46" s="57" t="s">
        <v>19</v>
      </c>
      <c r="G46" s="57" t="s">
        <v>33</v>
      </c>
      <c r="H46" s="64" t="s">
        <v>429</v>
      </c>
      <c r="I46" s="109" t="s">
        <v>354</v>
      </c>
      <c r="J46" s="40"/>
      <c r="K46" s="107" t="s">
        <v>349</v>
      </c>
      <c r="L46" s="81">
        <v>1</v>
      </c>
      <c r="M46" s="59">
        <v>0.35</v>
      </c>
      <c r="N46" s="85">
        <v>46104</v>
      </c>
      <c r="O46" s="57">
        <v>2</v>
      </c>
      <c r="P46" s="179">
        <f>IF(OR(tbl_WBS[[#This Row],[Baseline Start]]="",tbl_WBS[[#This Row],[Baseline Duration]]=""),"",tbl_WBS[[#This Row],[Baseline Start]]+tbl_WBS[[#This Row],[Baseline Duration]]-1)</f>
        <v>46105</v>
      </c>
      <c r="Q46" s="89"/>
      <c r="R46" s="84"/>
      <c r="S46" s="106" t="str">
        <f>IF(OR(tbl_WBS[[#This Row],[Actual Start]]="",tbl_WBS[[#This Row],[Actual Finish]]=""),"",tbl_WBS[[#This Row],[Actual Finish]]-tbl_WBS[[#This Row],[Actual Start]]+1)</f>
        <v/>
      </c>
      <c r="T46" s="89"/>
      <c r="U46" s="93"/>
      <c r="V46" s="96">
        <v>46227</v>
      </c>
      <c r="W46" s="101">
        <v>46228</v>
      </c>
      <c r="X46" s="104">
        <f>IF(OR(tbl_WBS[[#This Row],[Calculated Start]]="",tbl_WBS[[#This Row],[Calculated Finish]]=""),"",tbl_WBS[[#This Row],[Calculated Finish]]-tbl_WBS[[#This Row],[Calculated Start]]+1)</f>
        <v>2</v>
      </c>
      <c r="Y46" s="102">
        <v>123</v>
      </c>
      <c r="Z46" s="103">
        <v>123</v>
      </c>
      <c r="AA46" s="104">
        <v>0</v>
      </c>
      <c r="AB46" s="44" t="s">
        <v>68</v>
      </c>
      <c r="AC46" s="60" t="s">
        <v>352</v>
      </c>
      <c r="AD46" s="42" t="s">
        <v>352</v>
      </c>
      <c r="AE46" s="146" t="s">
        <v>422</v>
      </c>
      <c r="AF46" s="147"/>
      <c r="AG46" s="46">
        <v>0</v>
      </c>
      <c r="AH46" s="61">
        <v>0</v>
      </c>
      <c r="AI46" s="61">
        <v>0</v>
      </c>
      <c r="AJ46" s="42">
        <v>0</v>
      </c>
      <c r="AK46" s="114"/>
    </row>
    <row r="47" spans="1:37" x14ac:dyDescent="0.25">
      <c r="A47" s="39">
        <v>44</v>
      </c>
      <c r="B47" s="57" t="s">
        <v>228</v>
      </c>
      <c r="C47" s="57" t="s">
        <v>137</v>
      </c>
      <c r="D47" s="57" t="s">
        <v>157</v>
      </c>
      <c r="E47" s="57" t="s">
        <v>24</v>
      </c>
      <c r="F47" s="57" t="s">
        <v>113</v>
      </c>
      <c r="G47" s="57" t="s">
        <v>33</v>
      </c>
      <c r="H47" s="64" t="s">
        <v>429</v>
      </c>
      <c r="I47" s="109" t="s">
        <v>354</v>
      </c>
      <c r="J47" s="40"/>
      <c r="K47" s="107" t="s">
        <v>227</v>
      </c>
      <c r="L47" s="81">
        <v>1</v>
      </c>
      <c r="M47" s="59">
        <v>0.01</v>
      </c>
      <c r="N47" s="85">
        <v>46107</v>
      </c>
      <c r="O47" s="57">
        <v>15</v>
      </c>
      <c r="P47" s="179">
        <f>IF(OR(tbl_WBS[[#This Row],[Baseline Start]]="",tbl_WBS[[#This Row],[Baseline Duration]]=""),"",tbl_WBS[[#This Row],[Baseline Start]]+tbl_WBS[[#This Row],[Baseline Duration]]-1)</f>
        <v>46121</v>
      </c>
      <c r="Q47" s="89"/>
      <c r="R47" s="84"/>
      <c r="S47" s="106" t="str">
        <f>IF(OR(tbl_WBS[[#This Row],[Actual Start]]="",tbl_WBS[[#This Row],[Actual Finish]]=""),"",tbl_WBS[[#This Row],[Actual Finish]]-tbl_WBS[[#This Row],[Actual Start]]+1)</f>
        <v/>
      </c>
      <c r="T47" s="89"/>
      <c r="U47" s="93"/>
      <c r="V47" s="96">
        <v>46229</v>
      </c>
      <c r="W47" s="101">
        <v>46243</v>
      </c>
      <c r="X47" s="104">
        <f>IF(OR(tbl_WBS[[#This Row],[Calculated Start]]="",tbl_WBS[[#This Row],[Calculated Finish]]=""),"",tbl_WBS[[#This Row],[Calculated Finish]]-tbl_WBS[[#This Row],[Calculated Start]]+1)</f>
        <v>15</v>
      </c>
      <c r="Y47" s="102">
        <v>122</v>
      </c>
      <c r="Z47" s="103">
        <v>122</v>
      </c>
      <c r="AA47" s="104">
        <v>0</v>
      </c>
      <c r="AB47" s="44" t="s">
        <v>68</v>
      </c>
      <c r="AC47" s="60" t="s">
        <v>352</v>
      </c>
      <c r="AD47" s="42" t="s">
        <v>352</v>
      </c>
      <c r="AE47" s="146" t="s">
        <v>422</v>
      </c>
      <c r="AF47" s="147"/>
      <c r="AG47" s="46">
        <v>0</v>
      </c>
      <c r="AH47" s="61">
        <v>0</v>
      </c>
      <c r="AI47" s="61">
        <v>0</v>
      </c>
      <c r="AJ47" s="42">
        <v>0</v>
      </c>
      <c r="AK47" s="114"/>
    </row>
    <row r="48" spans="1:37" x14ac:dyDescent="0.25">
      <c r="A48" s="39">
        <v>45</v>
      </c>
      <c r="B48" s="57" t="s">
        <v>229</v>
      </c>
      <c r="C48" s="57" t="s">
        <v>114</v>
      </c>
      <c r="D48" s="57" t="s">
        <v>158</v>
      </c>
      <c r="E48" s="57" t="s">
        <v>9</v>
      </c>
      <c r="F48" s="57" t="s">
        <v>113</v>
      </c>
      <c r="G48" s="57" t="s">
        <v>114</v>
      </c>
      <c r="H48" s="64"/>
      <c r="I48" s="109" t="s">
        <v>354</v>
      </c>
      <c r="J48" s="40"/>
      <c r="K48" s="107" t="s">
        <v>224</v>
      </c>
      <c r="L48" s="81">
        <v>1</v>
      </c>
      <c r="M48" s="59">
        <v>0</v>
      </c>
      <c r="N48" s="85"/>
      <c r="O48" s="57"/>
      <c r="P48" s="179" t="str">
        <f>IF(OR(tbl_WBS[[#This Row],[Baseline Start]]="",tbl_WBS[[#This Row],[Baseline Duration]]=""),"",tbl_WBS[[#This Row],[Baseline Start]]+tbl_WBS[[#This Row],[Baseline Duration]]-1)</f>
        <v/>
      </c>
      <c r="Q48" s="89"/>
      <c r="R48" s="84"/>
      <c r="S48" s="106" t="str">
        <f>IF(OR(tbl_WBS[[#This Row],[Actual Start]]="",tbl_WBS[[#This Row],[Actual Finish]]=""),"",tbl_WBS[[#This Row],[Actual Finish]]-tbl_WBS[[#This Row],[Actual Start]]+1)</f>
        <v/>
      </c>
      <c r="T48" s="89"/>
      <c r="U48" s="93"/>
      <c r="V48" s="96">
        <v>46244</v>
      </c>
      <c r="W48" s="101">
        <v>46283</v>
      </c>
      <c r="X48" s="104">
        <f>IF(OR(tbl_WBS[[#This Row],[Calculated Start]]="",tbl_WBS[[#This Row],[Calculated Finish]]=""),"",tbl_WBS[[#This Row],[Calculated Finish]]-tbl_WBS[[#This Row],[Calculated Start]]+1)</f>
        <v>40</v>
      </c>
      <c r="Y48" s="102">
        <v>131</v>
      </c>
      <c r="Z48" s="103">
        <v>131</v>
      </c>
      <c r="AA48" s="104">
        <v>0</v>
      </c>
      <c r="AB48" s="44" t="s">
        <v>57</v>
      </c>
      <c r="AC48" s="60" t="s">
        <v>352</v>
      </c>
      <c r="AD48" s="42" t="s">
        <v>352</v>
      </c>
      <c r="AE48" s="146"/>
      <c r="AF48" s="147"/>
      <c r="AG48" s="46">
        <v>0</v>
      </c>
      <c r="AH48" s="61">
        <v>0</v>
      </c>
      <c r="AI48" s="61">
        <v>0</v>
      </c>
      <c r="AJ48" s="42">
        <v>0</v>
      </c>
      <c r="AK48" s="114"/>
    </row>
    <row r="49" spans="1:37" x14ac:dyDescent="0.25">
      <c r="A49" s="39">
        <v>46</v>
      </c>
      <c r="B49" s="57" t="s">
        <v>230</v>
      </c>
      <c r="C49" s="57" t="s">
        <v>159</v>
      </c>
      <c r="D49" s="57" t="s">
        <v>160</v>
      </c>
      <c r="E49" s="57" t="s">
        <v>9</v>
      </c>
      <c r="F49" s="57" t="s">
        <v>113</v>
      </c>
      <c r="G49" s="57" t="s">
        <v>114</v>
      </c>
      <c r="H49" s="64" t="s">
        <v>429</v>
      </c>
      <c r="I49" s="109" t="s">
        <v>354</v>
      </c>
      <c r="J49" s="40"/>
      <c r="K49" s="107" t="s">
        <v>227</v>
      </c>
      <c r="L49" s="81">
        <v>1</v>
      </c>
      <c r="M49" s="59">
        <v>0</v>
      </c>
      <c r="N49" s="85">
        <v>46113</v>
      </c>
      <c r="O49" s="57">
        <v>3</v>
      </c>
      <c r="P49" s="179">
        <f>IF(OR(tbl_WBS[[#This Row],[Baseline Start]]="",tbl_WBS[[#This Row],[Baseline Duration]]=""),"",tbl_WBS[[#This Row],[Baseline Start]]+tbl_WBS[[#This Row],[Baseline Duration]]-1)</f>
        <v>46115</v>
      </c>
      <c r="Q49" s="89"/>
      <c r="R49" s="84"/>
      <c r="S49" s="106" t="str">
        <f>IF(OR(tbl_WBS[[#This Row],[Actual Start]]="",tbl_WBS[[#This Row],[Actual Finish]]=""),"",tbl_WBS[[#This Row],[Actual Finish]]-tbl_WBS[[#This Row],[Actual Start]]+1)</f>
        <v/>
      </c>
      <c r="T49" s="89"/>
      <c r="U49" s="93"/>
      <c r="V49" s="96">
        <v>46244</v>
      </c>
      <c r="W49" s="101">
        <v>46246</v>
      </c>
      <c r="X49" s="104">
        <f>IF(OR(tbl_WBS[[#This Row],[Calculated Start]]="",tbl_WBS[[#This Row],[Calculated Finish]]=""),"",tbl_WBS[[#This Row],[Calculated Finish]]-tbl_WBS[[#This Row],[Calculated Start]]+1)</f>
        <v>3</v>
      </c>
      <c r="Y49" s="102">
        <v>131</v>
      </c>
      <c r="Z49" s="103">
        <v>131</v>
      </c>
      <c r="AA49" s="104">
        <v>0</v>
      </c>
      <c r="AB49" s="44" t="s">
        <v>68</v>
      </c>
      <c r="AC49" s="60" t="s">
        <v>352</v>
      </c>
      <c r="AD49" s="42" t="s">
        <v>352</v>
      </c>
      <c r="AE49" s="146" t="s">
        <v>422</v>
      </c>
      <c r="AF49" s="147"/>
      <c r="AG49" s="46">
        <v>0</v>
      </c>
      <c r="AH49" s="61">
        <v>0</v>
      </c>
      <c r="AI49" s="61">
        <v>0</v>
      </c>
      <c r="AJ49" s="42">
        <v>0</v>
      </c>
      <c r="AK49" s="114"/>
    </row>
    <row r="50" spans="1:37" x14ac:dyDescent="0.25">
      <c r="A50" s="39">
        <v>47</v>
      </c>
      <c r="B50" s="57" t="s">
        <v>231</v>
      </c>
      <c r="C50" s="57" t="s">
        <v>117</v>
      </c>
      <c r="D50" s="57" t="s">
        <v>161</v>
      </c>
      <c r="E50" s="57" t="s">
        <v>117</v>
      </c>
      <c r="F50" s="57" t="s">
        <v>113</v>
      </c>
      <c r="G50" s="57" t="s">
        <v>114</v>
      </c>
      <c r="H50" s="64"/>
      <c r="I50" s="109" t="s">
        <v>354</v>
      </c>
      <c r="J50" s="40"/>
      <c r="K50" s="107"/>
      <c r="L50" s="58"/>
      <c r="M50" s="59">
        <v>0</v>
      </c>
      <c r="N50" s="85"/>
      <c r="O50" s="57"/>
      <c r="P50" s="179" t="str">
        <f>IF(OR(tbl_WBS[[#This Row],[Baseline Start]]="",tbl_WBS[[#This Row],[Baseline Duration]]=""),"",tbl_WBS[[#This Row],[Baseline Start]]+tbl_WBS[[#This Row],[Baseline Duration]]-1)</f>
        <v/>
      </c>
      <c r="Q50" s="89"/>
      <c r="R50" s="84"/>
      <c r="S50" s="106" t="str">
        <f>IF(OR(tbl_WBS[[#This Row],[Actual Start]]="",tbl_WBS[[#This Row],[Actual Finish]]=""),"",tbl_WBS[[#This Row],[Actual Finish]]-tbl_WBS[[#This Row],[Actual Start]]+1)</f>
        <v/>
      </c>
      <c r="T50" s="88"/>
      <c r="U50" s="92"/>
      <c r="V50" s="96">
        <v>46247</v>
      </c>
      <c r="W50" s="101">
        <v>46263</v>
      </c>
      <c r="X50" s="104">
        <f>IF(OR(tbl_WBS[[#This Row],[Calculated Start]]="",tbl_WBS[[#This Row],[Calculated Finish]]=""),"",tbl_WBS[[#This Row],[Calculated Finish]]-tbl_WBS[[#This Row],[Calculated Start]]+1)</f>
        <v>17</v>
      </c>
      <c r="Y50" s="102">
        <v>130</v>
      </c>
      <c r="Z50" s="103">
        <v>137</v>
      </c>
      <c r="AA50" s="104">
        <v>7</v>
      </c>
      <c r="AB50" s="44" t="s">
        <v>57</v>
      </c>
      <c r="AC50" s="60" t="s">
        <v>352</v>
      </c>
      <c r="AD50" s="42" t="s">
        <v>352</v>
      </c>
      <c r="AE50" s="146"/>
      <c r="AF50" s="147"/>
      <c r="AG50" s="46">
        <v>0</v>
      </c>
      <c r="AH50" s="61">
        <v>0</v>
      </c>
      <c r="AI50" s="61">
        <v>0</v>
      </c>
      <c r="AJ50" s="42">
        <v>0</v>
      </c>
      <c r="AK50" s="114"/>
    </row>
    <row r="51" spans="1:37" x14ac:dyDescent="0.25">
      <c r="A51" s="39">
        <v>48</v>
      </c>
      <c r="B51" s="57" t="s">
        <v>232</v>
      </c>
      <c r="C51" s="57" t="s">
        <v>203</v>
      </c>
      <c r="D51" s="57"/>
      <c r="E51" s="57"/>
      <c r="F51" s="57"/>
      <c r="G51" s="57"/>
      <c r="H51" s="64" t="s">
        <v>429</v>
      </c>
      <c r="I51" s="109" t="s">
        <v>354</v>
      </c>
      <c r="J51" s="41"/>
      <c r="K51" s="107" t="s">
        <v>230</v>
      </c>
      <c r="L51" s="81">
        <v>1</v>
      </c>
      <c r="M51" s="59"/>
      <c r="N51" s="85">
        <v>46117</v>
      </c>
      <c r="O51" s="57">
        <v>4</v>
      </c>
      <c r="P51" s="179">
        <f>IF(OR(tbl_WBS[[#This Row],[Baseline Start]]="",tbl_WBS[[#This Row],[Baseline Duration]]=""),"",tbl_WBS[[#This Row],[Baseline Start]]+tbl_WBS[[#This Row],[Baseline Duration]]-1)</f>
        <v>46120</v>
      </c>
      <c r="Q51" s="88"/>
      <c r="R51" s="83"/>
      <c r="S51" s="106" t="str">
        <f>IF(OR(tbl_WBS[[#This Row],[Actual Start]]="",tbl_WBS[[#This Row],[Actual Finish]]=""),"",tbl_WBS[[#This Row],[Actual Finish]]-tbl_WBS[[#This Row],[Actual Start]]+1)</f>
        <v/>
      </c>
      <c r="T51" s="88"/>
      <c r="U51" s="92"/>
      <c r="V51" s="96">
        <v>46247</v>
      </c>
      <c r="W51" s="101">
        <v>46250</v>
      </c>
      <c r="X51" s="104">
        <f>IF(OR(tbl_WBS[[#This Row],[Calculated Start]]="",tbl_WBS[[#This Row],[Calculated Finish]]=""),"",tbl_WBS[[#This Row],[Calculated Finish]]-tbl_WBS[[#This Row],[Calculated Start]]+1)</f>
        <v>4</v>
      </c>
      <c r="Y51" s="102">
        <v>130</v>
      </c>
      <c r="Z51" s="103">
        <v>130</v>
      </c>
      <c r="AA51" s="104">
        <v>0</v>
      </c>
      <c r="AB51" s="44" t="s">
        <v>68</v>
      </c>
      <c r="AC51" s="60" t="s">
        <v>352</v>
      </c>
      <c r="AD51" s="42" t="s">
        <v>352</v>
      </c>
      <c r="AE51" s="146" t="s">
        <v>422</v>
      </c>
      <c r="AF51" s="147"/>
      <c r="AG51" s="46">
        <v>0</v>
      </c>
      <c r="AH51" s="61">
        <v>0</v>
      </c>
      <c r="AI51" s="61">
        <v>0</v>
      </c>
      <c r="AJ51" s="42">
        <v>0</v>
      </c>
      <c r="AK51" s="114"/>
    </row>
    <row r="52" spans="1:37" x14ac:dyDescent="0.25">
      <c r="A52" s="39">
        <v>49</v>
      </c>
      <c r="B52" s="57" t="s">
        <v>233</v>
      </c>
      <c r="C52" s="57" t="s">
        <v>204</v>
      </c>
      <c r="D52" s="57"/>
      <c r="E52" s="57"/>
      <c r="F52" s="57"/>
      <c r="G52" s="57"/>
      <c r="H52" s="64" t="s">
        <v>429</v>
      </c>
      <c r="I52" s="109" t="s">
        <v>354</v>
      </c>
      <c r="J52" s="41"/>
      <c r="K52" s="107" t="s">
        <v>216</v>
      </c>
      <c r="L52" s="81">
        <v>1</v>
      </c>
      <c r="M52" s="59"/>
      <c r="N52" s="85">
        <v>46122</v>
      </c>
      <c r="O52" s="57">
        <v>5</v>
      </c>
      <c r="P52" s="179">
        <f>IF(OR(tbl_WBS[[#This Row],[Baseline Start]]="",tbl_WBS[[#This Row],[Baseline Duration]]=""),"",tbl_WBS[[#This Row],[Baseline Start]]+tbl_WBS[[#This Row],[Baseline Duration]]-1)</f>
        <v>46126</v>
      </c>
      <c r="Q52" s="88"/>
      <c r="R52" s="83"/>
      <c r="S52" s="106" t="str">
        <f>IF(OR(tbl_WBS[[#This Row],[Actual Start]]="",tbl_WBS[[#This Row],[Actual Finish]]=""),"",tbl_WBS[[#This Row],[Actual Finish]]-tbl_WBS[[#This Row],[Actual Start]]+1)</f>
        <v/>
      </c>
      <c r="T52" s="88"/>
      <c r="U52" s="92"/>
      <c r="V52" s="96">
        <v>46259</v>
      </c>
      <c r="W52" s="101">
        <v>46263</v>
      </c>
      <c r="X52" s="104">
        <f>IF(OR(tbl_WBS[[#This Row],[Calculated Start]]="",tbl_WBS[[#This Row],[Calculated Finish]]=""),"",tbl_WBS[[#This Row],[Calculated Finish]]-tbl_WBS[[#This Row],[Calculated Start]]+1)</f>
        <v>5</v>
      </c>
      <c r="Y52" s="102">
        <v>137</v>
      </c>
      <c r="Z52" s="103">
        <v>137</v>
      </c>
      <c r="AA52" s="104">
        <v>0</v>
      </c>
      <c r="AB52" s="44" t="s">
        <v>68</v>
      </c>
      <c r="AC52" s="60" t="s">
        <v>352</v>
      </c>
      <c r="AD52" s="42" t="s">
        <v>352</v>
      </c>
      <c r="AE52" s="146" t="s">
        <v>422</v>
      </c>
      <c r="AF52" s="147"/>
      <c r="AG52" s="46">
        <v>0</v>
      </c>
      <c r="AH52" s="61">
        <v>0</v>
      </c>
      <c r="AI52" s="61">
        <v>0</v>
      </c>
      <c r="AJ52" s="42">
        <v>0</v>
      </c>
      <c r="AK52" s="114"/>
    </row>
    <row r="53" spans="1:37" x14ac:dyDescent="0.25">
      <c r="A53" s="39">
        <v>50</v>
      </c>
      <c r="B53" s="57" t="s">
        <v>234</v>
      </c>
      <c r="C53" s="57" t="s">
        <v>119</v>
      </c>
      <c r="D53" s="57" t="s">
        <v>162</v>
      </c>
      <c r="E53" s="57" t="s">
        <v>119</v>
      </c>
      <c r="F53" s="57" t="s">
        <v>113</v>
      </c>
      <c r="G53" s="57" t="s">
        <v>114</v>
      </c>
      <c r="H53" s="64" t="s">
        <v>429</v>
      </c>
      <c r="I53" s="109" t="s">
        <v>354</v>
      </c>
      <c r="J53" s="40"/>
      <c r="K53" s="107" t="s">
        <v>230</v>
      </c>
      <c r="L53" s="81">
        <v>1</v>
      </c>
      <c r="M53" s="59">
        <v>0</v>
      </c>
      <c r="N53" s="85">
        <v>46117</v>
      </c>
      <c r="O53" s="57">
        <v>12</v>
      </c>
      <c r="P53" s="179">
        <f>IF(OR(tbl_WBS[[#This Row],[Baseline Start]]="",tbl_WBS[[#This Row],[Baseline Duration]]=""),"",tbl_WBS[[#This Row],[Baseline Start]]+tbl_WBS[[#This Row],[Baseline Duration]]-1)</f>
        <v>46128</v>
      </c>
      <c r="Q53" s="88"/>
      <c r="R53" s="83"/>
      <c r="S53" s="106" t="str">
        <f>IF(OR(tbl_WBS[[#This Row],[Actual Start]]="",tbl_WBS[[#This Row],[Actual Finish]]=""),"",tbl_WBS[[#This Row],[Actual Finish]]-tbl_WBS[[#This Row],[Actual Start]]+1)</f>
        <v/>
      </c>
      <c r="T53" s="88"/>
      <c r="U53" s="92"/>
      <c r="V53" s="96">
        <v>46247</v>
      </c>
      <c r="W53" s="101">
        <v>46258</v>
      </c>
      <c r="X53" s="104">
        <f>IF(OR(tbl_WBS[[#This Row],[Calculated Start]]="",tbl_WBS[[#This Row],[Calculated Finish]]=""),"",tbl_WBS[[#This Row],[Calculated Finish]]-tbl_WBS[[#This Row],[Calculated Start]]+1)</f>
        <v>12</v>
      </c>
      <c r="Y53" s="102">
        <v>130</v>
      </c>
      <c r="Z53" s="103">
        <v>130</v>
      </c>
      <c r="AA53" s="104">
        <v>0</v>
      </c>
      <c r="AB53" s="44" t="s">
        <v>68</v>
      </c>
      <c r="AC53" s="60"/>
      <c r="AD53" s="42"/>
      <c r="AE53" s="146"/>
      <c r="AF53" s="147"/>
      <c r="AG53" s="46">
        <v>5</v>
      </c>
      <c r="AH53" s="61">
        <v>5</v>
      </c>
      <c r="AI53" s="61">
        <v>5</v>
      </c>
      <c r="AJ53" s="42">
        <v>5</v>
      </c>
      <c r="AK53" s="114"/>
    </row>
    <row r="54" spans="1:37" x14ac:dyDescent="0.25">
      <c r="A54" s="39">
        <v>51</v>
      </c>
      <c r="B54" s="57" t="s">
        <v>235</v>
      </c>
      <c r="C54" s="57" t="s">
        <v>123</v>
      </c>
      <c r="D54" s="57" t="s">
        <v>123</v>
      </c>
      <c r="E54" s="57" t="s">
        <v>24</v>
      </c>
      <c r="F54" s="57" t="s">
        <v>113</v>
      </c>
      <c r="G54" s="57" t="s">
        <v>114</v>
      </c>
      <c r="H54" s="64" t="s">
        <v>429</v>
      </c>
      <c r="I54" s="109" t="s">
        <v>354</v>
      </c>
      <c r="J54" s="40"/>
      <c r="K54" s="107" t="s">
        <v>244</v>
      </c>
      <c r="L54" s="81">
        <v>1</v>
      </c>
      <c r="M54" s="59">
        <v>0</v>
      </c>
      <c r="N54" s="85">
        <v>46132</v>
      </c>
      <c r="O54" s="57">
        <v>15</v>
      </c>
      <c r="P54" s="179">
        <f>IF(OR(tbl_WBS[[#This Row],[Baseline Start]]="",tbl_WBS[[#This Row],[Baseline Duration]]=""),"",tbl_WBS[[#This Row],[Baseline Start]]+tbl_WBS[[#This Row],[Baseline Duration]]-1)</f>
        <v>46146</v>
      </c>
      <c r="Q54" s="88"/>
      <c r="R54" s="83"/>
      <c r="S54" s="106" t="str">
        <f>IF(OR(tbl_WBS[[#This Row],[Actual Start]]="",tbl_WBS[[#This Row],[Actual Finish]]=""),"",tbl_WBS[[#This Row],[Actual Finish]]-tbl_WBS[[#This Row],[Actual Start]]+1)</f>
        <v/>
      </c>
      <c r="T54" s="88"/>
      <c r="U54" s="92"/>
      <c r="V54" s="96">
        <v>46264</v>
      </c>
      <c r="W54" s="101">
        <v>46278</v>
      </c>
      <c r="X54" s="104">
        <f>IF(OR(tbl_WBS[[#This Row],[Calculated Start]]="",tbl_WBS[[#This Row],[Calculated Finish]]=""),"",tbl_WBS[[#This Row],[Calculated Finish]]-tbl_WBS[[#This Row],[Calculated Start]]+1)</f>
        <v>15</v>
      </c>
      <c r="Y54" s="102">
        <v>132</v>
      </c>
      <c r="Z54" s="103">
        <v>132</v>
      </c>
      <c r="AA54" s="104">
        <v>0</v>
      </c>
      <c r="AB54" s="44" t="s">
        <v>68</v>
      </c>
      <c r="AC54" s="60" t="s">
        <v>352</v>
      </c>
      <c r="AD54" s="42" t="s">
        <v>352</v>
      </c>
      <c r="AE54" s="146" t="s">
        <v>422</v>
      </c>
      <c r="AF54" s="147"/>
      <c r="AG54" s="46">
        <v>0</v>
      </c>
      <c r="AH54" s="61">
        <v>0</v>
      </c>
      <c r="AI54" s="61">
        <v>0</v>
      </c>
      <c r="AJ54" s="42">
        <v>0</v>
      </c>
      <c r="AK54" s="114"/>
    </row>
    <row r="55" spans="1:37" x14ac:dyDescent="0.25">
      <c r="A55" s="39">
        <v>52</v>
      </c>
      <c r="B55" s="57" t="s">
        <v>236</v>
      </c>
      <c r="C55" s="57" t="s">
        <v>163</v>
      </c>
      <c r="D55" s="57" t="s">
        <v>164</v>
      </c>
      <c r="E55" s="57" t="s">
        <v>124</v>
      </c>
      <c r="F55" s="57" t="s">
        <v>113</v>
      </c>
      <c r="G55" s="57" t="s">
        <v>114</v>
      </c>
      <c r="H55" s="64" t="s">
        <v>429</v>
      </c>
      <c r="I55" s="109" t="s">
        <v>354</v>
      </c>
      <c r="J55" s="40"/>
      <c r="K55" s="107" t="s">
        <v>235</v>
      </c>
      <c r="L55" s="81">
        <v>1</v>
      </c>
      <c r="M55" s="59">
        <v>0</v>
      </c>
      <c r="N55" s="85">
        <v>46148</v>
      </c>
      <c r="O55" s="57">
        <v>5</v>
      </c>
      <c r="P55" s="179">
        <f>IF(OR(tbl_WBS[[#This Row],[Baseline Start]]="",tbl_WBS[[#This Row],[Baseline Duration]]=""),"",tbl_WBS[[#This Row],[Baseline Start]]+tbl_WBS[[#This Row],[Baseline Duration]]-1)</f>
        <v>46152</v>
      </c>
      <c r="Q55" s="88"/>
      <c r="R55" s="83"/>
      <c r="S55" s="106" t="str">
        <f>IF(OR(tbl_WBS[[#This Row],[Actual Start]]="",tbl_WBS[[#This Row],[Actual Finish]]=""),"",tbl_WBS[[#This Row],[Actual Finish]]-tbl_WBS[[#This Row],[Actual Start]]+1)</f>
        <v/>
      </c>
      <c r="T55" s="88"/>
      <c r="U55" s="92"/>
      <c r="V55" s="96">
        <v>46279</v>
      </c>
      <c r="W55" s="101">
        <v>46283</v>
      </c>
      <c r="X55" s="104">
        <f>IF(OR(tbl_WBS[[#This Row],[Calculated Start]]="",tbl_WBS[[#This Row],[Calculated Finish]]=""),"",tbl_WBS[[#This Row],[Calculated Finish]]-tbl_WBS[[#This Row],[Calculated Start]]+1)</f>
        <v>5</v>
      </c>
      <c r="Y55" s="102">
        <v>131</v>
      </c>
      <c r="Z55" s="103">
        <v>131</v>
      </c>
      <c r="AA55" s="104">
        <v>0</v>
      </c>
      <c r="AB55" s="44" t="s">
        <v>68</v>
      </c>
      <c r="AC55" s="60" t="s">
        <v>352</v>
      </c>
      <c r="AD55" s="42" t="s">
        <v>352</v>
      </c>
      <c r="AE55" s="146" t="s">
        <v>422</v>
      </c>
      <c r="AF55" s="147"/>
      <c r="AG55" s="46">
        <v>0</v>
      </c>
      <c r="AH55" s="61">
        <v>0</v>
      </c>
      <c r="AI55" s="61">
        <v>0</v>
      </c>
      <c r="AJ55" s="42">
        <v>0</v>
      </c>
      <c r="AK55" s="114"/>
    </row>
    <row r="56" spans="1:37" x14ac:dyDescent="0.25">
      <c r="A56" s="39">
        <v>53</v>
      </c>
      <c r="B56" s="57" t="s">
        <v>237</v>
      </c>
      <c r="C56" s="57" t="s">
        <v>10</v>
      </c>
      <c r="D56" s="57" t="s">
        <v>165</v>
      </c>
      <c r="E56" s="57" t="s">
        <v>124</v>
      </c>
      <c r="F56" s="57" t="s">
        <v>113</v>
      </c>
      <c r="G56" s="57" t="s">
        <v>125</v>
      </c>
      <c r="H56" s="64"/>
      <c r="I56" s="109" t="s">
        <v>354</v>
      </c>
      <c r="J56" s="40"/>
      <c r="K56" s="107" t="s">
        <v>229</v>
      </c>
      <c r="L56" s="81">
        <v>1</v>
      </c>
      <c r="M56" s="59">
        <v>0</v>
      </c>
      <c r="N56" s="85"/>
      <c r="O56" s="57"/>
      <c r="P56" s="179" t="str">
        <f>IF(OR(tbl_WBS[[#This Row],[Baseline Start]]="",tbl_WBS[[#This Row],[Baseline Duration]]=""),"",tbl_WBS[[#This Row],[Baseline Start]]+tbl_WBS[[#This Row],[Baseline Duration]]-1)</f>
        <v/>
      </c>
      <c r="Q56" s="88"/>
      <c r="R56" s="83"/>
      <c r="S56" s="106" t="str">
        <f>IF(OR(tbl_WBS[[#This Row],[Actual Start]]="",tbl_WBS[[#This Row],[Actual Finish]]=""),"",tbl_WBS[[#This Row],[Actual Finish]]-tbl_WBS[[#This Row],[Actual Start]]+1)</f>
        <v/>
      </c>
      <c r="T56" s="88"/>
      <c r="U56" s="92"/>
      <c r="V56" s="96">
        <v>46284</v>
      </c>
      <c r="W56" s="101">
        <v>46297</v>
      </c>
      <c r="X56" s="104">
        <f>IF(OR(tbl_WBS[[#This Row],[Calculated Start]]="",tbl_WBS[[#This Row],[Calculated Finish]]=""),"",tbl_WBS[[#This Row],[Calculated Finish]]-tbl_WBS[[#This Row],[Calculated Start]]+1)</f>
        <v>14</v>
      </c>
      <c r="Y56" s="102">
        <v>127</v>
      </c>
      <c r="Z56" s="103">
        <v>126</v>
      </c>
      <c r="AA56" s="104">
        <v>-1</v>
      </c>
      <c r="AB56" s="44" t="s">
        <v>57</v>
      </c>
      <c r="AC56" s="60" t="s">
        <v>352</v>
      </c>
      <c r="AD56" s="42" t="s">
        <v>352</v>
      </c>
      <c r="AE56" s="146"/>
      <c r="AF56" s="147"/>
      <c r="AG56" s="46">
        <v>0</v>
      </c>
      <c r="AH56" s="61">
        <v>0</v>
      </c>
      <c r="AI56" s="61">
        <v>0</v>
      </c>
      <c r="AJ56" s="42">
        <v>0</v>
      </c>
      <c r="AK56" s="114"/>
    </row>
    <row r="57" spans="1:37" ht="15" customHeight="1" x14ac:dyDescent="0.25">
      <c r="A57" s="39">
        <v>54</v>
      </c>
      <c r="B57" s="57" t="s">
        <v>238</v>
      </c>
      <c r="C57" s="57" t="s">
        <v>166</v>
      </c>
      <c r="D57" s="57" t="s">
        <v>167</v>
      </c>
      <c r="E57" s="57" t="s">
        <v>12</v>
      </c>
      <c r="F57" s="57" t="s">
        <v>113</v>
      </c>
      <c r="G57" s="57" t="s">
        <v>125</v>
      </c>
      <c r="H57" s="64" t="s">
        <v>429</v>
      </c>
      <c r="I57" s="109" t="s">
        <v>354</v>
      </c>
      <c r="J57" s="40"/>
      <c r="K57" s="107" t="s">
        <v>236</v>
      </c>
      <c r="L57" s="81">
        <v>1</v>
      </c>
      <c r="M57" s="59">
        <v>0</v>
      </c>
      <c r="N57" s="85">
        <v>46157</v>
      </c>
      <c r="O57" s="57">
        <v>5</v>
      </c>
      <c r="P57" s="179">
        <f>IF(OR(tbl_WBS[[#This Row],[Baseline Start]]="",tbl_WBS[[#This Row],[Baseline Duration]]=""),"",tbl_WBS[[#This Row],[Baseline Start]]+tbl_WBS[[#This Row],[Baseline Duration]]-1)</f>
        <v>46161</v>
      </c>
      <c r="Q57" s="88"/>
      <c r="R57" s="83"/>
      <c r="S57" s="106" t="str">
        <f>IF(OR(tbl_WBS[[#This Row],[Actual Start]]="",tbl_WBS[[#This Row],[Actual Finish]]=""),"",tbl_WBS[[#This Row],[Actual Finish]]-tbl_WBS[[#This Row],[Actual Start]]+1)</f>
        <v/>
      </c>
      <c r="T57" s="88"/>
      <c r="U57" s="92"/>
      <c r="V57" s="96">
        <v>46284</v>
      </c>
      <c r="W57" s="101">
        <v>46288</v>
      </c>
      <c r="X57" s="104">
        <f>IF(OR(tbl_WBS[[#This Row],[Calculated Start]]="",tbl_WBS[[#This Row],[Calculated Finish]]=""),"",tbl_WBS[[#This Row],[Calculated Finish]]-tbl_WBS[[#This Row],[Calculated Start]]+1)</f>
        <v>5</v>
      </c>
      <c r="Y57" s="102">
        <v>127</v>
      </c>
      <c r="Z57" s="103">
        <v>127</v>
      </c>
      <c r="AA57" s="104">
        <v>0</v>
      </c>
      <c r="AB57" s="44" t="s">
        <v>68</v>
      </c>
      <c r="AC57" s="60" t="s">
        <v>352</v>
      </c>
      <c r="AD57" s="42" t="s">
        <v>352</v>
      </c>
      <c r="AE57" s="146" t="s">
        <v>422</v>
      </c>
      <c r="AF57" s="147"/>
      <c r="AG57" s="46">
        <v>0</v>
      </c>
      <c r="AH57" s="61">
        <v>0</v>
      </c>
      <c r="AI57" s="61">
        <v>0</v>
      </c>
      <c r="AJ57" s="42">
        <v>0</v>
      </c>
      <c r="AK57" s="114"/>
    </row>
    <row r="58" spans="1:37" x14ac:dyDescent="0.25">
      <c r="A58" s="39">
        <v>55</v>
      </c>
      <c r="B58" s="57" t="s">
        <v>239</v>
      </c>
      <c r="C58" s="57" t="s">
        <v>10</v>
      </c>
      <c r="D58" s="57" t="s">
        <v>168</v>
      </c>
      <c r="E58" s="57" t="s">
        <v>124</v>
      </c>
      <c r="F58" s="57" t="s">
        <v>26</v>
      </c>
      <c r="G58" s="57" t="s">
        <v>125</v>
      </c>
      <c r="H58" s="64" t="s">
        <v>429</v>
      </c>
      <c r="I58" s="109" t="s">
        <v>354</v>
      </c>
      <c r="J58" s="40"/>
      <c r="K58" s="107" t="s">
        <v>289</v>
      </c>
      <c r="L58" s="81">
        <v>1</v>
      </c>
      <c r="M58" s="59">
        <v>0</v>
      </c>
      <c r="N58" s="85">
        <v>46163</v>
      </c>
      <c r="O58" s="57">
        <v>3</v>
      </c>
      <c r="P58" s="179">
        <f>IF(OR(tbl_WBS[[#This Row],[Baseline Start]]="",tbl_WBS[[#This Row],[Baseline Duration]]=""),"",tbl_WBS[[#This Row],[Baseline Start]]+tbl_WBS[[#This Row],[Baseline Duration]]-1)</f>
        <v>46165</v>
      </c>
      <c r="Q58" s="88"/>
      <c r="R58" s="83"/>
      <c r="S58" s="106" t="str">
        <f>IF(OR(tbl_WBS[[#This Row],[Actual Start]]="",tbl_WBS[[#This Row],[Actual Finish]]=""),"",tbl_WBS[[#This Row],[Actual Finish]]-tbl_WBS[[#This Row],[Actual Start]]+1)</f>
        <v/>
      </c>
      <c r="T58" s="88"/>
      <c r="U58" s="92"/>
      <c r="V58" s="96">
        <v>46290</v>
      </c>
      <c r="W58" s="101">
        <v>46292</v>
      </c>
      <c r="X58" s="104">
        <f>IF(OR(tbl_WBS[[#This Row],[Calculated Start]]="",tbl_WBS[[#This Row],[Calculated Finish]]=""),"",tbl_WBS[[#This Row],[Calculated Finish]]-tbl_WBS[[#This Row],[Calculated Start]]+1)</f>
        <v>3</v>
      </c>
      <c r="Y58" s="102">
        <v>127</v>
      </c>
      <c r="Z58" s="103">
        <v>127</v>
      </c>
      <c r="AA58" s="104">
        <v>0</v>
      </c>
      <c r="AB58" s="44" t="s">
        <v>68</v>
      </c>
      <c r="AC58" s="60" t="s">
        <v>352</v>
      </c>
      <c r="AD58" s="42" t="s">
        <v>352</v>
      </c>
      <c r="AE58" s="146" t="s">
        <v>422</v>
      </c>
      <c r="AF58" s="147"/>
      <c r="AG58" s="46">
        <v>0</v>
      </c>
      <c r="AH58" s="61">
        <v>0</v>
      </c>
      <c r="AI58" s="61">
        <v>0</v>
      </c>
      <c r="AJ58" s="42">
        <v>0</v>
      </c>
      <c r="AK58" s="114"/>
    </row>
    <row r="59" spans="1:37" x14ac:dyDescent="0.25">
      <c r="A59" s="39">
        <v>56</v>
      </c>
      <c r="B59" s="57" t="s">
        <v>240</v>
      </c>
      <c r="C59" s="57" t="s">
        <v>169</v>
      </c>
      <c r="D59" s="57" t="s">
        <v>170</v>
      </c>
      <c r="E59" s="57" t="s">
        <v>24</v>
      </c>
      <c r="F59" s="57" t="s">
        <v>113</v>
      </c>
      <c r="G59" s="57" t="s">
        <v>125</v>
      </c>
      <c r="H59" s="64" t="s">
        <v>429</v>
      </c>
      <c r="I59" s="109" t="s">
        <v>354</v>
      </c>
      <c r="J59" s="40"/>
      <c r="K59" s="107" t="s">
        <v>239</v>
      </c>
      <c r="L59" s="81">
        <v>1</v>
      </c>
      <c r="M59" s="59">
        <v>0</v>
      </c>
      <c r="N59" s="85">
        <v>46167</v>
      </c>
      <c r="O59" s="57">
        <v>5</v>
      </c>
      <c r="P59" s="179">
        <f>IF(OR(tbl_WBS[[#This Row],[Baseline Start]]="",tbl_WBS[[#This Row],[Baseline Duration]]=""),"",tbl_WBS[[#This Row],[Baseline Start]]+tbl_WBS[[#This Row],[Baseline Duration]]-1)</f>
        <v>46171</v>
      </c>
      <c r="Q59" s="88"/>
      <c r="R59" s="83"/>
      <c r="S59" s="106" t="str">
        <f>IF(OR(tbl_WBS[[#This Row],[Actual Start]]="",tbl_WBS[[#This Row],[Actual Finish]]=""),"",tbl_WBS[[#This Row],[Actual Finish]]-tbl_WBS[[#This Row],[Actual Start]]+1)</f>
        <v/>
      </c>
      <c r="T59" s="88"/>
      <c r="U59" s="92"/>
      <c r="V59" s="96">
        <v>46293</v>
      </c>
      <c r="W59" s="101">
        <v>46297</v>
      </c>
      <c r="X59" s="104">
        <f>IF(OR(tbl_WBS[[#This Row],[Calculated Start]]="",tbl_WBS[[#This Row],[Calculated Finish]]=""),"",tbl_WBS[[#This Row],[Calculated Finish]]-tbl_WBS[[#This Row],[Calculated Start]]+1)</f>
        <v>5</v>
      </c>
      <c r="Y59" s="102">
        <v>126</v>
      </c>
      <c r="Z59" s="103">
        <v>126</v>
      </c>
      <c r="AA59" s="104">
        <v>0</v>
      </c>
      <c r="AB59" s="44" t="s">
        <v>68</v>
      </c>
      <c r="AC59" s="60" t="s">
        <v>352</v>
      </c>
      <c r="AD59" s="42" t="s">
        <v>352</v>
      </c>
      <c r="AE59" s="146" t="s">
        <v>422</v>
      </c>
      <c r="AF59" s="147"/>
      <c r="AG59" s="46">
        <v>0</v>
      </c>
      <c r="AH59" s="61">
        <v>0</v>
      </c>
      <c r="AI59" s="61">
        <v>0</v>
      </c>
      <c r="AJ59" s="42">
        <v>0</v>
      </c>
      <c r="AK59" s="114"/>
    </row>
    <row r="60" spans="1:37" x14ac:dyDescent="0.25">
      <c r="A60" s="39">
        <v>57</v>
      </c>
      <c r="B60" s="57" t="s">
        <v>241</v>
      </c>
      <c r="C60" s="57" t="s">
        <v>11</v>
      </c>
      <c r="D60" s="57" t="s">
        <v>171</v>
      </c>
      <c r="E60" s="57" t="s">
        <v>27</v>
      </c>
      <c r="F60" s="57" t="s">
        <v>19</v>
      </c>
      <c r="G60" s="57" t="s">
        <v>11</v>
      </c>
      <c r="H60" s="64"/>
      <c r="I60" s="109" t="s">
        <v>354</v>
      </c>
      <c r="J60" s="40"/>
      <c r="K60" s="107" t="s">
        <v>237</v>
      </c>
      <c r="L60" s="81">
        <v>1</v>
      </c>
      <c r="M60" s="59">
        <v>0</v>
      </c>
      <c r="N60" s="85"/>
      <c r="O60" s="57"/>
      <c r="P60" s="179" t="str">
        <f>IF(OR(tbl_WBS[[#This Row],[Baseline Start]]="",tbl_WBS[[#This Row],[Baseline Duration]]=""),"",tbl_WBS[[#This Row],[Baseline Start]]+tbl_WBS[[#This Row],[Baseline Duration]]-1)</f>
        <v/>
      </c>
      <c r="Q60" s="88"/>
      <c r="R60" s="83"/>
      <c r="S60" s="106" t="str">
        <f>IF(OR(tbl_WBS[[#This Row],[Actual Start]]="",tbl_WBS[[#This Row],[Actual Finish]]=""),"",tbl_WBS[[#This Row],[Actual Finish]]-tbl_WBS[[#This Row],[Actual Start]]+1)</f>
        <v/>
      </c>
      <c r="T60" s="88"/>
      <c r="U60" s="92"/>
      <c r="V60" s="96">
        <v>46298</v>
      </c>
      <c r="W60" s="101">
        <v>46309</v>
      </c>
      <c r="X60" s="104">
        <f>IF(OR(tbl_WBS[[#This Row],[Calculated Start]]="",tbl_WBS[[#This Row],[Calculated Finish]]=""),"",tbl_WBS[[#This Row],[Calculated Finish]]-tbl_WBS[[#This Row],[Calculated Start]]+1)</f>
        <v>12</v>
      </c>
      <c r="Y60" s="102">
        <v>124</v>
      </c>
      <c r="Z60" s="103">
        <v>120</v>
      </c>
      <c r="AA60" s="104">
        <v>-4</v>
      </c>
      <c r="AB60" s="44" t="s">
        <v>57</v>
      </c>
      <c r="AC60" s="60" t="s">
        <v>352</v>
      </c>
      <c r="AD60" s="42" t="s">
        <v>352</v>
      </c>
      <c r="AE60" s="146"/>
      <c r="AF60" s="147"/>
      <c r="AG60" s="46">
        <v>0</v>
      </c>
      <c r="AH60" s="61">
        <v>0</v>
      </c>
      <c r="AI60" s="61">
        <v>0</v>
      </c>
      <c r="AJ60" s="42">
        <v>0</v>
      </c>
      <c r="AK60" s="114"/>
    </row>
    <row r="61" spans="1:37" x14ac:dyDescent="0.25">
      <c r="A61" s="39">
        <v>58</v>
      </c>
      <c r="B61" s="57" t="s">
        <v>242</v>
      </c>
      <c r="C61" s="57" t="s">
        <v>138</v>
      </c>
      <c r="D61" s="57" t="s">
        <v>172</v>
      </c>
      <c r="E61" s="57" t="s">
        <v>27</v>
      </c>
      <c r="F61" s="57" t="s">
        <v>132</v>
      </c>
      <c r="G61" s="57" t="s">
        <v>11</v>
      </c>
      <c r="H61" s="64" t="s">
        <v>429</v>
      </c>
      <c r="I61" s="109" t="s">
        <v>354</v>
      </c>
      <c r="J61" s="40"/>
      <c r="K61" s="107" t="s">
        <v>240</v>
      </c>
      <c r="L61" s="81">
        <v>1</v>
      </c>
      <c r="M61" s="59">
        <v>0</v>
      </c>
      <c r="N61" s="85">
        <v>46174</v>
      </c>
      <c r="O61" s="57">
        <v>10</v>
      </c>
      <c r="P61" s="179">
        <f>IF(OR(tbl_WBS[[#This Row],[Baseline Start]]="",tbl_WBS[[#This Row],[Baseline Duration]]=""),"",tbl_WBS[[#This Row],[Baseline Start]]+tbl_WBS[[#This Row],[Baseline Duration]]-1)</f>
        <v>46183</v>
      </c>
      <c r="Q61" s="88"/>
      <c r="R61" s="83"/>
      <c r="S61" s="106" t="str">
        <f>IF(OR(tbl_WBS[[#This Row],[Actual Start]]="",tbl_WBS[[#This Row],[Actual Finish]]=""),"",tbl_WBS[[#This Row],[Actual Finish]]-tbl_WBS[[#This Row],[Actual Start]]+1)</f>
        <v/>
      </c>
      <c r="T61" s="88"/>
      <c r="U61" s="92"/>
      <c r="V61" s="96">
        <v>46298</v>
      </c>
      <c r="W61" s="101">
        <v>46307</v>
      </c>
      <c r="X61" s="104">
        <f>IF(OR(tbl_WBS[[#This Row],[Calculated Start]]="",tbl_WBS[[#This Row],[Calculated Finish]]=""),"",tbl_WBS[[#This Row],[Calculated Finish]]-tbl_WBS[[#This Row],[Calculated Start]]+1)</f>
        <v>10</v>
      </c>
      <c r="Y61" s="102">
        <v>124</v>
      </c>
      <c r="Z61" s="103">
        <v>124</v>
      </c>
      <c r="AA61" s="104">
        <v>0</v>
      </c>
      <c r="AB61" s="44" t="s">
        <v>68</v>
      </c>
      <c r="AC61" s="60" t="s">
        <v>352</v>
      </c>
      <c r="AD61" s="42" t="s">
        <v>352</v>
      </c>
      <c r="AE61" s="146" t="s">
        <v>422</v>
      </c>
      <c r="AF61" s="147"/>
      <c r="AG61" s="46">
        <v>0</v>
      </c>
      <c r="AH61" s="61">
        <v>0</v>
      </c>
      <c r="AI61" s="61">
        <v>0</v>
      </c>
      <c r="AJ61" s="42">
        <v>0</v>
      </c>
      <c r="AK61" s="114"/>
    </row>
    <row r="62" spans="1:37" x14ac:dyDescent="0.25">
      <c r="A62" s="39">
        <v>59</v>
      </c>
      <c r="B62" s="57" t="s">
        <v>243</v>
      </c>
      <c r="C62" s="57" t="s">
        <v>139</v>
      </c>
      <c r="D62" s="57" t="s">
        <v>139</v>
      </c>
      <c r="E62" s="57" t="s">
        <v>18</v>
      </c>
      <c r="F62" s="57" t="s">
        <v>26</v>
      </c>
      <c r="G62" s="57" t="s">
        <v>11</v>
      </c>
      <c r="H62" s="109" t="s">
        <v>429</v>
      </c>
      <c r="I62" s="109" t="s">
        <v>354</v>
      </c>
      <c r="J62" s="40"/>
      <c r="K62" s="108" t="s">
        <v>242</v>
      </c>
      <c r="L62" s="81">
        <v>1</v>
      </c>
      <c r="M62" s="63">
        <v>0</v>
      </c>
      <c r="N62" s="86">
        <v>46188</v>
      </c>
      <c r="O62" s="62">
        <v>2</v>
      </c>
      <c r="P62" s="179">
        <f>IF(OR(tbl_WBS[[#This Row],[Baseline Start]]="",tbl_WBS[[#This Row],[Baseline Duration]]=""),"",tbl_WBS[[#This Row],[Baseline Start]]+tbl_WBS[[#This Row],[Baseline Duration]]-1)</f>
        <v>46189</v>
      </c>
      <c r="Q62" s="90"/>
      <c r="R62" s="86"/>
      <c r="S62" s="106" t="str">
        <f>IF(OR(tbl_WBS[[#This Row],[Actual Start]]="",tbl_WBS[[#This Row],[Actual Finish]]=""),"",tbl_WBS[[#This Row],[Actual Finish]]-tbl_WBS[[#This Row],[Actual Start]]+1)</f>
        <v/>
      </c>
      <c r="T62" s="90"/>
      <c r="U62" s="1"/>
      <c r="V62" s="97">
        <v>46308</v>
      </c>
      <c r="W62" s="100">
        <v>46309</v>
      </c>
      <c r="X62" s="104">
        <f>IF(OR(tbl_WBS[[#This Row],[Calculated Start]]="",tbl_WBS[[#This Row],[Calculated Finish]]=""),"",tbl_WBS[[#This Row],[Calculated Finish]]-tbl_WBS[[#This Row],[Calculated Start]]+1)</f>
        <v>2</v>
      </c>
      <c r="Y62" s="102">
        <v>120</v>
      </c>
      <c r="Z62" s="103">
        <v>120</v>
      </c>
      <c r="AA62" s="104">
        <v>0</v>
      </c>
      <c r="AB62" s="45" t="s">
        <v>68</v>
      </c>
      <c r="AC62" s="38" t="s">
        <v>352</v>
      </c>
      <c r="AD62" s="43" t="s">
        <v>352</v>
      </c>
      <c r="AE62" s="148" t="s">
        <v>422</v>
      </c>
      <c r="AF62" s="149"/>
      <c r="AG62" s="47">
        <v>0</v>
      </c>
      <c r="AH62" s="37">
        <v>0</v>
      </c>
      <c r="AI62" s="37">
        <v>0</v>
      </c>
      <c r="AJ62" s="43">
        <v>0</v>
      </c>
      <c r="AK62" s="114"/>
    </row>
    <row r="63" spans="1:37" x14ac:dyDescent="0.25">
      <c r="A63" s="118">
        <v>60</v>
      </c>
      <c r="B63" s="62" t="s">
        <v>361</v>
      </c>
      <c r="C63" s="62" t="s">
        <v>362</v>
      </c>
      <c r="D63" s="62"/>
      <c r="E63" s="62"/>
      <c r="F63" s="62"/>
      <c r="G63" s="62"/>
      <c r="H63" s="119"/>
      <c r="I63" s="119" t="s">
        <v>360</v>
      </c>
      <c r="J63" s="120"/>
      <c r="K63" s="62" t="s">
        <v>363</v>
      </c>
      <c r="L63" s="121"/>
      <c r="M63" s="63"/>
      <c r="N63" s="86"/>
      <c r="O63" s="62"/>
      <c r="P63" s="181" t="str">
        <f>IF(OR(tbl_WBS[[#This Row],[Baseline Start]]="",tbl_WBS[[#This Row],[Baseline Duration]]=""),"",tbl_WBS[[#This Row],[Baseline Start]]+tbl_WBS[[#This Row],[Baseline Duration]]-1)</f>
        <v/>
      </c>
      <c r="Q63" s="86"/>
      <c r="R63" s="86"/>
      <c r="S63" s="122" t="str">
        <f>IF(OR(tbl_WBS[[#This Row],[Actual Start]]="",tbl_WBS[[#This Row],[Actual Finish]]=""),"",tbl_WBS[[#This Row],[Actual Finish]]-tbl_WBS[[#This Row],[Actual Start]]+1)</f>
        <v/>
      </c>
      <c r="T63" s="90"/>
      <c r="U63" s="94"/>
      <c r="V63" s="97">
        <v>46102</v>
      </c>
      <c r="W63" s="100">
        <v>46199</v>
      </c>
      <c r="X63" s="123">
        <f>IF(OR(tbl_WBS[[#This Row],[Calculated Start]]="",tbl_WBS[[#This Row],[Calculated Finish]]=""),"",tbl_WBS[[#This Row],[Calculated Finish]]-tbl_WBS[[#This Row],[Calculated Start]]+1)</f>
        <v>98</v>
      </c>
      <c r="Y63" s="124"/>
      <c r="Z63" s="125"/>
      <c r="AA63" s="123"/>
      <c r="AB63" s="45" t="s">
        <v>356</v>
      </c>
      <c r="AC63" s="38"/>
      <c r="AD63" s="43"/>
      <c r="AE63" s="148"/>
      <c r="AF63" s="149"/>
      <c r="AG63" s="47"/>
      <c r="AH63" s="37"/>
      <c r="AI63" s="37"/>
      <c r="AJ63" s="43"/>
      <c r="AK63" s="122"/>
    </row>
  </sheetData>
  <phoneticPr fontId="5" type="noConversion"/>
  <conditionalFormatting sqref="AG2:AJ1048576 AI1:AJ1 AK3:AK63">
    <cfRule type="cellIs" dxfId="205" priority="1" operator="lessThan">
      <formula>0</formula>
    </cfRule>
  </conditionalFormatting>
  <conditionalFormatting sqref="Y1:AA1048576">
    <cfRule type="cellIs" dxfId="204" priority="2" operator="lessThan">
      <formula>0</formula>
    </cfRule>
    <cfRule type="expression" dxfId="203" priority="3">
      <formula>AND(ISNUMBER(Y1),Y1&gt;0)</formula>
    </cfRule>
  </conditionalFormatting>
  <dataValidations count="2">
    <dataValidation type="list" allowBlank="1" showInputMessage="1" showErrorMessage="1" errorTitle="Invalid Task Type" error="Allowed values: Task, Milestone, Level of Effort." promptTitle="Task Type" prompt="Choose: Task, Milestone, or Level of Effort." sqref="I4:I63" xr:uid="{D4BD29BA-A9E1-4DB6-8D71-AD339DE90535}">
      <formula1>"Task,Milestone,Level of Effort"</formula1>
    </dataValidation>
    <dataValidation type="list" allowBlank="1" showInputMessage="1" showErrorMessage="1" errorTitle="Invalid Cal" error="Allowed values: blank, 7j/7, 6j/7, 5j/7." promptTitle="Cal" prompt="Choose: 7j/7, 6j/7, or 5j/7." sqref="H4:H63" xr:uid="{8D25CF92-3CBA-4687-9A8F-C8DC0E9CEC5A}">
      <formula1>"7j/7,6j/7,5j/7"</formula1>
    </dataValidation>
  </dataValidations>
  <pageMargins left="0.7" right="0.7" top="0.75" bottom="0.75" header="0.3" footer="0.3"/>
  <drawing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SQ64"/>
  <sheetViews>
    <sheetView zoomScale="85" zoomScaleNormal="85" workbookViewId="0">
      <pane xSplit="4" ySplit="4" topLeftCell="E5" activePane="bottomRight" state="frozen"/>
      <selection pane="topRight" activeCell="E1" sqref="E1"/>
      <selection pane="bottomLeft" activeCell="A5" sqref="A5"/>
      <selection pane="bottomRight" activeCell="DW6" sqref="DW6"/>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48" width="6.7109375" customWidth="1"/>
    <col min="49" max="275" width="4.7109375" customWidth="1"/>
  </cols>
  <sheetData>
    <row r="1" spans="1:511" ht="21" customHeight="1" x14ac:dyDescent="0.25">
      <c r="A1" s="182" t="s">
        <v>69</v>
      </c>
      <c r="B1" s="182"/>
      <c r="C1" s="182"/>
      <c r="D1" s="182"/>
      <c r="E1" s="182"/>
      <c r="F1" s="182"/>
      <c r="G1" s="182"/>
      <c r="H1" s="182"/>
      <c r="I1" s="182"/>
      <c r="J1" s="182"/>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183"/>
      <c r="AO1" s="183"/>
      <c r="AP1" s="183"/>
      <c r="AQ1" s="183"/>
      <c r="AR1" s="183"/>
      <c r="AS1" s="183"/>
      <c r="AT1" s="183"/>
      <c r="AU1" s="183"/>
      <c r="AV1" s="183"/>
      <c r="AW1" s="183"/>
      <c r="AX1" s="183"/>
      <c r="AY1" s="183"/>
      <c r="AZ1" s="183"/>
      <c r="BA1" s="183"/>
      <c r="BB1" s="183"/>
      <c r="BC1" s="183"/>
      <c r="BD1" s="183"/>
      <c r="BE1" s="183"/>
      <c r="BF1" s="183"/>
      <c r="BG1" s="183"/>
      <c r="BH1" s="183"/>
      <c r="BI1" s="183"/>
      <c r="BJ1" s="183"/>
      <c r="BK1" s="183"/>
      <c r="BL1" s="183"/>
      <c r="BM1" s="183"/>
      <c r="BN1" s="183"/>
      <c r="BO1" s="183"/>
      <c r="BP1" s="183"/>
      <c r="BQ1" s="183"/>
      <c r="BR1" s="183"/>
      <c r="BS1" s="183"/>
      <c r="BT1" s="183"/>
      <c r="BU1" s="183"/>
      <c r="BV1" s="183"/>
      <c r="BW1" s="183"/>
      <c r="BX1" s="183"/>
      <c r="BY1" s="183"/>
      <c r="BZ1" s="183"/>
      <c r="CA1" s="183"/>
      <c r="CB1" s="183"/>
      <c r="CC1" s="183"/>
      <c r="CD1" s="183"/>
      <c r="CE1" s="183"/>
      <c r="CF1" s="183"/>
      <c r="CG1" s="183"/>
      <c r="CH1" s="183"/>
      <c r="CI1" s="183"/>
      <c r="CJ1" s="183"/>
      <c r="CK1" s="183"/>
      <c r="CL1" s="183"/>
      <c r="CM1" s="183"/>
      <c r="CN1" s="183"/>
      <c r="CO1" s="183"/>
      <c r="CP1" s="183"/>
      <c r="CQ1" s="183"/>
      <c r="CR1" s="183"/>
      <c r="CS1" s="183"/>
      <c r="CT1" s="183"/>
      <c r="CU1" s="183"/>
      <c r="CV1" s="183"/>
      <c r="CW1" s="183"/>
      <c r="CX1" s="183"/>
      <c r="CY1" s="183"/>
      <c r="CZ1" s="183"/>
      <c r="DA1" s="183"/>
      <c r="DB1" s="183"/>
      <c r="DC1" s="183"/>
      <c r="DD1" s="183"/>
      <c r="DE1" s="183"/>
      <c r="DF1" s="183"/>
      <c r="DG1" s="183"/>
      <c r="DH1" s="183"/>
      <c r="DI1" s="183"/>
      <c r="DJ1" s="183"/>
      <c r="DK1" s="183"/>
      <c r="DL1" s="183"/>
      <c r="DM1" s="183"/>
      <c r="DN1" s="183"/>
      <c r="DO1" s="183"/>
      <c r="DP1" s="183"/>
      <c r="DQ1" s="183"/>
      <c r="DR1" s="183"/>
      <c r="DS1" s="183"/>
      <c r="DT1" s="183"/>
      <c r="DU1" s="183"/>
      <c r="DV1" s="183"/>
      <c r="DW1" s="183"/>
      <c r="DX1" s="183"/>
      <c r="DY1" s="183"/>
      <c r="DZ1" s="183"/>
      <c r="EA1" s="183"/>
      <c r="EB1" s="183"/>
      <c r="EC1" s="183"/>
      <c r="ED1" s="183"/>
      <c r="EE1" s="183"/>
      <c r="EF1" s="183"/>
      <c r="EG1" s="183"/>
      <c r="EH1" s="183"/>
      <c r="EI1" s="183"/>
      <c r="EJ1" s="183"/>
      <c r="EK1" s="183"/>
      <c r="EL1" s="183"/>
      <c r="EM1" s="183"/>
      <c r="EN1" s="183"/>
      <c r="EO1" s="183"/>
      <c r="EP1" s="183"/>
      <c r="EQ1" s="183"/>
      <c r="ER1" s="183"/>
      <c r="ES1" s="183"/>
      <c r="ET1" s="183"/>
      <c r="EU1" s="183"/>
      <c r="EV1" s="183"/>
      <c r="EW1" s="183"/>
      <c r="EX1" s="183"/>
      <c r="EY1" s="183"/>
      <c r="EZ1" s="183"/>
      <c r="FA1" s="183"/>
      <c r="FB1" s="183"/>
      <c r="FC1" s="183"/>
      <c r="FD1" s="183"/>
      <c r="FE1" s="183"/>
      <c r="FF1" s="183"/>
      <c r="FG1" s="183"/>
      <c r="FH1" s="183"/>
      <c r="FI1" s="183"/>
      <c r="FJ1" s="183"/>
      <c r="FK1" s="183"/>
      <c r="FL1" s="183"/>
      <c r="FM1" s="183"/>
      <c r="FN1" s="183"/>
      <c r="FO1" s="183"/>
      <c r="FP1" s="183"/>
      <c r="FQ1" s="183"/>
      <c r="FR1" s="183"/>
      <c r="FS1" s="183"/>
      <c r="FT1" s="183"/>
      <c r="FU1" s="183"/>
    </row>
    <row r="2" spans="1:511" ht="18" customHeight="1" x14ac:dyDescent="0.25">
      <c r="A2" s="183"/>
      <c r="B2" s="183"/>
      <c r="C2" s="183"/>
      <c r="D2" s="183"/>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3"/>
      <c r="AY2" s="183"/>
      <c r="AZ2" s="183"/>
      <c r="BA2" s="183"/>
      <c r="BB2" s="183"/>
      <c r="BC2" s="183"/>
      <c r="BD2" s="183"/>
      <c r="BE2" s="183"/>
      <c r="BF2" s="183"/>
      <c r="BG2" s="183"/>
      <c r="BH2" s="183"/>
      <c r="BI2" s="183"/>
      <c r="BJ2" s="183"/>
      <c r="BK2" s="183"/>
      <c r="BL2" s="183"/>
      <c r="BM2" s="183"/>
      <c r="BN2" s="183"/>
      <c r="BO2" s="183"/>
      <c r="BP2" s="183"/>
      <c r="BQ2" s="183"/>
      <c r="BR2" s="183"/>
      <c r="BS2" s="183"/>
      <c r="BT2" s="183"/>
      <c r="BU2" s="183"/>
      <c r="BV2" s="183"/>
      <c r="BW2" s="183"/>
      <c r="BX2" s="183"/>
      <c r="BY2" s="183"/>
      <c r="BZ2" s="183"/>
      <c r="CA2" s="183"/>
      <c r="CB2" s="183"/>
      <c r="CC2" s="183"/>
      <c r="CD2" s="183"/>
      <c r="CE2" s="183"/>
      <c r="CF2" s="183"/>
      <c r="CG2" s="183"/>
      <c r="CH2" s="183"/>
      <c r="CI2" s="183"/>
      <c r="CJ2" s="183"/>
      <c r="CK2" s="183"/>
      <c r="CL2" s="183"/>
      <c r="CM2" s="183"/>
      <c r="CN2" s="183"/>
      <c r="CO2" s="183"/>
      <c r="CP2" s="183"/>
      <c r="CQ2" s="183"/>
      <c r="CR2" s="183"/>
      <c r="CS2" s="183"/>
      <c r="CT2" s="183"/>
      <c r="CU2" s="183"/>
      <c r="CV2" s="183"/>
      <c r="CW2" s="183"/>
      <c r="CX2" s="183"/>
      <c r="CY2" s="183"/>
      <c r="CZ2" s="183"/>
      <c r="DA2" s="183"/>
      <c r="DB2" s="183"/>
      <c r="DC2" s="183"/>
      <c r="DD2" s="183"/>
      <c r="DE2" s="183"/>
      <c r="DF2" s="183"/>
      <c r="DG2" s="183"/>
      <c r="DH2" s="183"/>
      <c r="DI2" s="183"/>
      <c r="DJ2" s="183"/>
      <c r="DK2" s="183"/>
      <c r="DL2" s="183"/>
      <c r="DM2" s="183"/>
      <c r="DN2" s="183"/>
      <c r="DO2" s="183"/>
      <c r="DP2" s="183"/>
      <c r="DQ2" s="183"/>
      <c r="DR2" s="183"/>
      <c r="DS2" s="183"/>
      <c r="DT2" s="183"/>
      <c r="DU2" s="183"/>
      <c r="DV2" s="183"/>
      <c r="DW2" s="183"/>
      <c r="DX2" s="183"/>
      <c r="DY2" s="183"/>
      <c r="DZ2" s="183"/>
      <c r="EA2" s="183"/>
      <c r="EB2" s="183"/>
      <c r="EC2" s="183"/>
      <c r="ED2" s="183"/>
      <c r="EE2" s="183"/>
      <c r="EF2" s="183"/>
      <c r="EG2" s="183"/>
      <c r="EH2" s="183"/>
      <c r="EI2" s="183"/>
      <c r="EJ2" s="183"/>
      <c r="EK2" s="183"/>
      <c r="EL2" s="183"/>
      <c r="EM2" s="183"/>
      <c r="EN2" s="183"/>
      <c r="EO2" s="183"/>
      <c r="EP2" s="183"/>
      <c r="EQ2" s="183"/>
      <c r="ER2" s="183"/>
      <c r="ES2" s="183"/>
      <c r="ET2" s="183"/>
      <c r="EU2" s="183"/>
      <c r="EV2" s="183"/>
      <c r="EW2" s="183"/>
      <c r="EX2" s="183"/>
      <c r="EY2" s="183"/>
      <c r="EZ2" s="183"/>
      <c r="FA2" s="183"/>
      <c r="FB2" s="183"/>
      <c r="FC2" s="183"/>
      <c r="FD2" s="183"/>
      <c r="FE2" s="183"/>
      <c r="FF2" s="183"/>
      <c r="FG2" s="183"/>
      <c r="FH2" s="183"/>
      <c r="FI2" s="183"/>
      <c r="FJ2" s="183"/>
      <c r="FK2" s="183"/>
      <c r="FL2" s="183"/>
      <c r="FM2" s="183"/>
      <c r="FN2" s="183"/>
      <c r="FO2" s="183"/>
      <c r="FP2" s="183"/>
      <c r="FQ2" s="183"/>
      <c r="FR2" s="183"/>
      <c r="FS2" s="183"/>
      <c r="FT2" s="183"/>
      <c r="FU2" s="183"/>
    </row>
    <row r="3" spans="1:511" ht="18" customHeight="1" x14ac:dyDescent="0.25">
      <c r="A3" s="183"/>
      <c r="B3" s="183"/>
      <c r="C3" s="183"/>
      <c r="D3" s="183"/>
      <c r="E3" s="183"/>
      <c r="F3" s="183"/>
      <c r="G3" s="183"/>
      <c r="H3" s="183"/>
      <c r="I3" s="183"/>
      <c r="J3" s="183"/>
      <c r="K3" s="193">
        <v>2026</v>
      </c>
      <c r="L3" s="193"/>
      <c r="M3" s="193"/>
      <c r="N3" s="193"/>
      <c r="O3" s="193"/>
      <c r="P3" s="193"/>
      <c r="Q3" s="193"/>
      <c r="R3" s="193"/>
      <c r="S3" s="193"/>
      <c r="T3" s="193"/>
      <c r="U3" s="193"/>
      <c r="V3" s="193"/>
      <c r="W3" s="193"/>
      <c r="X3" s="193"/>
      <c r="Y3" s="193"/>
      <c r="Z3" s="193"/>
      <c r="AA3" s="193"/>
      <c r="AB3" s="193"/>
      <c r="AC3" s="193"/>
      <c r="AD3" s="193"/>
      <c r="AE3" s="193"/>
      <c r="AF3" s="193"/>
      <c r="AG3" s="193"/>
      <c r="AH3" s="193"/>
      <c r="AI3" s="193"/>
      <c r="AJ3" s="193"/>
      <c r="AK3" s="193"/>
      <c r="AL3" s="193"/>
      <c r="AM3" s="193"/>
      <c r="AN3" s="193"/>
      <c r="AO3" s="193"/>
      <c r="AP3" s="193"/>
      <c r="AQ3" s="193"/>
      <c r="AR3" s="193"/>
      <c r="AS3" s="193"/>
      <c r="AT3" s="193"/>
      <c r="AU3" s="193"/>
      <c r="AV3" s="183"/>
      <c r="AW3" s="183"/>
      <c r="AX3" s="183"/>
      <c r="AY3" s="183"/>
      <c r="AZ3" s="183"/>
      <c r="BA3" s="183"/>
      <c r="BB3" s="183"/>
      <c r="BC3" s="183"/>
      <c r="BD3" s="183"/>
      <c r="BE3" s="183"/>
      <c r="BF3" s="183"/>
      <c r="BG3" s="183"/>
      <c r="BH3" s="183"/>
      <c r="BI3" s="183"/>
      <c r="BJ3" s="183"/>
      <c r="BK3" s="183"/>
      <c r="BL3" s="183"/>
      <c r="BM3" s="183"/>
      <c r="BN3" s="183"/>
      <c r="BO3" s="183"/>
      <c r="BP3" s="183"/>
      <c r="BQ3" s="183"/>
      <c r="BR3" s="183"/>
      <c r="BS3" s="183"/>
      <c r="BT3" s="183"/>
      <c r="BU3" s="183"/>
      <c r="BV3" s="183"/>
      <c r="BW3" s="183"/>
      <c r="BX3" s="183"/>
      <c r="BY3" s="183"/>
      <c r="BZ3" s="183"/>
      <c r="CA3" s="183"/>
      <c r="CB3" s="183"/>
      <c r="CC3" s="183"/>
      <c r="CD3" s="183"/>
      <c r="CE3" s="183"/>
      <c r="CF3" s="183"/>
      <c r="CG3" s="183"/>
      <c r="CH3" s="183"/>
      <c r="CI3" s="183"/>
      <c r="CJ3" s="183"/>
      <c r="CK3" s="183"/>
      <c r="CL3" s="183"/>
      <c r="CM3" s="183"/>
      <c r="CN3" s="183"/>
      <c r="CO3" s="183"/>
      <c r="CP3" s="183"/>
      <c r="CQ3" s="183"/>
      <c r="CR3" s="183"/>
      <c r="CS3" s="183"/>
      <c r="CT3" s="183"/>
      <c r="CU3" s="183"/>
      <c r="CV3" s="183"/>
      <c r="CW3" s="183"/>
      <c r="CX3" s="183"/>
      <c r="CY3" s="183"/>
      <c r="CZ3" s="183"/>
      <c r="DA3" s="183"/>
      <c r="DB3" s="183"/>
      <c r="DC3" s="183"/>
      <c r="DD3" s="183"/>
      <c r="DE3" s="183"/>
      <c r="DF3" s="183"/>
      <c r="DG3" s="183"/>
      <c r="DH3" s="183"/>
      <c r="DI3" s="183"/>
      <c r="DJ3" s="183"/>
      <c r="DK3" s="183"/>
      <c r="DL3" s="183"/>
      <c r="DM3" s="183"/>
      <c r="DN3" s="183"/>
      <c r="DO3" s="183"/>
      <c r="DP3" s="183"/>
      <c r="DQ3" s="183"/>
      <c r="DR3" s="183"/>
      <c r="DS3" s="183"/>
      <c r="DT3" s="183"/>
      <c r="DU3" s="183"/>
      <c r="DV3" s="183"/>
      <c r="DW3" s="183"/>
      <c r="DX3" s="183"/>
      <c r="DY3" s="183"/>
      <c r="DZ3" s="183"/>
      <c r="EA3" s="183"/>
      <c r="EB3" s="183"/>
      <c r="EC3" s="183"/>
      <c r="ED3" s="183"/>
      <c r="EE3" s="183"/>
      <c r="EF3" s="183"/>
      <c r="EG3" s="183"/>
      <c r="EH3" s="183"/>
      <c r="EI3" s="183"/>
      <c r="EJ3" s="183"/>
      <c r="EK3" s="183"/>
      <c r="EL3" s="183"/>
      <c r="EM3" s="183"/>
      <c r="EN3" s="183"/>
      <c r="EO3" s="183"/>
      <c r="EP3" s="183"/>
      <c r="EQ3" s="183"/>
      <c r="ER3" s="183"/>
      <c r="ES3" s="183"/>
      <c r="ET3" s="183"/>
      <c r="EU3" s="183"/>
      <c r="EV3" s="183"/>
      <c r="EW3" s="183"/>
      <c r="EX3" s="183"/>
      <c r="EY3" s="183"/>
      <c r="EZ3" s="183"/>
      <c r="FA3" s="183"/>
      <c r="FB3" s="183"/>
      <c r="FC3" s="183"/>
      <c r="FD3" s="183"/>
      <c r="FE3" s="183"/>
      <c r="FF3" s="183"/>
      <c r="FG3" s="183"/>
      <c r="FH3" s="183"/>
      <c r="FI3" s="183"/>
      <c r="FJ3" s="183"/>
      <c r="FK3" s="183"/>
      <c r="FL3" s="183"/>
      <c r="FM3" s="183"/>
      <c r="FN3" s="183"/>
      <c r="FO3" s="183"/>
      <c r="FP3" s="183"/>
      <c r="FQ3" s="183"/>
      <c r="FR3" s="183"/>
      <c r="FS3" s="183"/>
      <c r="FT3" s="183"/>
      <c r="FU3" s="183"/>
    </row>
    <row r="4" spans="1:511" ht="18" customHeight="1" x14ac:dyDescent="0.25">
      <c r="A4" s="56" t="s">
        <v>15</v>
      </c>
      <c r="B4" s="56" t="s">
        <v>1</v>
      </c>
      <c r="C4" s="56" t="s">
        <v>70</v>
      </c>
      <c r="D4" s="56" t="s">
        <v>71</v>
      </c>
      <c r="E4" s="56" t="s">
        <v>177</v>
      </c>
      <c r="F4" s="56" t="s">
        <v>178</v>
      </c>
      <c r="G4" s="56" t="s">
        <v>72</v>
      </c>
      <c r="H4" s="56" t="s">
        <v>73</v>
      </c>
      <c r="I4" s="56" t="s">
        <v>179</v>
      </c>
      <c r="J4" s="56" t="s">
        <v>74</v>
      </c>
      <c r="K4" s="190" t="s">
        <v>578</v>
      </c>
      <c r="L4" s="190" t="s">
        <v>579</v>
      </c>
      <c r="M4" s="190" t="s">
        <v>580</v>
      </c>
      <c r="N4" s="190" t="s">
        <v>581</v>
      </c>
      <c r="O4" s="190" t="s">
        <v>582</v>
      </c>
      <c r="P4" s="190" t="s">
        <v>583</v>
      </c>
      <c r="Q4" s="190" t="s">
        <v>584</v>
      </c>
      <c r="R4" s="190" t="s">
        <v>585</v>
      </c>
      <c r="S4" s="190" t="s">
        <v>586</v>
      </c>
      <c r="T4" s="190" t="s">
        <v>587</v>
      </c>
      <c r="U4" s="190" t="s">
        <v>588</v>
      </c>
      <c r="V4" s="190" t="s">
        <v>589</v>
      </c>
      <c r="W4" s="190" t="s">
        <v>590</v>
      </c>
      <c r="X4" s="190" t="s">
        <v>591</v>
      </c>
      <c r="Y4" s="190" t="s">
        <v>592</v>
      </c>
      <c r="Z4" s="190" t="s">
        <v>593</v>
      </c>
      <c r="AA4" s="190" t="s">
        <v>594</v>
      </c>
      <c r="AB4" s="190" t="s">
        <v>595</v>
      </c>
      <c r="AC4" s="190" t="s">
        <v>596</v>
      </c>
      <c r="AD4" s="190" t="s">
        <v>597</v>
      </c>
      <c r="AE4" s="190" t="s">
        <v>598</v>
      </c>
      <c r="AF4" s="190" t="s">
        <v>599</v>
      </c>
      <c r="AG4" s="190" t="s">
        <v>600</v>
      </c>
      <c r="AH4" s="190" t="s">
        <v>601</v>
      </c>
      <c r="AI4" s="190" t="s">
        <v>602</v>
      </c>
      <c r="AJ4" s="190" t="s">
        <v>603</v>
      </c>
      <c r="AK4" s="190" t="s">
        <v>604</v>
      </c>
      <c r="AL4" s="190" t="s">
        <v>605</v>
      </c>
      <c r="AM4" s="190" t="s">
        <v>606</v>
      </c>
      <c r="AN4" s="190" t="s">
        <v>607</v>
      </c>
      <c r="AO4" s="190" t="s">
        <v>608</v>
      </c>
      <c r="AP4" s="190" t="s">
        <v>609</v>
      </c>
      <c r="AQ4" s="190" t="s">
        <v>610</v>
      </c>
      <c r="AR4" s="190" t="s">
        <v>611</v>
      </c>
      <c r="AS4" s="190" t="s">
        <v>612</v>
      </c>
      <c r="AT4" s="190" t="s">
        <v>613</v>
      </c>
      <c r="AU4" s="190" t="s">
        <v>614</v>
      </c>
    </row>
    <row r="5" spans="1:511" ht="18" customHeight="1" x14ac:dyDescent="0.25">
      <c r="A5" s="64" t="s">
        <v>209</v>
      </c>
      <c r="B5" s="65" t="s">
        <v>8</v>
      </c>
      <c r="C5" s="184">
        <v>46056</v>
      </c>
      <c r="D5" s="184">
        <v>46056</v>
      </c>
      <c r="E5" s="185"/>
      <c r="F5" s="185"/>
      <c r="G5" s="66">
        <v>1</v>
      </c>
      <c r="H5" s="67">
        <v>1</v>
      </c>
      <c r="I5" s="68"/>
      <c r="J5" s="66" t="s">
        <v>56</v>
      </c>
      <c r="K5" s="167"/>
      <c r="L5" s="162"/>
      <c r="M5" s="162"/>
      <c r="N5" s="162"/>
      <c r="O5" s="162"/>
      <c r="P5" s="162"/>
      <c r="Q5" s="162"/>
      <c r="R5" s="162"/>
      <c r="S5" s="162"/>
      <c r="T5" s="162"/>
      <c r="U5" s="162"/>
      <c r="V5" s="162"/>
      <c r="W5" s="162"/>
      <c r="X5" s="162"/>
      <c r="Y5" s="162"/>
      <c r="Z5" s="162"/>
      <c r="AA5" s="162"/>
      <c r="AB5" s="162"/>
      <c r="AC5" s="162"/>
      <c r="AD5" s="162"/>
      <c r="AE5" s="162"/>
      <c r="AF5" s="162"/>
      <c r="AG5" s="162"/>
      <c r="AH5" s="162"/>
      <c r="AI5" s="162"/>
      <c r="AJ5" s="162"/>
      <c r="AK5" s="162"/>
      <c r="AL5" s="162"/>
      <c r="AM5" s="162"/>
      <c r="AN5" s="162"/>
      <c r="AO5" s="162"/>
      <c r="AP5" s="162"/>
      <c r="AQ5" s="162"/>
      <c r="AR5" s="162"/>
      <c r="AS5" s="162"/>
      <c r="AT5" s="162"/>
      <c r="AU5" s="191"/>
      <c r="AV5" s="54"/>
      <c r="AW5" s="54"/>
      <c r="AX5" s="54"/>
      <c r="AY5" s="54"/>
      <c r="AZ5" s="54"/>
      <c r="BA5" s="54"/>
      <c r="BB5" s="54"/>
      <c r="BC5" s="54"/>
      <c r="BD5" s="54"/>
      <c r="BE5" s="54"/>
      <c r="BF5" s="54"/>
      <c r="BG5" s="54"/>
      <c r="BH5" s="54"/>
      <c r="BI5" s="54"/>
      <c r="BJ5" s="54"/>
      <c r="BK5" s="54"/>
      <c r="BL5" s="54"/>
      <c r="BM5" s="54"/>
      <c r="BN5" s="54"/>
      <c r="BO5" s="54"/>
      <c r="BP5" s="54"/>
      <c r="BQ5" s="54"/>
      <c r="BR5" s="54"/>
      <c r="BS5" s="54"/>
      <c r="BT5" s="54"/>
      <c r="BU5" s="54"/>
      <c r="BV5" s="54"/>
      <c r="BW5" s="54"/>
      <c r="BX5" s="54"/>
      <c r="BY5" s="54"/>
      <c r="BZ5" s="54"/>
      <c r="CA5" s="54"/>
      <c r="CB5" s="54"/>
      <c r="CC5" s="54"/>
      <c r="CD5" s="54"/>
      <c r="CE5" s="54"/>
      <c r="CF5" s="54"/>
      <c r="CG5" s="54"/>
      <c r="CH5" s="54"/>
      <c r="CI5" s="54"/>
      <c r="CJ5" s="54"/>
      <c r="CK5" s="54"/>
      <c r="CL5" s="54"/>
      <c r="CM5" s="54"/>
      <c r="CN5" s="54"/>
      <c r="CO5" s="54"/>
      <c r="CP5" s="54"/>
      <c r="CQ5" s="54"/>
      <c r="CR5" s="54"/>
      <c r="CS5" s="54"/>
      <c r="CT5" s="54"/>
      <c r="CU5" s="54"/>
      <c r="CV5" s="54"/>
      <c r="CW5" s="54"/>
      <c r="CX5" s="54"/>
      <c r="CY5" s="54"/>
      <c r="CZ5" s="54"/>
      <c r="DA5" s="54"/>
      <c r="DB5" s="54"/>
      <c r="DC5" s="54"/>
      <c r="DD5" s="54"/>
      <c r="DE5" s="54"/>
      <c r="DF5" s="54"/>
      <c r="DG5" s="54"/>
      <c r="DH5" s="54"/>
      <c r="DI5" s="54"/>
      <c r="DJ5" s="54"/>
      <c r="DK5" s="54"/>
      <c r="DL5" s="54"/>
      <c r="DM5" s="54"/>
      <c r="DN5" s="54"/>
      <c r="DO5" s="54"/>
      <c r="DP5" s="54"/>
      <c r="DQ5" s="54"/>
      <c r="DR5" s="54"/>
      <c r="DS5" s="54"/>
      <c r="DT5" s="54"/>
      <c r="DU5" s="54"/>
      <c r="DV5" s="54"/>
      <c r="DW5" s="54"/>
      <c r="DX5" s="54"/>
      <c r="DY5" s="54"/>
      <c r="DZ5" s="54"/>
      <c r="EA5" s="54"/>
      <c r="EB5" s="54"/>
      <c r="EC5" s="54"/>
      <c r="ED5" s="54"/>
      <c r="EE5" s="54"/>
      <c r="EF5" s="54"/>
      <c r="EG5" s="54"/>
      <c r="EH5" s="54"/>
      <c r="EI5" s="54"/>
      <c r="EJ5" s="54"/>
      <c r="EK5" s="54"/>
      <c r="EL5" s="54"/>
      <c r="EM5" s="54"/>
      <c r="EN5" s="54"/>
      <c r="EO5" s="54"/>
      <c r="EP5" s="54"/>
      <c r="EQ5" s="54"/>
      <c r="ER5" s="54"/>
      <c r="ES5" s="54"/>
      <c r="ET5" s="54"/>
      <c r="EU5" s="54"/>
      <c r="EV5" s="54"/>
      <c r="EW5" s="54"/>
      <c r="EX5" s="54"/>
      <c r="EY5" s="54"/>
      <c r="EZ5" s="54"/>
      <c r="FA5" s="54"/>
      <c r="FB5" s="54"/>
      <c r="FC5" s="54"/>
      <c r="FD5" s="54"/>
      <c r="FE5" s="54"/>
      <c r="FF5" s="54"/>
      <c r="FG5" s="54"/>
      <c r="FH5" s="54"/>
      <c r="FI5" s="54"/>
      <c r="FJ5" s="54"/>
      <c r="FK5" s="54"/>
      <c r="FL5" s="54"/>
      <c r="FM5" s="54"/>
      <c r="FN5" s="54"/>
      <c r="FO5" s="54"/>
      <c r="FP5" s="54"/>
      <c r="FQ5" s="54"/>
      <c r="FR5" s="54"/>
      <c r="FS5" s="54"/>
      <c r="FT5" s="54"/>
      <c r="FU5" s="54"/>
      <c r="FV5" s="54"/>
      <c r="FW5" s="54"/>
      <c r="FX5" s="54"/>
      <c r="FY5" s="54"/>
      <c r="FZ5" s="54"/>
      <c r="GA5" s="54"/>
      <c r="GB5" s="54"/>
      <c r="GC5" s="54"/>
      <c r="GD5" s="54"/>
      <c r="GE5" s="54"/>
      <c r="GF5" s="54"/>
      <c r="GG5" s="54"/>
      <c r="GH5" s="54"/>
      <c r="GI5" s="54"/>
      <c r="GJ5" s="54"/>
      <c r="GK5" s="54"/>
      <c r="GL5" s="54"/>
      <c r="GM5" s="54"/>
      <c r="GN5" s="54"/>
      <c r="GO5" s="54"/>
      <c r="GP5" s="54"/>
      <c r="GQ5" s="54"/>
      <c r="GR5" s="54"/>
      <c r="GS5" s="54"/>
      <c r="GT5" s="54"/>
      <c r="GU5" s="54"/>
      <c r="GV5" s="54"/>
      <c r="GW5" s="54"/>
      <c r="GX5" s="54"/>
      <c r="GY5" s="54"/>
      <c r="GZ5" s="54"/>
      <c r="HA5" s="54"/>
      <c r="HB5" s="54"/>
      <c r="HC5" s="54"/>
      <c r="HD5" s="54"/>
      <c r="HE5" s="54"/>
      <c r="HF5" s="54"/>
      <c r="HG5" s="54"/>
      <c r="HH5" s="54"/>
      <c r="HI5" s="54"/>
      <c r="HJ5" s="54"/>
      <c r="HK5" s="54"/>
      <c r="HL5" s="54"/>
      <c r="HM5" s="54"/>
      <c r="HN5" s="54"/>
      <c r="HO5" s="54"/>
      <c r="HP5" s="54"/>
      <c r="HQ5" s="54"/>
      <c r="HR5" s="54"/>
      <c r="HS5" s="54"/>
      <c r="HT5" s="54"/>
      <c r="HU5" s="54"/>
      <c r="HV5" s="54"/>
      <c r="HW5" s="54"/>
      <c r="HX5" s="54"/>
      <c r="HY5" s="54"/>
      <c r="HZ5" s="54"/>
      <c r="IA5" s="54"/>
      <c r="IB5" s="54"/>
      <c r="IC5" s="54"/>
      <c r="ID5" s="54"/>
      <c r="IE5" s="54"/>
      <c r="IF5" s="54"/>
      <c r="IG5" s="54"/>
      <c r="IH5" s="54"/>
      <c r="II5" s="54"/>
      <c r="IJ5" s="54"/>
      <c r="IK5" s="54"/>
      <c r="IL5" s="54"/>
      <c r="IM5" s="54"/>
      <c r="IN5" s="54"/>
      <c r="IO5" s="54"/>
      <c r="IP5" s="54"/>
      <c r="IQ5" s="54"/>
      <c r="IR5" s="54"/>
      <c r="IS5" s="54"/>
      <c r="IT5" s="54"/>
      <c r="IU5" s="54"/>
      <c r="IV5" s="54"/>
      <c r="IW5" s="54"/>
      <c r="IX5" s="54"/>
      <c r="IY5" s="54"/>
      <c r="IZ5" s="54"/>
      <c r="JA5" s="54"/>
      <c r="JB5" s="54"/>
      <c r="JC5" s="54"/>
      <c r="JD5" s="54"/>
      <c r="JE5" s="54"/>
      <c r="JF5" s="54"/>
      <c r="JG5" s="54"/>
      <c r="JH5" s="54"/>
      <c r="JI5" s="54"/>
      <c r="JJ5" s="54"/>
      <c r="JK5" s="54"/>
      <c r="JL5" s="54"/>
      <c r="JM5" s="54"/>
      <c r="JN5" s="54"/>
      <c r="JO5" s="54"/>
      <c r="JP5" s="54"/>
      <c r="JQ5" s="54"/>
      <c r="JR5" s="54"/>
      <c r="JS5" s="54"/>
      <c r="JT5" s="54"/>
      <c r="JU5" s="54"/>
      <c r="JV5" s="54"/>
      <c r="JW5" s="54"/>
      <c r="JX5" s="54"/>
      <c r="JY5" s="54"/>
      <c r="JZ5" s="54"/>
      <c r="KA5" s="54"/>
      <c r="KB5" s="54"/>
      <c r="KC5" s="54"/>
      <c r="KD5" s="54"/>
      <c r="KE5" s="54"/>
      <c r="KF5" s="54"/>
      <c r="KG5" s="54"/>
      <c r="KH5" s="54"/>
      <c r="KI5" s="54"/>
      <c r="KJ5" s="54"/>
      <c r="KK5" s="54"/>
      <c r="KL5" s="54"/>
      <c r="KM5" s="54"/>
      <c r="KN5" s="54"/>
      <c r="KO5" s="54"/>
      <c r="KP5" s="54"/>
      <c r="KQ5" s="54"/>
      <c r="KR5" s="54"/>
      <c r="KS5" s="54"/>
      <c r="KT5" s="54"/>
      <c r="KU5" s="54"/>
      <c r="KV5" s="54"/>
      <c r="KW5" s="54"/>
      <c r="KX5" s="54"/>
      <c r="KY5" s="54"/>
      <c r="KZ5" s="54"/>
      <c r="LA5" s="54"/>
      <c r="LB5" s="54"/>
      <c r="LC5" s="54"/>
      <c r="LD5" s="54"/>
      <c r="LE5" s="54"/>
      <c r="LF5" s="54"/>
      <c r="LG5" s="54"/>
      <c r="LH5" s="54"/>
      <c r="LI5" s="54"/>
      <c r="LJ5" s="54"/>
      <c r="LK5" s="54"/>
      <c r="LL5" s="54"/>
      <c r="LM5" s="54"/>
      <c r="LN5" s="54"/>
      <c r="LO5" s="54"/>
      <c r="LP5" s="54"/>
      <c r="LQ5" s="54"/>
      <c r="LR5" s="54"/>
      <c r="LS5" s="54"/>
      <c r="LT5" s="54"/>
      <c r="LU5" s="54"/>
      <c r="LV5" s="54"/>
      <c r="LW5" s="54"/>
      <c r="LX5" s="54"/>
      <c r="LY5" s="54"/>
      <c r="LZ5" s="54"/>
      <c r="MA5" s="54"/>
      <c r="MB5" s="54"/>
      <c r="MC5" s="54"/>
      <c r="MD5" s="54"/>
      <c r="ME5" s="54"/>
      <c r="MF5" s="54"/>
      <c r="MG5" s="54"/>
      <c r="MH5" s="54"/>
      <c r="MI5" s="54"/>
      <c r="MJ5" s="54"/>
      <c r="MK5" s="54"/>
      <c r="ML5" s="54"/>
      <c r="MM5" s="54"/>
      <c r="MN5" s="54"/>
      <c r="MO5" s="54"/>
      <c r="MP5" s="54"/>
      <c r="MQ5" s="54"/>
      <c r="MR5" s="54"/>
      <c r="MS5" s="54"/>
      <c r="MT5" s="54"/>
      <c r="MU5" s="54"/>
      <c r="MV5" s="54"/>
      <c r="MW5" s="54"/>
      <c r="MX5" s="54"/>
      <c r="MY5" s="54"/>
      <c r="MZ5" s="54"/>
      <c r="NA5" s="54"/>
      <c r="NB5" s="54"/>
      <c r="NC5" s="54"/>
      <c r="ND5" s="54"/>
      <c r="NE5" s="54"/>
      <c r="NF5" s="54"/>
      <c r="NG5" s="54"/>
      <c r="NH5" s="54"/>
      <c r="NI5" s="54"/>
      <c r="NJ5" s="54"/>
      <c r="NK5" s="54"/>
      <c r="NL5" s="54"/>
      <c r="NM5" s="54"/>
      <c r="NN5" s="54"/>
      <c r="NO5" s="54"/>
      <c r="NP5" s="54"/>
      <c r="NQ5" s="54"/>
      <c r="NR5" s="54"/>
      <c r="NS5" s="54"/>
      <c r="NT5" s="54"/>
      <c r="NU5" s="54"/>
      <c r="NV5" s="54"/>
      <c r="NW5" s="54"/>
      <c r="NX5" s="54"/>
      <c r="NY5" s="54"/>
      <c r="NZ5" s="54"/>
      <c r="OA5" s="54"/>
      <c r="OB5" s="54"/>
      <c r="OC5" s="54"/>
      <c r="OD5" s="54"/>
      <c r="OE5" s="54"/>
      <c r="OF5" s="54"/>
      <c r="OG5" s="54"/>
      <c r="OH5" s="54"/>
      <c r="OI5" s="54"/>
      <c r="OJ5" s="54"/>
      <c r="OK5" s="54"/>
      <c r="OL5" s="54"/>
      <c r="OM5" s="54"/>
      <c r="ON5" s="54"/>
      <c r="OO5" s="54"/>
      <c r="OP5" s="54"/>
      <c r="OQ5" s="54"/>
      <c r="OR5" s="54"/>
      <c r="OS5" s="54"/>
      <c r="OT5" s="54"/>
      <c r="OU5" s="54"/>
      <c r="OV5" s="54"/>
      <c r="OW5" s="54"/>
      <c r="OX5" s="54"/>
      <c r="OY5" s="54"/>
      <c r="OZ5" s="54"/>
      <c r="PA5" s="54"/>
      <c r="PB5" s="54"/>
      <c r="PC5" s="54"/>
      <c r="PD5" s="54"/>
      <c r="PE5" s="54"/>
      <c r="PF5" s="54"/>
      <c r="PG5" s="54"/>
      <c r="PH5" s="54"/>
      <c r="PI5" s="54"/>
      <c r="PJ5" s="54"/>
      <c r="PK5" s="54"/>
      <c r="PL5" s="54"/>
      <c r="PM5" s="54"/>
      <c r="PN5" s="54"/>
      <c r="PO5" s="54"/>
      <c r="PP5" s="54"/>
      <c r="PQ5" s="54"/>
      <c r="PR5" s="54"/>
      <c r="PS5" s="54"/>
      <c r="PT5" s="54"/>
      <c r="PU5" s="54"/>
      <c r="PV5" s="54"/>
      <c r="PW5" s="54"/>
      <c r="PX5" s="54"/>
      <c r="PY5" s="54"/>
      <c r="PZ5" s="54"/>
      <c r="QA5" s="54"/>
      <c r="QB5" s="54"/>
      <c r="QC5" s="54"/>
      <c r="QD5" s="54"/>
      <c r="QE5" s="54"/>
      <c r="QF5" s="54"/>
      <c r="QG5" s="54"/>
      <c r="QH5" s="54"/>
      <c r="QI5" s="54"/>
      <c r="QJ5" s="54"/>
      <c r="QK5" s="54"/>
      <c r="QL5" s="54"/>
      <c r="QM5" s="54"/>
      <c r="QN5" s="54"/>
      <c r="QO5" s="54"/>
      <c r="QP5" s="54"/>
      <c r="QQ5" s="54"/>
      <c r="QR5" s="54"/>
      <c r="QS5" s="54"/>
      <c r="QT5" s="54"/>
      <c r="QU5" s="54"/>
      <c r="QV5" s="54"/>
      <c r="QW5" s="54"/>
      <c r="QX5" s="54"/>
      <c r="QY5" s="54"/>
      <c r="QZ5" s="54"/>
      <c r="RA5" s="54"/>
      <c r="RB5" s="54"/>
      <c r="RC5" s="54"/>
      <c r="RD5" s="54"/>
      <c r="RE5" s="54"/>
      <c r="RF5" s="54"/>
      <c r="RG5" s="54"/>
      <c r="RH5" s="54"/>
      <c r="RI5" s="54"/>
      <c r="RJ5" s="54"/>
      <c r="RK5" s="54"/>
      <c r="RL5" s="54"/>
      <c r="RM5" s="54"/>
      <c r="RN5" s="54"/>
      <c r="RO5" s="54"/>
      <c r="RP5" s="54"/>
      <c r="RQ5" s="54"/>
      <c r="RR5" s="54"/>
      <c r="RS5" s="54"/>
      <c r="RT5" s="54"/>
      <c r="RU5" s="54"/>
      <c r="RV5" s="54"/>
      <c r="RW5" s="54"/>
      <c r="RX5" s="54"/>
      <c r="RY5" s="54"/>
      <c r="RZ5" s="54"/>
      <c r="SA5" s="54"/>
      <c r="SB5" s="54"/>
      <c r="SC5" s="54"/>
      <c r="SD5" s="54"/>
      <c r="SE5" s="54"/>
      <c r="SF5" s="54"/>
      <c r="SG5" s="54"/>
      <c r="SH5" s="54"/>
      <c r="SI5" s="54"/>
      <c r="SJ5" s="54"/>
      <c r="SK5" s="54"/>
      <c r="SL5" s="54"/>
      <c r="SM5" s="54"/>
      <c r="SN5" s="54"/>
      <c r="SO5" s="54"/>
      <c r="SP5" s="54"/>
      <c r="SQ5" s="54"/>
    </row>
    <row r="6" spans="1:511" ht="18" customHeight="1" x14ac:dyDescent="0.25">
      <c r="A6" s="64" t="s">
        <v>210</v>
      </c>
      <c r="B6" s="65" t="s">
        <v>208</v>
      </c>
      <c r="C6" s="184">
        <v>46160</v>
      </c>
      <c r="D6" s="184">
        <v>46160</v>
      </c>
      <c r="E6" s="186"/>
      <c r="F6" s="186"/>
      <c r="G6" s="66">
        <v>1</v>
      </c>
      <c r="H6" s="67">
        <v>0</v>
      </c>
      <c r="I6" s="69"/>
      <c r="J6" s="66" t="s">
        <v>420</v>
      </c>
      <c r="K6" s="168"/>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192"/>
      <c r="AV6" s="55"/>
      <c r="AW6" s="55"/>
      <c r="AX6" s="55"/>
      <c r="AY6" s="55"/>
      <c r="AZ6" s="55"/>
      <c r="BA6" s="55"/>
      <c r="BB6" s="55"/>
      <c r="BC6" s="55"/>
      <c r="BD6" s="55"/>
      <c r="BE6" s="55"/>
      <c r="BF6" s="55"/>
      <c r="BG6" s="55"/>
      <c r="BH6" s="55"/>
      <c r="BI6" s="55"/>
      <c r="BJ6" s="55"/>
      <c r="BK6" s="55"/>
      <c r="BL6" s="55"/>
      <c r="BM6" s="55"/>
      <c r="BN6" s="55"/>
      <c r="BO6" s="55"/>
      <c r="BP6" s="55"/>
      <c r="BQ6" s="55"/>
      <c r="BR6" s="55"/>
      <c r="BS6" s="55"/>
      <c r="BT6" s="55"/>
      <c r="BU6" s="55"/>
      <c r="BV6" s="55"/>
      <c r="BW6" s="55"/>
      <c r="BX6" s="55"/>
      <c r="BY6" s="55"/>
      <c r="BZ6" s="55"/>
      <c r="CA6" s="55"/>
      <c r="CB6" s="55"/>
      <c r="CC6" s="55"/>
      <c r="CD6" s="55"/>
      <c r="CE6" s="55"/>
      <c r="CF6" s="55"/>
      <c r="CG6" s="55"/>
      <c r="CH6" s="55"/>
      <c r="CI6" s="55"/>
      <c r="CJ6" s="55"/>
      <c r="CK6" s="55"/>
      <c r="CL6" s="55"/>
      <c r="CM6" s="55"/>
      <c r="CN6" s="55"/>
      <c r="CO6" s="55"/>
      <c r="CP6" s="55"/>
      <c r="CQ6" s="55"/>
      <c r="CR6" s="55"/>
      <c r="CS6" s="55"/>
      <c r="CT6" s="55"/>
      <c r="CU6" s="55"/>
      <c r="CV6" s="55"/>
      <c r="CW6" s="55"/>
      <c r="CX6" s="55"/>
      <c r="CY6" s="55"/>
      <c r="CZ6" s="55"/>
      <c r="DA6" s="55"/>
      <c r="DB6" s="55"/>
      <c r="DC6" s="55"/>
      <c r="DD6" s="55"/>
      <c r="DE6" s="55"/>
      <c r="DF6" s="55"/>
      <c r="DG6" s="55"/>
      <c r="DH6" s="55"/>
      <c r="DI6" s="55"/>
      <c r="DJ6" s="55"/>
      <c r="DK6" s="55"/>
      <c r="DL6" s="55"/>
      <c r="DM6" s="55"/>
      <c r="DN6" s="55"/>
      <c r="DO6" s="55"/>
      <c r="DP6" s="55"/>
      <c r="DQ6" s="55"/>
      <c r="DR6" s="55"/>
      <c r="DS6" s="55"/>
      <c r="DT6" s="55"/>
      <c r="DU6" s="55"/>
      <c r="DV6" s="55"/>
      <c r="DW6" s="55"/>
      <c r="DX6" s="55"/>
      <c r="DY6" s="55"/>
      <c r="DZ6" s="55"/>
      <c r="EA6" s="55"/>
      <c r="EB6" s="55"/>
      <c r="EC6" s="55"/>
      <c r="ED6" s="55"/>
      <c r="EE6" s="55"/>
      <c r="EF6" s="55"/>
      <c r="EG6" s="55"/>
      <c r="EH6" s="55"/>
      <c r="EI6" s="55"/>
      <c r="EJ6" s="55"/>
      <c r="EK6" s="55"/>
      <c r="EL6" s="55"/>
      <c r="EM6" s="55"/>
      <c r="EN6" s="55"/>
      <c r="EO6" s="55"/>
      <c r="EP6" s="55"/>
      <c r="EQ6" s="55"/>
      <c r="ER6" s="55"/>
      <c r="ES6" s="55"/>
      <c r="ET6" s="55"/>
      <c r="EU6" s="55"/>
      <c r="EV6" s="55"/>
      <c r="EW6" s="55"/>
      <c r="EX6" s="55"/>
      <c r="EY6" s="55"/>
      <c r="EZ6" s="55"/>
      <c r="FA6" s="55"/>
      <c r="FB6" s="55"/>
      <c r="FC6" s="55"/>
      <c r="FD6" s="55"/>
      <c r="FE6" s="55"/>
      <c r="FF6" s="55"/>
      <c r="FG6" s="55"/>
      <c r="FH6" s="55"/>
      <c r="FI6" s="55"/>
      <c r="FJ6" s="55"/>
      <c r="FK6" s="55"/>
      <c r="FL6" s="55"/>
      <c r="FM6" s="55"/>
      <c r="FN6" s="55"/>
      <c r="FO6" s="55"/>
      <c r="FP6" s="55"/>
      <c r="FQ6" s="55"/>
      <c r="FR6" s="55"/>
      <c r="FS6" s="55"/>
      <c r="FT6" s="55"/>
      <c r="FU6" s="55"/>
      <c r="FV6" s="55"/>
      <c r="FW6" s="55"/>
      <c r="FX6" s="55"/>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c r="HW6" s="55"/>
      <c r="HX6" s="55"/>
      <c r="HY6" s="55"/>
      <c r="HZ6" s="55"/>
      <c r="IA6" s="55"/>
      <c r="IB6" s="55"/>
      <c r="IC6" s="55"/>
      <c r="ID6" s="55"/>
      <c r="IE6" s="55"/>
      <c r="IF6" s="55"/>
      <c r="IG6" s="55"/>
      <c r="IH6" s="55"/>
      <c r="II6" s="55"/>
      <c r="IJ6" s="55"/>
      <c r="IK6" s="55"/>
      <c r="IL6" s="55"/>
      <c r="IM6" s="55"/>
      <c r="IN6" s="55"/>
      <c r="IO6" s="55"/>
      <c r="IP6" s="55"/>
      <c r="IQ6" s="55"/>
      <c r="IR6" s="55"/>
      <c r="IS6" s="55"/>
      <c r="IT6" s="55"/>
      <c r="IU6" s="55"/>
      <c r="IV6" s="55"/>
      <c r="IW6" s="55"/>
      <c r="IX6" s="55"/>
      <c r="IY6" s="55"/>
      <c r="IZ6" s="55"/>
      <c r="JA6" s="55"/>
      <c r="JB6" s="55"/>
      <c r="JC6" s="55"/>
      <c r="JD6" s="55"/>
      <c r="JE6" s="55"/>
      <c r="JF6" s="55"/>
      <c r="JG6" s="55"/>
      <c r="JH6" s="55"/>
      <c r="JI6" s="55"/>
      <c r="JJ6" s="55"/>
      <c r="JK6" s="55"/>
      <c r="JL6" s="55"/>
      <c r="JM6" s="55"/>
      <c r="JN6" s="55"/>
      <c r="JO6" s="55"/>
      <c r="JP6" s="55"/>
      <c r="JQ6" s="55"/>
      <c r="JR6" s="55"/>
      <c r="JS6" s="55"/>
      <c r="JT6" s="55"/>
      <c r="JU6" s="55"/>
      <c r="JV6" s="55"/>
      <c r="JW6" s="55"/>
      <c r="JX6" s="55"/>
      <c r="JY6" s="55"/>
      <c r="JZ6" s="55"/>
      <c r="KA6" s="55"/>
      <c r="KB6" s="55"/>
      <c r="KC6" s="55"/>
      <c r="KD6" s="55"/>
      <c r="KE6" s="55"/>
      <c r="KF6" s="55"/>
      <c r="KG6" s="55"/>
      <c r="KH6" s="55"/>
      <c r="KI6" s="55"/>
      <c r="KJ6" s="55"/>
      <c r="KK6" s="55"/>
      <c r="KL6" s="55"/>
      <c r="KM6" s="55"/>
      <c r="KN6" s="55"/>
      <c r="KO6" s="55"/>
      <c r="KP6" s="55"/>
      <c r="KQ6" s="55"/>
      <c r="KR6" s="55"/>
      <c r="KS6" s="55"/>
      <c r="KT6" s="55"/>
      <c r="KU6" s="55"/>
      <c r="KV6" s="55"/>
      <c r="KW6" s="55"/>
      <c r="KX6" s="55"/>
      <c r="KY6" s="55"/>
      <c r="KZ6" s="55"/>
      <c r="LA6" s="55"/>
      <c r="LB6" s="55"/>
      <c r="LC6" s="55"/>
      <c r="LD6" s="55"/>
      <c r="LE6" s="55"/>
      <c r="LF6" s="55"/>
      <c r="LG6" s="55"/>
      <c r="LH6" s="55"/>
      <c r="LI6" s="55"/>
      <c r="LJ6" s="55"/>
      <c r="LK6" s="55"/>
      <c r="LL6" s="55"/>
      <c r="LM6" s="55"/>
      <c r="LN6" s="55"/>
      <c r="LO6" s="55"/>
      <c r="LP6" s="55"/>
      <c r="LQ6" s="55"/>
      <c r="LR6" s="55"/>
      <c r="LS6" s="55"/>
      <c r="LT6" s="55"/>
      <c r="LU6" s="55"/>
      <c r="LV6" s="55"/>
      <c r="LW6" s="55"/>
      <c r="LX6" s="55"/>
      <c r="LY6" s="55"/>
      <c r="LZ6" s="55"/>
      <c r="MA6" s="55"/>
      <c r="MB6" s="55"/>
      <c r="MC6" s="55"/>
      <c r="MD6" s="55"/>
      <c r="ME6" s="55"/>
      <c r="MF6" s="55"/>
      <c r="MG6" s="55"/>
      <c r="MH6" s="55"/>
      <c r="MI6" s="55"/>
      <c r="MJ6" s="55"/>
      <c r="MK6" s="55"/>
      <c r="ML6" s="55"/>
      <c r="MM6" s="55"/>
      <c r="MN6" s="55"/>
      <c r="MO6" s="55"/>
      <c r="MP6" s="55"/>
      <c r="MQ6" s="55"/>
      <c r="MR6" s="55"/>
      <c r="MS6" s="55"/>
      <c r="MT6" s="55"/>
      <c r="MU6" s="55"/>
      <c r="MV6" s="55"/>
      <c r="MW6" s="55"/>
      <c r="MX6" s="55"/>
      <c r="MY6" s="55"/>
      <c r="MZ6" s="55"/>
      <c r="NA6" s="55"/>
      <c r="NB6" s="55"/>
      <c r="NC6" s="55"/>
      <c r="ND6" s="55"/>
      <c r="NE6" s="55"/>
      <c r="NF6" s="55"/>
      <c r="NG6" s="55"/>
      <c r="NH6" s="55"/>
      <c r="NI6" s="55"/>
      <c r="NJ6" s="55"/>
      <c r="NK6" s="55"/>
      <c r="NL6" s="55"/>
      <c r="NM6" s="55"/>
      <c r="NN6" s="55"/>
      <c r="NO6" s="55"/>
      <c r="NP6" s="55"/>
      <c r="NQ6" s="55"/>
      <c r="NR6" s="55"/>
      <c r="NS6" s="55"/>
      <c r="NT6" s="55"/>
      <c r="NU6" s="55"/>
      <c r="NV6" s="55"/>
      <c r="NW6" s="55"/>
      <c r="NX6" s="55"/>
      <c r="NY6" s="55"/>
      <c r="NZ6" s="55"/>
      <c r="OA6" s="55"/>
      <c r="OB6" s="55"/>
      <c r="OC6" s="55"/>
      <c r="OD6" s="55"/>
      <c r="OE6" s="55"/>
      <c r="OF6" s="55"/>
      <c r="OG6" s="55"/>
      <c r="OH6" s="55"/>
      <c r="OI6" s="55"/>
      <c r="OJ6" s="55"/>
      <c r="OK6" s="55"/>
      <c r="OL6" s="55"/>
      <c r="OM6" s="55"/>
      <c r="ON6" s="55"/>
      <c r="OO6" s="55"/>
      <c r="OP6" s="55"/>
      <c r="OQ6" s="55"/>
      <c r="OR6" s="55"/>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5"/>
      <c r="QB6" s="55"/>
      <c r="QC6" s="55"/>
      <c r="QD6" s="55"/>
      <c r="QE6" s="55"/>
      <c r="QF6" s="55"/>
      <c r="QG6" s="55"/>
      <c r="QH6" s="55"/>
      <c r="QI6" s="55"/>
      <c r="QJ6" s="55"/>
      <c r="QK6" s="55"/>
      <c r="QL6" s="55"/>
      <c r="QM6" s="55"/>
      <c r="QN6" s="55"/>
      <c r="QO6" s="55"/>
      <c r="QP6" s="55"/>
      <c r="QQ6" s="55"/>
      <c r="QR6" s="55"/>
      <c r="QS6" s="55"/>
      <c r="QT6" s="55"/>
      <c r="QU6" s="55"/>
      <c r="QV6" s="55"/>
      <c r="QW6" s="55"/>
      <c r="QX6" s="55"/>
      <c r="QY6" s="55"/>
      <c r="QZ6" s="55"/>
      <c r="RA6" s="55"/>
      <c r="RB6" s="55"/>
      <c r="RC6" s="55"/>
      <c r="RD6" s="55"/>
      <c r="RE6" s="55"/>
      <c r="RF6" s="55"/>
      <c r="RG6" s="55"/>
      <c r="RH6" s="55"/>
      <c r="RI6" s="55"/>
      <c r="RJ6" s="55"/>
      <c r="RK6" s="55"/>
      <c r="RL6" s="55"/>
      <c r="RM6" s="55"/>
      <c r="RN6" s="55"/>
      <c r="RO6" s="55"/>
      <c r="RP6" s="55"/>
      <c r="RQ6" s="55"/>
      <c r="RR6" s="55"/>
      <c r="RS6" s="55"/>
      <c r="RT6" s="55"/>
      <c r="RU6" s="55"/>
      <c r="RV6" s="55"/>
      <c r="RW6" s="55"/>
      <c r="RX6" s="55"/>
      <c r="RY6" s="55"/>
      <c r="RZ6" s="55"/>
      <c r="SA6" s="55"/>
      <c r="SB6" s="55"/>
      <c r="SC6" s="55"/>
      <c r="SD6" s="55"/>
      <c r="SE6" s="55"/>
      <c r="SF6" s="55"/>
      <c r="SG6" s="55"/>
      <c r="SH6" s="55"/>
      <c r="SI6" s="55"/>
      <c r="SJ6" s="55"/>
      <c r="SK6" s="55"/>
      <c r="SL6" s="55"/>
      <c r="SM6" s="55"/>
      <c r="SN6" s="55"/>
      <c r="SO6" s="55"/>
      <c r="SP6" s="55"/>
      <c r="SQ6" s="55"/>
    </row>
    <row r="7" spans="1:511" ht="18" customHeight="1" x14ac:dyDescent="0.25">
      <c r="A7" s="64" t="s">
        <v>355</v>
      </c>
      <c r="B7" s="65" t="s">
        <v>356</v>
      </c>
      <c r="C7" s="184">
        <v>46147</v>
      </c>
      <c r="D7" s="184">
        <v>46199</v>
      </c>
      <c r="E7" s="186"/>
      <c r="F7" s="186"/>
      <c r="G7" s="66">
        <v>53</v>
      </c>
      <c r="H7" s="67">
        <f ca="1">IF(OR(C7="",D7=""),0,MAX(0,MIN(1,(TODAY()-C7+1)/(D7-C7+1))))</f>
        <v>0.47169811320754718</v>
      </c>
      <c r="I7" s="67"/>
      <c r="J7" s="66" t="s">
        <v>356</v>
      </c>
      <c r="K7" s="168"/>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92"/>
      <c r="AV7" s="55"/>
      <c r="AW7" s="55"/>
      <c r="AX7" s="55"/>
      <c r="AY7" s="55"/>
      <c r="AZ7" s="55"/>
      <c r="BA7" s="55"/>
      <c r="BB7" s="55"/>
      <c r="BC7" s="55"/>
      <c r="BD7" s="55"/>
      <c r="BE7" s="55"/>
      <c r="BF7" s="55"/>
      <c r="BG7" s="55"/>
      <c r="BH7" s="55"/>
      <c r="BI7" s="55"/>
      <c r="BJ7" s="55"/>
      <c r="BK7" s="55"/>
      <c r="BL7" s="55"/>
      <c r="BM7" s="55"/>
      <c r="BN7" s="55"/>
      <c r="BO7" s="55"/>
      <c r="BP7" s="55"/>
      <c r="BQ7" s="55"/>
      <c r="BR7" s="55"/>
      <c r="BS7" s="55"/>
      <c r="BT7" s="55"/>
      <c r="BU7" s="55"/>
      <c r="BV7" s="55"/>
      <c r="BW7" s="55"/>
      <c r="BX7" s="55"/>
      <c r="BY7" s="55"/>
      <c r="BZ7" s="55"/>
      <c r="CA7" s="55"/>
      <c r="CB7" s="55"/>
      <c r="CC7" s="55"/>
      <c r="CD7" s="55"/>
      <c r="CE7" s="55"/>
      <c r="CF7" s="55"/>
      <c r="CG7" s="55"/>
      <c r="CH7" s="55"/>
      <c r="CI7" s="55"/>
      <c r="CJ7" s="55"/>
      <c r="CK7" s="55"/>
      <c r="CL7" s="55"/>
      <c r="CM7" s="55"/>
      <c r="CN7" s="55"/>
      <c r="CO7" s="55"/>
      <c r="CP7" s="55"/>
      <c r="CQ7" s="55"/>
      <c r="CR7" s="55"/>
      <c r="CS7" s="55"/>
      <c r="CT7" s="55"/>
      <c r="CU7" s="55"/>
      <c r="CV7" s="55"/>
      <c r="CW7" s="55"/>
      <c r="CX7" s="55"/>
      <c r="CY7" s="55"/>
      <c r="CZ7" s="55"/>
      <c r="DA7" s="55"/>
      <c r="DB7" s="55"/>
      <c r="DC7" s="55"/>
      <c r="DD7" s="55"/>
      <c r="DE7" s="55"/>
      <c r="DF7" s="55"/>
      <c r="DG7" s="55"/>
      <c r="DH7" s="55"/>
      <c r="DI7" s="55"/>
      <c r="DJ7" s="55"/>
      <c r="DK7" s="55"/>
      <c r="DL7" s="55"/>
      <c r="DM7" s="55"/>
      <c r="DN7" s="55"/>
      <c r="DO7" s="55"/>
      <c r="DP7" s="55"/>
      <c r="DQ7" s="55"/>
      <c r="DR7" s="55"/>
      <c r="DS7" s="55"/>
      <c r="DT7" s="55"/>
      <c r="DU7" s="55"/>
      <c r="DV7" s="55"/>
      <c r="DW7" s="55"/>
      <c r="DX7" s="55"/>
      <c r="DY7" s="55"/>
      <c r="DZ7" s="55"/>
      <c r="EA7" s="55"/>
      <c r="EB7" s="55"/>
      <c r="EC7" s="55"/>
      <c r="ED7" s="55"/>
      <c r="EE7" s="55"/>
      <c r="EF7" s="55"/>
      <c r="EG7" s="55"/>
      <c r="EH7" s="55"/>
      <c r="EI7" s="55"/>
      <c r="EJ7" s="55"/>
      <c r="EK7" s="55"/>
      <c r="EL7" s="55"/>
      <c r="EM7" s="55"/>
      <c r="EN7" s="55"/>
      <c r="EO7" s="55"/>
      <c r="EP7" s="55"/>
      <c r="EQ7" s="55"/>
      <c r="ER7" s="55"/>
      <c r="ES7" s="55"/>
      <c r="ET7" s="55"/>
      <c r="EU7" s="55"/>
      <c r="EV7" s="55"/>
      <c r="EW7" s="55"/>
      <c r="EX7" s="55"/>
      <c r="EY7" s="55"/>
      <c r="EZ7" s="55"/>
      <c r="FA7" s="55"/>
      <c r="FB7" s="55"/>
      <c r="FC7" s="55"/>
      <c r="FD7" s="55"/>
      <c r="FE7" s="55"/>
      <c r="FF7" s="55"/>
      <c r="FG7" s="55"/>
      <c r="FH7" s="55"/>
      <c r="FI7" s="55"/>
      <c r="FJ7" s="55"/>
      <c r="FK7" s="55"/>
      <c r="FL7" s="55"/>
      <c r="FM7" s="55"/>
      <c r="FN7" s="55"/>
      <c r="FO7" s="55"/>
      <c r="FP7" s="55"/>
      <c r="FQ7" s="55"/>
      <c r="FR7" s="55"/>
      <c r="FS7" s="55"/>
      <c r="FT7" s="55"/>
      <c r="FU7" s="55"/>
      <c r="FV7" s="55"/>
      <c r="FW7" s="55"/>
      <c r="FX7" s="55"/>
      <c r="FY7" s="55"/>
      <c r="FZ7" s="55"/>
      <c r="GA7" s="55"/>
      <c r="GB7" s="55"/>
      <c r="GC7" s="55"/>
      <c r="GD7" s="55"/>
      <c r="GE7" s="55"/>
      <c r="GF7" s="55"/>
      <c r="GG7" s="55"/>
      <c r="GH7" s="55"/>
      <c r="GI7" s="55"/>
      <c r="GJ7" s="55"/>
      <c r="GK7" s="55"/>
      <c r="GL7" s="55"/>
      <c r="GM7" s="55"/>
      <c r="GN7" s="55"/>
      <c r="GO7" s="55"/>
      <c r="GP7" s="55"/>
      <c r="GQ7" s="55"/>
      <c r="GR7" s="55"/>
      <c r="GS7" s="55"/>
      <c r="GT7" s="55"/>
      <c r="GU7" s="55"/>
      <c r="GV7" s="55"/>
      <c r="GW7" s="55"/>
      <c r="GX7" s="55"/>
      <c r="GY7" s="55"/>
      <c r="GZ7" s="55"/>
      <c r="HA7" s="55"/>
      <c r="HB7" s="55"/>
      <c r="HC7" s="55"/>
      <c r="HD7" s="55"/>
      <c r="HE7" s="55"/>
      <c r="HF7" s="55"/>
      <c r="HG7" s="55"/>
      <c r="HH7" s="55"/>
      <c r="HI7" s="55"/>
      <c r="HJ7" s="55"/>
      <c r="HK7" s="55"/>
      <c r="HL7" s="55"/>
      <c r="HM7" s="55"/>
      <c r="HN7" s="55"/>
      <c r="HO7" s="55"/>
      <c r="HP7" s="55"/>
      <c r="HQ7" s="55"/>
      <c r="HR7" s="55"/>
      <c r="HS7" s="55"/>
      <c r="HT7" s="55"/>
      <c r="HU7" s="55"/>
      <c r="HV7" s="55"/>
      <c r="HW7" s="55"/>
      <c r="HX7" s="55"/>
      <c r="HY7" s="55"/>
      <c r="HZ7" s="55"/>
      <c r="IA7" s="55"/>
      <c r="IB7" s="55"/>
      <c r="IC7" s="55"/>
      <c r="ID7" s="55"/>
      <c r="IE7" s="55"/>
      <c r="IF7" s="55"/>
      <c r="IG7" s="55"/>
      <c r="IH7" s="55"/>
      <c r="II7" s="55"/>
      <c r="IJ7" s="55"/>
      <c r="IK7" s="55"/>
      <c r="IL7" s="55"/>
      <c r="IM7" s="55"/>
      <c r="IN7" s="55"/>
      <c r="IO7" s="55"/>
      <c r="IP7" s="55"/>
      <c r="IQ7" s="55"/>
      <c r="IR7" s="55"/>
      <c r="IS7" s="55"/>
      <c r="IT7" s="55"/>
      <c r="IU7" s="55"/>
      <c r="IV7" s="55"/>
      <c r="IW7" s="55"/>
      <c r="IX7" s="55"/>
      <c r="IY7" s="55"/>
      <c r="IZ7" s="55"/>
      <c r="JA7" s="55"/>
      <c r="JB7" s="55"/>
      <c r="JC7" s="55"/>
      <c r="JD7" s="55"/>
      <c r="JE7" s="55"/>
      <c r="JF7" s="55"/>
      <c r="JG7" s="55"/>
      <c r="JH7" s="55"/>
      <c r="JI7" s="55"/>
      <c r="JJ7" s="55"/>
      <c r="JK7" s="55"/>
      <c r="JL7" s="55"/>
      <c r="JM7" s="55"/>
      <c r="JN7" s="55"/>
      <c r="JO7" s="55"/>
      <c r="JP7" s="55"/>
      <c r="JQ7" s="55"/>
      <c r="JR7" s="55"/>
      <c r="JS7" s="55"/>
      <c r="JT7" s="55"/>
      <c r="JU7" s="55"/>
      <c r="JV7" s="55"/>
      <c r="JW7" s="55"/>
      <c r="JX7" s="55"/>
      <c r="JY7" s="55"/>
      <c r="JZ7" s="55"/>
      <c r="KA7" s="55"/>
      <c r="KB7" s="55"/>
      <c r="KC7" s="55"/>
      <c r="KD7" s="55"/>
      <c r="KE7" s="55"/>
      <c r="KF7" s="55"/>
      <c r="KG7" s="55"/>
      <c r="KH7" s="55"/>
      <c r="KI7" s="55"/>
      <c r="KJ7" s="55"/>
      <c r="KK7" s="55"/>
      <c r="KL7" s="55"/>
      <c r="KM7" s="55"/>
      <c r="KN7" s="55"/>
      <c r="KO7" s="55"/>
      <c r="KP7" s="55"/>
      <c r="KQ7" s="55"/>
      <c r="KR7" s="55"/>
      <c r="KS7" s="55"/>
      <c r="KT7" s="55"/>
      <c r="KU7" s="55"/>
      <c r="KV7" s="55"/>
      <c r="KW7" s="55"/>
      <c r="KX7" s="55"/>
      <c r="KY7" s="55"/>
      <c r="KZ7" s="55"/>
      <c r="LA7" s="55"/>
      <c r="LB7" s="55"/>
      <c r="LC7" s="55"/>
      <c r="LD7" s="55"/>
      <c r="LE7" s="55"/>
      <c r="LF7" s="55"/>
      <c r="LG7" s="55"/>
      <c r="LH7" s="55"/>
      <c r="LI7" s="55"/>
      <c r="LJ7" s="55"/>
      <c r="LK7" s="55"/>
      <c r="LL7" s="55"/>
      <c r="LM7" s="55"/>
      <c r="LN7" s="55"/>
      <c r="LO7" s="55"/>
      <c r="LP7" s="55"/>
      <c r="LQ7" s="55"/>
      <c r="LR7" s="55"/>
      <c r="LS7" s="55"/>
      <c r="LT7" s="55"/>
      <c r="LU7" s="55"/>
      <c r="LV7" s="55"/>
      <c r="LW7" s="55"/>
      <c r="LX7" s="55"/>
      <c r="LY7" s="55"/>
      <c r="LZ7" s="55"/>
      <c r="MA7" s="55"/>
      <c r="MB7" s="55"/>
      <c r="MC7" s="55"/>
      <c r="MD7" s="55"/>
      <c r="ME7" s="55"/>
      <c r="MF7" s="55"/>
      <c r="MG7" s="55"/>
      <c r="MH7" s="55"/>
      <c r="MI7" s="55"/>
      <c r="MJ7" s="55"/>
      <c r="MK7" s="55"/>
      <c r="ML7" s="55"/>
      <c r="MM7" s="55"/>
      <c r="MN7" s="55"/>
      <c r="MO7" s="55"/>
      <c r="MP7" s="55"/>
      <c r="MQ7" s="55"/>
      <c r="MR7" s="55"/>
      <c r="MS7" s="55"/>
      <c r="MT7" s="55"/>
      <c r="MU7" s="55"/>
      <c r="MV7" s="55"/>
      <c r="MW7" s="55"/>
      <c r="MX7" s="55"/>
      <c r="MY7" s="55"/>
      <c r="MZ7" s="55"/>
      <c r="NA7" s="55"/>
      <c r="NB7" s="55"/>
      <c r="NC7" s="55"/>
      <c r="ND7" s="55"/>
      <c r="NE7" s="55"/>
      <c r="NF7" s="55"/>
      <c r="NG7" s="55"/>
      <c r="NH7" s="55"/>
      <c r="NI7" s="55"/>
      <c r="NJ7" s="55"/>
      <c r="NK7" s="55"/>
      <c r="NL7" s="55"/>
      <c r="NM7" s="55"/>
      <c r="NN7" s="55"/>
      <c r="NO7" s="55"/>
      <c r="NP7" s="55"/>
      <c r="NQ7" s="55"/>
      <c r="NR7" s="55"/>
      <c r="NS7" s="55"/>
      <c r="NT7" s="55"/>
      <c r="NU7" s="55"/>
      <c r="NV7" s="55"/>
      <c r="NW7" s="55"/>
      <c r="NX7" s="55"/>
      <c r="NY7" s="55"/>
      <c r="NZ7" s="55"/>
      <c r="OA7" s="55"/>
      <c r="OB7" s="55"/>
      <c r="OC7" s="55"/>
      <c r="OD7" s="55"/>
      <c r="OE7" s="55"/>
      <c r="OF7" s="55"/>
      <c r="OG7" s="55"/>
      <c r="OH7" s="55"/>
      <c r="OI7" s="55"/>
      <c r="OJ7" s="55"/>
      <c r="OK7" s="55"/>
      <c r="OL7" s="55"/>
      <c r="OM7" s="55"/>
      <c r="ON7" s="55"/>
      <c r="OO7" s="55"/>
      <c r="OP7" s="55"/>
      <c r="OQ7" s="55"/>
      <c r="OR7" s="55"/>
      <c r="OS7" s="55"/>
      <c r="OT7" s="55"/>
      <c r="OU7" s="55"/>
      <c r="OV7" s="55"/>
      <c r="OW7" s="55"/>
      <c r="OX7" s="55"/>
      <c r="OY7" s="55"/>
      <c r="OZ7" s="55"/>
      <c r="PA7" s="55"/>
      <c r="PB7" s="55"/>
      <c r="PC7" s="55"/>
      <c r="PD7" s="55"/>
      <c r="PE7" s="55"/>
      <c r="PF7" s="55"/>
      <c r="PG7" s="55"/>
      <c r="PH7" s="55"/>
      <c r="PI7" s="55"/>
      <c r="PJ7" s="55"/>
      <c r="PK7" s="55"/>
      <c r="PL7" s="55"/>
      <c r="PM7" s="55"/>
      <c r="PN7" s="55"/>
      <c r="PO7" s="55"/>
      <c r="PP7" s="55"/>
      <c r="PQ7" s="55"/>
      <c r="PR7" s="55"/>
      <c r="PS7" s="55"/>
      <c r="PT7" s="55"/>
      <c r="PU7" s="55"/>
      <c r="PV7" s="55"/>
      <c r="PW7" s="55"/>
      <c r="PX7" s="55"/>
      <c r="PY7" s="55"/>
      <c r="PZ7" s="55"/>
      <c r="QA7" s="55"/>
      <c r="QB7" s="55"/>
      <c r="QC7" s="55"/>
      <c r="QD7" s="55"/>
      <c r="QE7" s="55"/>
      <c r="QF7" s="55"/>
      <c r="QG7" s="55"/>
      <c r="QH7" s="55"/>
      <c r="QI7" s="55"/>
      <c r="QJ7" s="55"/>
      <c r="QK7" s="55"/>
      <c r="QL7" s="55"/>
      <c r="QM7" s="55"/>
      <c r="QN7" s="55"/>
      <c r="QO7" s="55"/>
      <c r="QP7" s="55"/>
      <c r="QQ7" s="55"/>
      <c r="QR7" s="55"/>
      <c r="QS7" s="55"/>
      <c r="QT7" s="55"/>
      <c r="QU7" s="55"/>
      <c r="QV7" s="55"/>
      <c r="QW7" s="55"/>
      <c r="QX7" s="55"/>
      <c r="QY7" s="55"/>
      <c r="QZ7" s="55"/>
      <c r="RA7" s="55"/>
      <c r="RB7" s="55"/>
      <c r="RC7" s="55"/>
      <c r="RD7" s="55"/>
      <c r="RE7" s="55"/>
      <c r="RF7" s="55"/>
      <c r="RG7" s="55"/>
      <c r="RH7" s="55"/>
      <c r="RI7" s="55"/>
      <c r="RJ7" s="55"/>
      <c r="RK7" s="55"/>
      <c r="RL7" s="55"/>
      <c r="RM7" s="55"/>
      <c r="RN7" s="55"/>
      <c r="RO7" s="55"/>
      <c r="RP7" s="55"/>
      <c r="RQ7" s="55"/>
      <c r="RR7" s="55"/>
      <c r="RS7" s="55"/>
      <c r="RT7" s="55"/>
      <c r="RU7" s="55"/>
      <c r="RV7" s="55"/>
      <c r="RW7" s="55"/>
      <c r="RX7" s="55"/>
      <c r="RY7" s="55"/>
      <c r="RZ7" s="55"/>
      <c r="SA7" s="55"/>
      <c r="SB7" s="55"/>
      <c r="SC7" s="55"/>
      <c r="SD7" s="55"/>
      <c r="SE7" s="55"/>
      <c r="SF7" s="55"/>
      <c r="SG7" s="55"/>
      <c r="SH7" s="55"/>
      <c r="SI7" s="55"/>
      <c r="SJ7" s="55"/>
      <c r="SK7" s="55"/>
      <c r="SL7" s="55"/>
      <c r="SM7" s="55"/>
      <c r="SN7" s="55"/>
      <c r="SO7" s="55"/>
      <c r="SP7" s="55"/>
      <c r="SQ7" s="55"/>
    </row>
    <row r="8" spans="1:511" ht="18" customHeight="1" x14ac:dyDescent="0.25">
      <c r="A8" s="70" t="s">
        <v>20</v>
      </c>
      <c r="B8" s="71" t="s">
        <v>32</v>
      </c>
      <c r="C8" s="187">
        <v>46058</v>
      </c>
      <c r="D8" s="187">
        <v>46101</v>
      </c>
      <c r="E8" s="188"/>
      <c r="F8" s="188"/>
      <c r="G8" s="72">
        <v>44</v>
      </c>
      <c r="H8" s="73">
        <v>1</v>
      </c>
      <c r="I8" s="189"/>
      <c r="J8" s="72" t="s">
        <v>57</v>
      </c>
      <c r="K8" s="168"/>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92"/>
      <c r="AV8" s="55"/>
      <c r="AW8" s="55"/>
      <c r="AX8" s="55"/>
      <c r="AY8" s="55"/>
      <c r="AZ8" s="55"/>
      <c r="BA8" s="55"/>
      <c r="BB8" s="55"/>
      <c r="BC8" s="55"/>
      <c r="BD8" s="55"/>
      <c r="BE8" s="55"/>
      <c r="BF8" s="55"/>
      <c r="BG8" s="55"/>
      <c r="BH8" s="55"/>
      <c r="BI8" s="55"/>
      <c r="BJ8" s="55"/>
      <c r="BK8" s="55"/>
      <c r="BL8" s="55"/>
      <c r="BM8" s="55"/>
      <c r="BN8" s="55"/>
      <c r="BO8" s="55"/>
      <c r="BP8" s="55"/>
      <c r="BQ8" s="55"/>
      <c r="BR8" s="55"/>
      <c r="BS8" s="55"/>
      <c r="BT8" s="55"/>
      <c r="BU8" s="55"/>
      <c r="BV8" s="55"/>
      <c r="BW8" s="55"/>
      <c r="BX8" s="55"/>
      <c r="BY8" s="55"/>
      <c r="BZ8" s="55"/>
      <c r="CA8" s="55"/>
      <c r="CB8" s="55"/>
      <c r="CC8" s="55"/>
      <c r="CD8" s="55"/>
      <c r="CE8" s="55"/>
      <c r="CF8" s="55"/>
      <c r="CG8" s="55"/>
      <c r="CH8" s="55"/>
      <c r="CI8" s="55"/>
      <c r="CJ8" s="55"/>
      <c r="CK8" s="55"/>
      <c r="CL8" s="55"/>
      <c r="CM8" s="55"/>
      <c r="CN8" s="55"/>
      <c r="CO8" s="55"/>
      <c r="CP8" s="55"/>
      <c r="CQ8" s="55"/>
      <c r="CR8" s="55"/>
      <c r="CS8" s="55"/>
      <c r="CT8" s="55"/>
      <c r="CU8" s="55"/>
      <c r="CV8" s="55"/>
      <c r="CW8" s="55"/>
      <c r="CX8" s="55"/>
      <c r="CY8" s="55"/>
      <c r="CZ8" s="55"/>
      <c r="DA8" s="55"/>
      <c r="DB8" s="55"/>
      <c r="DC8" s="55"/>
      <c r="DD8" s="55"/>
      <c r="DE8" s="55"/>
      <c r="DF8" s="55"/>
      <c r="DG8" s="55"/>
      <c r="DH8" s="55"/>
      <c r="DI8" s="55"/>
      <c r="DJ8" s="55"/>
      <c r="DK8" s="55"/>
      <c r="DL8" s="55"/>
      <c r="DM8" s="55"/>
      <c r="DN8" s="55"/>
      <c r="DO8" s="55"/>
      <c r="DP8" s="55"/>
      <c r="DQ8" s="55"/>
      <c r="DR8" s="55"/>
      <c r="DS8" s="55"/>
      <c r="DT8" s="55"/>
      <c r="DU8" s="55"/>
      <c r="DV8" s="55"/>
      <c r="DW8" s="55"/>
      <c r="DX8" s="55"/>
      <c r="DY8" s="55"/>
      <c r="DZ8" s="55"/>
      <c r="EA8" s="55"/>
      <c r="EB8" s="55"/>
      <c r="EC8" s="55"/>
      <c r="ED8" s="55"/>
      <c r="EE8" s="55"/>
      <c r="EF8" s="55"/>
      <c r="EG8" s="55"/>
      <c r="EH8" s="55"/>
      <c r="EI8" s="55"/>
      <c r="EJ8" s="55"/>
      <c r="EK8" s="55"/>
      <c r="EL8" s="55"/>
      <c r="EM8" s="55"/>
      <c r="EN8" s="55"/>
      <c r="EO8" s="55"/>
      <c r="EP8" s="55"/>
      <c r="EQ8" s="55"/>
      <c r="ER8" s="55"/>
      <c r="ES8" s="55"/>
      <c r="ET8" s="55"/>
      <c r="EU8" s="55"/>
      <c r="EV8" s="55"/>
      <c r="EW8" s="55"/>
      <c r="EX8" s="55"/>
      <c r="EY8" s="55"/>
      <c r="EZ8" s="55"/>
      <c r="FA8" s="55"/>
      <c r="FB8" s="55"/>
      <c r="FC8" s="55"/>
      <c r="FD8" s="55"/>
      <c r="FE8" s="55"/>
      <c r="FF8" s="55"/>
      <c r="FG8" s="55"/>
      <c r="FH8" s="55"/>
      <c r="FI8" s="55"/>
      <c r="FJ8" s="55"/>
      <c r="FK8" s="55"/>
      <c r="FL8" s="55"/>
      <c r="FM8" s="55"/>
      <c r="FN8" s="55"/>
      <c r="FO8" s="55"/>
      <c r="FP8" s="55"/>
      <c r="FQ8" s="55"/>
      <c r="FR8" s="55"/>
      <c r="FS8" s="55"/>
      <c r="FT8" s="55"/>
      <c r="FU8" s="55"/>
      <c r="FV8" s="55"/>
      <c r="FW8" s="55"/>
      <c r="FX8" s="55"/>
      <c r="FY8" s="55"/>
      <c r="FZ8" s="55"/>
      <c r="GA8" s="55"/>
      <c r="GB8" s="55"/>
      <c r="GC8" s="55"/>
      <c r="GD8" s="55"/>
      <c r="GE8" s="55"/>
      <c r="GF8" s="55"/>
      <c r="GG8" s="55"/>
      <c r="GH8" s="55"/>
      <c r="GI8" s="55"/>
      <c r="GJ8" s="55"/>
      <c r="GK8" s="55"/>
      <c r="GL8" s="55"/>
      <c r="GM8" s="55"/>
      <c r="GN8" s="55"/>
      <c r="GO8" s="55"/>
      <c r="GP8" s="55"/>
      <c r="GQ8" s="55"/>
      <c r="GR8" s="55"/>
      <c r="GS8" s="55"/>
      <c r="GT8" s="55"/>
      <c r="GU8" s="55"/>
      <c r="GV8" s="55"/>
      <c r="GW8" s="55"/>
      <c r="GX8" s="55"/>
      <c r="GY8" s="55"/>
      <c r="GZ8" s="55"/>
      <c r="HA8" s="55"/>
      <c r="HB8" s="55"/>
      <c r="HC8" s="55"/>
      <c r="HD8" s="55"/>
      <c r="HE8" s="55"/>
      <c r="HF8" s="55"/>
      <c r="HG8" s="55"/>
      <c r="HH8" s="55"/>
      <c r="HI8" s="55"/>
      <c r="HJ8" s="55"/>
      <c r="HK8" s="55"/>
      <c r="HL8" s="55"/>
      <c r="HM8" s="55"/>
      <c r="HN8" s="55"/>
      <c r="HO8" s="55"/>
      <c r="HP8" s="55"/>
      <c r="HQ8" s="55"/>
      <c r="HR8" s="55"/>
      <c r="HS8" s="55"/>
      <c r="HT8" s="55"/>
      <c r="HU8" s="55"/>
      <c r="HV8" s="55"/>
      <c r="HW8" s="55"/>
      <c r="HX8" s="55"/>
      <c r="HY8" s="55"/>
      <c r="HZ8" s="55"/>
      <c r="IA8" s="55"/>
      <c r="IB8" s="55"/>
      <c r="IC8" s="55"/>
      <c r="ID8" s="55"/>
      <c r="IE8" s="55"/>
      <c r="IF8" s="55"/>
      <c r="IG8" s="55"/>
      <c r="IH8" s="55"/>
      <c r="II8" s="55"/>
      <c r="IJ8" s="55"/>
      <c r="IK8" s="55"/>
      <c r="IL8" s="55"/>
      <c r="IM8" s="55"/>
      <c r="IN8" s="55"/>
      <c r="IO8" s="55"/>
      <c r="IP8" s="55"/>
      <c r="IQ8" s="55"/>
      <c r="IR8" s="55"/>
      <c r="IS8" s="55"/>
      <c r="IT8" s="55"/>
      <c r="IU8" s="55"/>
      <c r="IV8" s="55"/>
      <c r="IW8" s="55"/>
      <c r="IX8" s="55"/>
      <c r="IY8" s="55"/>
      <c r="IZ8" s="55"/>
      <c r="JA8" s="55"/>
      <c r="JB8" s="55"/>
      <c r="JC8" s="55"/>
      <c r="JD8" s="55"/>
      <c r="JE8" s="55"/>
      <c r="JF8" s="55"/>
      <c r="JG8" s="55"/>
      <c r="JH8" s="55"/>
      <c r="JI8" s="55"/>
      <c r="JJ8" s="55"/>
      <c r="JK8" s="55"/>
      <c r="JL8" s="55"/>
      <c r="JM8" s="55"/>
      <c r="JN8" s="55"/>
      <c r="JO8" s="55"/>
      <c r="JP8" s="55"/>
      <c r="JQ8" s="55"/>
      <c r="JR8" s="55"/>
      <c r="JS8" s="55"/>
      <c r="JT8" s="55"/>
      <c r="JU8" s="55"/>
      <c r="JV8" s="55"/>
      <c r="JW8" s="55"/>
      <c r="JX8" s="55"/>
      <c r="JY8" s="55"/>
      <c r="JZ8" s="55"/>
      <c r="KA8" s="55"/>
      <c r="KB8" s="55"/>
      <c r="KC8" s="55"/>
      <c r="KD8" s="55"/>
      <c r="KE8" s="55"/>
      <c r="KF8" s="55"/>
      <c r="KG8" s="55"/>
      <c r="KH8" s="55"/>
      <c r="KI8" s="55"/>
      <c r="KJ8" s="55"/>
      <c r="KK8" s="55"/>
      <c r="KL8" s="55"/>
      <c r="KM8" s="55"/>
      <c r="KN8" s="55"/>
      <c r="KO8" s="55"/>
      <c r="KP8" s="55"/>
      <c r="KQ8" s="55"/>
      <c r="KR8" s="55"/>
      <c r="KS8" s="55"/>
      <c r="KT8" s="55"/>
      <c r="KU8" s="55"/>
      <c r="KV8" s="55"/>
      <c r="KW8" s="55"/>
      <c r="KX8" s="55"/>
      <c r="KY8" s="55"/>
      <c r="KZ8" s="55"/>
      <c r="LA8" s="55"/>
      <c r="LB8" s="55"/>
      <c r="LC8" s="55"/>
      <c r="LD8" s="55"/>
      <c r="LE8" s="55"/>
      <c r="LF8" s="55"/>
      <c r="LG8" s="55"/>
      <c r="LH8" s="55"/>
      <c r="LI8" s="55"/>
      <c r="LJ8" s="55"/>
      <c r="LK8" s="55"/>
      <c r="LL8" s="55"/>
      <c r="LM8" s="55"/>
      <c r="LN8" s="55"/>
      <c r="LO8" s="55"/>
      <c r="LP8" s="55"/>
      <c r="LQ8" s="55"/>
      <c r="LR8" s="55"/>
      <c r="LS8" s="55"/>
      <c r="LT8" s="55"/>
      <c r="LU8" s="55"/>
      <c r="LV8" s="55"/>
      <c r="LW8" s="55"/>
      <c r="LX8" s="55"/>
      <c r="LY8" s="55"/>
      <c r="LZ8" s="55"/>
      <c r="MA8" s="55"/>
      <c r="MB8" s="55"/>
      <c r="MC8" s="55"/>
      <c r="MD8" s="55"/>
      <c r="ME8" s="55"/>
      <c r="MF8" s="55"/>
      <c r="MG8" s="55"/>
      <c r="MH8" s="55"/>
      <c r="MI8" s="55"/>
      <c r="MJ8" s="55"/>
      <c r="MK8" s="55"/>
      <c r="ML8" s="55"/>
      <c r="MM8" s="55"/>
      <c r="MN8" s="55"/>
      <c r="MO8" s="55"/>
      <c r="MP8" s="55"/>
      <c r="MQ8" s="55"/>
      <c r="MR8" s="55"/>
      <c r="MS8" s="55"/>
      <c r="MT8" s="55"/>
      <c r="MU8" s="55"/>
      <c r="MV8" s="55"/>
      <c r="MW8" s="55"/>
      <c r="MX8" s="55"/>
      <c r="MY8" s="55"/>
      <c r="MZ8" s="55"/>
      <c r="NA8" s="55"/>
      <c r="NB8" s="55"/>
      <c r="NC8" s="55"/>
      <c r="ND8" s="55"/>
      <c r="NE8" s="55"/>
      <c r="NF8" s="55"/>
      <c r="NG8" s="55"/>
      <c r="NH8" s="55"/>
      <c r="NI8" s="55"/>
      <c r="NJ8" s="55"/>
      <c r="NK8" s="55"/>
      <c r="NL8" s="55"/>
      <c r="NM8" s="55"/>
      <c r="NN8" s="55"/>
      <c r="NO8" s="55"/>
      <c r="NP8" s="55"/>
      <c r="NQ8" s="55"/>
      <c r="NR8" s="55"/>
      <c r="NS8" s="55"/>
      <c r="NT8" s="55"/>
      <c r="NU8" s="55"/>
      <c r="NV8" s="55"/>
      <c r="NW8" s="55"/>
      <c r="NX8" s="55"/>
      <c r="NY8" s="55"/>
      <c r="NZ8" s="55"/>
      <c r="OA8" s="55"/>
      <c r="OB8" s="55"/>
      <c r="OC8" s="55"/>
      <c r="OD8" s="55"/>
      <c r="OE8" s="55"/>
      <c r="OF8" s="55"/>
      <c r="OG8" s="55"/>
      <c r="OH8" s="55"/>
      <c r="OI8" s="55"/>
      <c r="OJ8" s="55"/>
      <c r="OK8" s="55"/>
      <c r="OL8" s="55"/>
      <c r="OM8" s="55"/>
      <c r="ON8" s="55"/>
      <c r="OO8" s="55"/>
      <c r="OP8" s="55"/>
      <c r="OQ8" s="55"/>
      <c r="OR8" s="55"/>
      <c r="OS8" s="55"/>
      <c r="OT8" s="55"/>
      <c r="OU8" s="55"/>
      <c r="OV8" s="55"/>
      <c r="OW8" s="55"/>
      <c r="OX8" s="55"/>
      <c r="OY8" s="55"/>
      <c r="OZ8" s="55"/>
      <c r="PA8" s="55"/>
      <c r="PB8" s="55"/>
      <c r="PC8" s="55"/>
      <c r="PD8" s="55"/>
      <c r="PE8" s="55"/>
      <c r="PF8" s="55"/>
      <c r="PG8" s="55"/>
      <c r="PH8" s="55"/>
      <c r="PI8" s="55"/>
      <c r="PJ8" s="55"/>
      <c r="PK8" s="55"/>
      <c r="PL8" s="55"/>
      <c r="PM8" s="55"/>
      <c r="PN8" s="55"/>
      <c r="PO8" s="55"/>
      <c r="PP8" s="55"/>
      <c r="PQ8" s="55"/>
      <c r="PR8" s="55"/>
      <c r="PS8" s="55"/>
      <c r="PT8" s="55"/>
      <c r="PU8" s="55"/>
      <c r="PV8" s="55"/>
      <c r="PW8" s="55"/>
      <c r="PX8" s="55"/>
      <c r="PY8" s="55"/>
      <c r="PZ8" s="55"/>
      <c r="QA8" s="55"/>
      <c r="QB8" s="55"/>
      <c r="QC8" s="55"/>
      <c r="QD8" s="55"/>
      <c r="QE8" s="55"/>
      <c r="QF8" s="55"/>
      <c r="QG8" s="55"/>
      <c r="QH8" s="55"/>
      <c r="QI8" s="55"/>
      <c r="QJ8" s="55"/>
      <c r="QK8" s="55"/>
      <c r="QL8" s="55"/>
      <c r="QM8" s="55"/>
      <c r="QN8" s="55"/>
      <c r="QO8" s="55"/>
      <c r="QP8" s="55"/>
      <c r="QQ8" s="55"/>
      <c r="QR8" s="55"/>
      <c r="QS8" s="55"/>
      <c r="QT8" s="55"/>
      <c r="QU8" s="55"/>
      <c r="QV8" s="55"/>
      <c r="QW8" s="55"/>
      <c r="QX8" s="55"/>
      <c r="QY8" s="55"/>
      <c r="QZ8" s="55"/>
      <c r="RA8" s="55"/>
      <c r="RB8" s="55"/>
      <c r="RC8" s="55"/>
      <c r="RD8" s="55"/>
      <c r="RE8" s="55"/>
      <c r="RF8" s="55"/>
      <c r="RG8" s="55"/>
      <c r="RH8" s="55"/>
      <c r="RI8" s="55"/>
      <c r="RJ8" s="55"/>
      <c r="RK8" s="55"/>
      <c r="RL8" s="55"/>
      <c r="RM8" s="55"/>
      <c r="RN8" s="55"/>
      <c r="RO8" s="55"/>
      <c r="RP8" s="55"/>
      <c r="RQ8" s="55"/>
      <c r="RR8" s="55"/>
      <c r="RS8" s="55"/>
      <c r="RT8" s="55"/>
      <c r="RU8" s="55"/>
      <c r="RV8" s="55"/>
      <c r="RW8" s="55"/>
      <c r="RX8" s="55"/>
      <c r="RY8" s="55"/>
      <c r="RZ8" s="55"/>
      <c r="SA8" s="55"/>
      <c r="SB8" s="55"/>
      <c r="SC8" s="55"/>
      <c r="SD8" s="55"/>
      <c r="SE8" s="55"/>
      <c r="SF8" s="55"/>
      <c r="SG8" s="55"/>
      <c r="SH8" s="55"/>
      <c r="SI8" s="55"/>
      <c r="SJ8" s="55"/>
      <c r="SK8" s="55"/>
      <c r="SL8" s="55"/>
      <c r="SM8" s="55"/>
      <c r="SN8" s="55"/>
      <c r="SO8" s="55"/>
      <c r="SP8" s="55"/>
      <c r="SQ8" s="55"/>
    </row>
    <row r="9" spans="1:511" ht="18" customHeight="1" x14ac:dyDescent="0.25">
      <c r="A9" s="64" t="s">
        <v>100</v>
      </c>
      <c r="B9" s="74" t="s">
        <v>101</v>
      </c>
      <c r="C9" s="184">
        <v>46058</v>
      </c>
      <c r="D9" s="184">
        <v>46062</v>
      </c>
      <c r="E9" s="185"/>
      <c r="F9" s="185"/>
      <c r="G9" s="66">
        <v>5</v>
      </c>
      <c r="H9" s="67">
        <v>1</v>
      </c>
      <c r="I9" s="68"/>
      <c r="J9" s="66" t="s">
        <v>56</v>
      </c>
      <c r="K9" s="168"/>
      <c r="L9" s="163"/>
      <c r="M9" s="163"/>
      <c r="N9" s="163"/>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92"/>
      <c r="AV9" s="55"/>
      <c r="AW9" s="55"/>
      <c r="AX9" s="55"/>
      <c r="AY9" s="55"/>
      <c r="AZ9" s="55"/>
      <c r="BA9" s="55"/>
      <c r="BB9" s="55"/>
      <c r="BC9" s="55"/>
      <c r="BD9" s="55"/>
      <c r="BE9" s="55"/>
      <c r="BF9" s="55"/>
      <c r="BG9" s="55"/>
      <c r="BH9" s="55"/>
      <c r="BI9" s="55"/>
      <c r="BJ9" s="55"/>
      <c r="BK9" s="55"/>
      <c r="BL9" s="55"/>
      <c r="BM9" s="55"/>
      <c r="BN9" s="55"/>
      <c r="BO9" s="55"/>
      <c r="BP9" s="55"/>
      <c r="BQ9" s="55"/>
      <c r="BR9" s="55"/>
      <c r="BS9" s="55"/>
      <c r="BT9" s="55"/>
      <c r="BU9" s="55"/>
      <c r="BV9" s="55"/>
      <c r="BW9" s="55"/>
      <c r="BX9" s="55"/>
      <c r="BY9" s="55"/>
      <c r="BZ9" s="55"/>
      <c r="CA9" s="55"/>
      <c r="CB9" s="55"/>
      <c r="CC9" s="55"/>
      <c r="CD9" s="55"/>
      <c r="CE9" s="55"/>
      <c r="CF9" s="55"/>
      <c r="CG9" s="55"/>
      <c r="CH9" s="55"/>
      <c r="CI9" s="55"/>
      <c r="CJ9" s="55"/>
      <c r="CK9" s="55"/>
      <c r="CL9" s="55"/>
      <c r="CM9" s="55"/>
      <c r="CN9" s="55"/>
      <c r="CO9" s="55"/>
      <c r="CP9" s="55"/>
      <c r="CQ9" s="55"/>
      <c r="CR9" s="55"/>
      <c r="CS9" s="55"/>
      <c r="CT9" s="55"/>
      <c r="CU9" s="55"/>
      <c r="CV9" s="55"/>
      <c r="CW9" s="55"/>
      <c r="CX9" s="55"/>
      <c r="CY9" s="55"/>
      <c r="CZ9" s="55"/>
      <c r="DA9" s="55"/>
      <c r="DB9" s="55"/>
      <c r="DC9" s="55"/>
      <c r="DD9" s="55"/>
      <c r="DE9" s="55"/>
      <c r="DF9" s="55"/>
      <c r="DG9" s="55"/>
      <c r="DH9" s="55"/>
      <c r="DI9" s="55"/>
      <c r="DJ9" s="55"/>
      <c r="DK9" s="55"/>
      <c r="DL9" s="55"/>
      <c r="DM9" s="55"/>
      <c r="DN9" s="55"/>
      <c r="DO9" s="55"/>
      <c r="DP9" s="55"/>
      <c r="DQ9" s="55"/>
      <c r="DR9" s="55"/>
      <c r="DS9" s="55"/>
      <c r="DT9" s="55"/>
      <c r="DU9" s="55"/>
      <c r="DV9" s="55"/>
      <c r="DW9" s="55"/>
      <c r="DX9" s="55"/>
      <c r="DY9" s="55"/>
      <c r="DZ9" s="55"/>
      <c r="EA9" s="55"/>
      <c r="EB9" s="55"/>
      <c r="EC9" s="55"/>
      <c r="ED9" s="55"/>
      <c r="EE9" s="55"/>
      <c r="EF9" s="55"/>
      <c r="EG9" s="55"/>
      <c r="EH9" s="55"/>
      <c r="EI9" s="55"/>
      <c r="EJ9" s="55"/>
      <c r="EK9" s="55"/>
      <c r="EL9" s="55"/>
      <c r="EM9" s="55"/>
      <c r="EN9" s="55"/>
      <c r="EO9" s="55"/>
      <c r="EP9" s="55"/>
      <c r="EQ9" s="55"/>
      <c r="ER9" s="55"/>
      <c r="ES9" s="55"/>
      <c r="ET9" s="55"/>
      <c r="EU9" s="55"/>
      <c r="EV9" s="55"/>
      <c r="EW9" s="55"/>
      <c r="EX9" s="55"/>
      <c r="EY9" s="55"/>
      <c r="EZ9" s="55"/>
      <c r="FA9" s="55"/>
      <c r="FB9" s="55"/>
      <c r="FC9" s="55"/>
      <c r="FD9" s="55"/>
      <c r="FE9" s="55"/>
      <c r="FF9" s="55"/>
      <c r="FG9" s="55"/>
      <c r="FH9" s="55"/>
      <c r="FI9" s="55"/>
      <c r="FJ9" s="55"/>
      <c r="FK9" s="55"/>
      <c r="FL9" s="55"/>
      <c r="FM9" s="55"/>
      <c r="FN9" s="55"/>
      <c r="FO9" s="55"/>
      <c r="FP9" s="55"/>
      <c r="FQ9" s="55"/>
      <c r="FR9" s="55"/>
      <c r="FS9" s="55"/>
      <c r="FT9" s="55"/>
      <c r="FU9" s="55"/>
      <c r="FV9" s="55"/>
      <c r="FW9" s="55"/>
      <c r="FX9" s="55"/>
      <c r="FY9" s="55"/>
      <c r="FZ9" s="55"/>
      <c r="GA9" s="55"/>
      <c r="GB9" s="55"/>
      <c r="GC9" s="55"/>
      <c r="GD9" s="55"/>
      <c r="GE9" s="55"/>
      <c r="GF9" s="55"/>
      <c r="GG9" s="55"/>
      <c r="GH9" s="55"/>
      <c r="GI9" s="55"/>
      <c r="GJ9" s="55"/>
      <c r="GK9" s="55"/>
      <c r="GL9" s="55"/>
      <c r="GM9" s="55"/>
      <c r="GN9" s="55"/>
      <c r="GO9" s="55"/>
      <c r="GP9" s="55"/>
      <c r="GQ9" s="55"/>
      <c r="GR9" s="55"/>
      <c r="GS9" s="55"/>
      <c r="GT9" s="55"/>
      <c r="GU9" s="55"/>
      <c r="GV9" s="55"/>
      <c r="GW9" s="55"/>
      <c r="GX9" s="55"/>
      <c r="GY9" s="55"/>
      <c r="GZ9" s="55"/>
      <c r="HA9" s="55"/>
      <c r="HB9" s="55"/>
      <c r="HC9" s="55"/>
      <c r="HD9" s="55"/>
      <c r="HE9" s="55"/>
      <c r="HF9" s="55"/>
      <c r="HG9" s="55"/>
      <c r="HH9" s="55"/>
      <c r="HI9" s="55"/>
      <c r="HJ9" s="55"/>
      <c r="HK9" s="55"/>
      <c r="HL9" s="55"/>
      <c r="HM9" s="55"/>
      <c r="HN9" s="55"/>
      <c r="HO9" s="55"/>
      <c r="HP9" s="55"/>
      <c r="HQ9" s="55"/>
      <c r="HR9" s="55"/>
      <c r="HS9" s="55"/>
      <c r="HT9" s="55"/>
      <c r="HU9" s="55"/>
      <c r="HV9" s="55"/>
      <c r="HW9" s="55"/>
      <c r="HX9" s="55"/>
      <c r="HY9" s="55"/>
      <c r="HZ9" s="55"/>
      <c r="IA9" s="55"/>
      <c r="IB9" s="55"/>
      <c r="IC9" s="55"/>
      <c r="ID9" s="55"/>
      <c r="IE9" s="55"/>
      <c r="IF9" s="55"/>
      <c r="IG9" s="55"/>
      <c r="IH9" s="55"/>
      <c r="II9" s="55"/>
      <c r="IJ9" s="55"/>
      <c r="IK9" s="55"/>
      <c r="IL9" s="55"/>
      <c r="IM9" s="55"/>
      <c r="IN9" s="55"/>
      <c r="IO9" s="55"/>
      <c r="IP9" s="55"/>
      <c r="IQ9" s="55"/>
      <c r="IR9" s="55"/>
      <c r="IS9" s="55"/>
      <c r="IT9" s="55"/>
      <c r="IU9" s="55"/>
      <c r="IV9" s="55"/>
      <c r="IW9" s="55"/>
      <c r="IX9" s="55"/>
      <c r="IY9" s="55"/>
      <c r="IZ9" s="55"/>
      <c r="JA9" s="55"/>
      <c r="JB9" s="55"/>
      <c r="JC9" s="55"/>
      <c r="JD9" s="55"/>
      <c r="JE9" s="55"/>
      <c r="JF9" s="55"/>
      <c r="JG9" s="55"/>
      <c r="JH9" s="55"/>
      <c r="JI9" s="55"/>
      <c r="JJ9" s="55"/>
      <c r="JK9" s="55"/>
      <c r="JL9" s="55"/>
      <c r="JM9" s="55"/>
      <c r="JN9" s="55"/>
      <c r="JO9" s="55"/>
      <c r="JP9" s="55"/>
      <c r="JQ9" s="55"/>
      <c r="JR9" s="55"/>
      <c r="JS9" s="55"/>
      <c r="JT9" s="55"/>
      <c r="JU9" s="55"/>
      <c r="JV9" s="55"/>
      <c r="JW9" s="55"/>
      <c r="JX9" s="55"/>
      <c r="JY9" s="55"/>
      <c r="JZ9" s="55"/>
      <c r="KA9" s="55"/>
      <c r="KB9" s="55"/>
      <c r="KC9" s="55"/>
      <c r="KD9" s="55"/>
      <c r="KE9" s="55"/>
      <c r="KF9" s="55"/>
      <c r="KG9" s="55"/>
      <c r="KH9" s="55"/>
      <c r="KI9" s="55"/>
      <c r="KJ9" s="55"/>
      <c r="KK9" s="55"/>
      <c r="KL9" s="55"/>
      <c r="KM9" s="55"/>
      <c r="KN9" s="55"/>
      <c r="KO9" s="55"/>
      <c r="KP9" s="55"/>
      <c r="KQ9" s="55"/>
      <c r="KR9" s="55"/>
      <c r="KS9" s="55"/>
      <c r="KT9" s="55"/>
      <c r="KU9" s="55"/>
      <c r="KV9" s="55"/>
      <c r="KW9" s="55"/>
      <c r="KX9" s="55"/>
      <c r="KY9" s="55"/>
      <c r="KZ9" s="55"/>
      <c r="LA9" s="55"/>
      <c r="LB9" s="55"/>
      <c r="LC9" s="55"/>
      <c r="LD9" s="55"/>
      <c r="LE9" s="55"/>
      <c r="LF9" s="55"/>
      <c r="LG9" s="55"/>
      <c r="LH9" s="55"/>
      <c r="LI9" s="55"/>
      <c r="LJ9" s="55"/>
      <c r="LK9" s="55"/>
      <c r="LL9" s="55"/>
      <c r="LM9" s="55"/>
      <c r="LN9" s="55"/>
      <c r="LO9" s="55"/>
      <c r="LP9" s="55"/>
      <c r="LQ9" s="55"/>
      <c r="LR9" s="55"/>
      <c r="LS9" s="55"/>
      <c r="LT9" s="55"/>
      <c r="LU9" s="55"/>
      <c r="LV9" s="55"/>
      <c r="LW9" s="55"/>
      <c r="LX9" s="55"/>
      <c r="LY9" s="55"/>
      <c r="LZ9" s="55"/>
      <c r="MA9" s="55"/>
      <c r="MB9" s="55"/>
      <c r="MC9" s="55"/>
      <c r="MD9" s="55"/>
      <c r="ME9" s="55"/>
      <c r="MF9" s="55"/>
      <c r="MG9" s="55"/>
      <c r="MH9" s="55"/>
      <c r="MI9" s="55"/>
      <c r="MJ9" s="55"/>
      <c r="MK9" s="55"/>
      <c r="ML9" s="55"/>
      <c r="MM9" s="55"/>
      <c r="MN9" s="55"/>
      <c r="MO9" s="55"/>
      <c r="MP9" s="55"/>
      <c r="MQ9" s="55"/>
      <c r="MR9" s="55"/>
      <c r="MS9" s="55"/>
      <c r="MT9" s="55"/>
      <c r="MU9" s="55"/>
      <c r="MV9" s="55"/>
      <c r="MW9" s="55"/>
      <c r="MX9" s="55"/>
      <c r="MY9" s="55"/>
      <c r="MZ9" s="55"/>
      <c r="NA9" s="55"/>
      <c r="NB9" s="55"/>
      <c r="NC9" s="55"/>
      <c r="ND9" s="55"/>
      <c r="NE9" s="55"/>
      <c r="NF9" s="55"/>
      <c r="NG9" s="55"/>
      <c r="NH9" s="55"/>
      <c r="NI9" s="55"/>
      <c r="NJ9" s="55"/>
      <c r="NK9" s="55"/>
      <c r="NL9" s="55"/>
      <c r="NM9" s="55"/>
      <c r="NN9" s="55"/>
      <c r="NO9" s="55"/>
      <c r="NP9" s="55"/>
      <c r="NQ9" s="55"/>
      <c r="NR9" s="55"/>
      <c r="NS9" s="55"/>
      <c r="NT9" s="55"/>
      <c r="NU9" s="55"/>
      <c r="NV9" s="55"/>
      <c r="NW9" s="55"/>
      <c r="NX9" s="55"/>
      <c r="NY9" s="55"/>
      <c r="NZ9" s="55"/>
      <c r="OA9" s="55"/>
      <c r="OB9" s="55"/>
      <c r="OC9" s="55"/>
      <c r="OD9" s="55"/>
      <c r="OE9" s="55"/>
      <c r="OF9" s="55"/>
      <c r="OG9" s="55"/>
      <c r="OH9" s="55"/>
      <c r="OI9" s="55"/>
      <c r="OJ9" s="55"/>
      <c r="OK9" s="55"/>
      <c r="OL9" s="55"/>
      <c r="OM9" s="55"/>
      <c r="ON9" s="55"/>
      <c r="OO9" s="55"/>
      <c r="OP9" s="55"/>
      <c r="OQ9" s="55"/>
      <c r="OR9" s="55"/>
      <c r="OS9" s="55"/>
      <c r="OT9" s="55"/>
      <c r="OU9" s="55"/>
      <c r="OV9" s="55"/>
      <c r="OW9" s="55"/>
      <c r="OX9" s="55"/>
      <c r="OY9" s="55"/>
      <c r="OZ9" s="55"/>
      <c r="PA9" s="55"/>
      <c r="PB9" s="55"/>
      <c r="PC9" s="55"/>
      <c r="PD9" s="55"/>
      <c r="PE9" s="55"/>
      <c r="PF9" s="55"/>
      <c r="PG9" s="55"/>
      <c r="PH9" s="55"/>
      <c r="PI9" s="55"/>
      <c r="PJ9" s="55"/>
      <c r="PK9" s="55"/>
      <c r="PL9" s="55"/>
      <c r="PM9" s="55"/>
      <c r="PN9" s="55"/>
      <c r="PO9" s="55"/>
      <c r="PP9" s="55"/>
      <c r="PQ9" s="55"/>
      <c r="PR9" s="55"/>
      <c r="PS9" s="55"/>
      <c r="PT9" s="55"/>
      <c r="PU9" s="55"/>
      <c r="PV9" s="55"/>
      <c r="PW9" s="55"/>
      <c r="PX9" s="55"/>
      <c r="PY9" s="55"/>
      <c r="PZ9" s="55"/>
      <c r="QA9" s="55"/>
      <c r="QB9" s="55"/>
      <c r="QC9" s="55"/>
      <c r="QD9" s="55"/>
      <c r="QE9" s="55"/>
      <c r="QF9" s="55"/>
      <c r="QG9" s="55"/>
      <c r="QH9" s="55"/>
      <c r="QI9" s="55"/>
      <c r="QJ9" s="55"/>
      <c r="QK9" s="55"/>
      <c r="QL9" s="55"/>
      <c r="QM9" s="55"/>
      <c r="QN9" s="55"/>
      <c r="QO9" s="55"/>
      <c r="QP9" s="55"/>
      <c r="QQ9" s="55"/>
      <c r="QR9" s="55"/>
      <c r="QS9" s="55"/>
      <c r="QT9" s="55"/>
      <c r="QU9" s="55"/>
      <c r="QV9" s="55"/>
      <c r="QW9" s="55"/>
      <c r="QX9" s="55"/>
      <c r="QY9" s="55"/>
      <c r="QZ9" s="55"/>
      <c r="RA9" s="55"/>
      <c r="RB9" s="55"/>
      <c r="RC9" s="55"/>
      <c r="RD9" s="55"/>
      <c r="RE9" s="55"/>
      <c r="RF9" s="55"/>
      <c r="RG9" s="55"/>
      <c r="RH9" s="55"/>
      <c r="RI9" s="55"/>
      <c r="RJ9" s="55"/>
      <c r="RK9" s="55"/>
      <c r="RL9" s="55"/>
      <c r="RM9" s="55"/>
      <c r="RN9" s="55"/>
      <c r="RO9" s="55"/>
      <c r="RP9" s="55"/>
      <c r="RQ9" s="55"/>
      <c r="RR9" s="55"/>
      <c r="RS9" s="55"/>
      <c r="RT9" s="55"/>
      <c r="RU9" s="55"/>
      <c r="RV9" s="55"/>
      <c r="RW9" s="55"/>
      <c r="RX9" s="55"/>
      <c r="RY9" s="55"/>
      <c r="RZ9" s="55"/>
      <c r="SA9" s="55"/>
      <c r="SB9" s="55"/>
      <c r="SC9" s="55"/>
      <c r="SD9" s="55"/>
      <c r="SE9" s="55"/>
      <c r="SF9" s="55"/>
      <c r="SG9" s="55"/>
      <c r="SH9" s="55"/>
      <c r="SI9" s="55"/>
      <c r="SJ9" s="55"/>
      <c r="SK9" s="55"/>
      <c r="SL9" s="55"/>
      <c r="SM9" s="55"/>
      <c r="SN9" s="55"/>
      <c r="SO9" s="55"/>
      <c r="SP9" s="55"/>
      <c r="SQ9" s="55"/>
    </row>
    <row r="10" spans="1:511" ht="18" customHeight="1" x14ac:dyDescent="0.25">
      <c r="A10" s="64" t="s">
        <v>102</v>
      </c>
      <c r="B10" s="74" t="s">
        <v>141</v>
      </c>
      <c r="C10" s="184">
        <v>46063</v>
      </c>
      <c r="D10" s="184">
        <v>46068</v>
      </c>
      <c r="E10" s="185"/>
      <c r="F10" s="185"/>
      <c r="G10" s="66">
        <v>6</v>
      </c>
      <c r="H10" s="67">
        <v>1</v>
      </c>
      <c r="I10" s="68"/>
      <c r="J10" s="66" t="s">
        <v>56</v>
      </c>
      <c r="K10" s="168"/>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92"/>
      <c r="AV10" s="55"/>
      <c r="AW10" s="55"/>
      <c r="AX10" s="55"/>
      <c r="AY10" s="55"/>
      <c r="AZ10" s="55"/>
      <c r="BA10" s="55"/>
      <c r="BB10" s="55"/>
      <c r="BC10" s="55"/>
      <c r="BD10" s="55"/>
      <c r="BE10" s="55"/>
      <c r="BF10" s="55"/>
      <c r="BG10" s="55"/>
      <c r="BH10" s="55"/>
      <c r="BI10" s="55"/>
      <c r="BJ10" s="55"/>
      <c r="BK10" s="55"/>
      <c r="BL10" s="55"/>
      <c r="BM10" s="55"/>
      <c r="BN10" s="55"/>
      <c r="BO10" s="55"/>
      <c r="BP10" s="55"/>
      <c r="BQ10" s="55"/>
      <c r="BR10" s="55"/>
      <c r="BS10" s="55"/>
      <c r="BT10" s="55"/>
      <c r="BU10" s="55"/>
      <c r="BV10" s="55"/>
      <c r="BW10" s="55"/>
      <c r="BX10" s="55"/>
      <c r="BY10" s="55"/>
      <c r="BZ10" s="55"/>
      <c r="CA10" s="55"/>
      <c r="CB10" s="55"/>
      <c r="CC10" s="55"/>
      <c r="CD10" s="55"/>
      <c r="CE10" s="55"/>
      <c r="CF10" s="55"/>
      <c r="CG10" s="55"/>
      <c r="CH10" s="55"/>
      <c r="CI10" s="55"/>
      <c r="CJ10" s="55"/>
      <c r="CK10" s="55"/>
      <c r="CL10" s="55"/>
      <c r="CM10" s="55"/>
      <c r="CN10" s="55"/>
      <c r="CO10" s="55"/>
      <c r="CP10" s="55"/>
      <c r="CQ10" s="55"/>
      <c r="CR10" s="55"/>
      <c r="CS10" s="55"/>
      <c r="CT10" s="55"/>
      <c r="CU10" s="55"/>
      <c r="CV10" s="55"/>
      <c r="CW10" s="55"/>
      <c r="CX10" s="55"/>
      <c r="CY10" s="55"/>
      <c r="CZ10" s="55"/>
      <c r="DA10" s="55"/>
      <c r="DB10" s="55"/>
      <c r="DC10" s="55"/>
      <c r="DD10" s="55"/>
      <c r="DE10" s="55"/>
      <c r="DF10" s="55"/>
      <c r="DG10" s="55"/>
      <c r="DH10" s="55"/>
      <c r="DI10" s="55"/>
      <c r="DJ10" s="55"/>
      <c r="DK10" s="55"/>
      <c r="DL10" s="55"/>
      <c r="DM10" s="55"/>
      <c r="DN10" s="55"/>
      <c r="DO10" s="55"/>
      <c r="DP10" s="55"/>
      <c r="DQ10" s="55"/>
      <c r="DR10" s="55"/>
      <c r="DS10" s="55"/>
      <c r="DT10" s="55"/>
      <c r="DU10" s="55"/>
      <c r="DV10" s="55"/>
      <c r="DW10" s="55"/>
      <c r="DX10" s="55"/>
      <c r="DY10" s="55"/>
      <c r="DZ10" s="55"/>
      <c r="EA10" s="55"/>
      <c r="EB10" s="55"/>
      <c r="EC10" s="55"/>
      <c r="ED10" s="55"/>
      <c r="EE10" s="55"/>
      <c r="EF10" s="55"/>
      <c r="EG10" s="55"/>
      <c r="EH10" s="55"/>
      <c r="EI10" s="55"/>
      <c r="EJ10" s="55"/>
      <c r="EK10" s="55"/>
      <c r="EL10" s="55"/>
      <c r="EM10" s="55"/>
      <c r="EN10" s="55"/>
      <c r="EO10" s="55"/>
      <c r="EP10" s="55"/>
      <c r="EQ10" s="55"/>
      <c r="ER10" s="55"/>
      <c r="ES10" s="55"/>
      <c r="ET10" s="55"/>
      <c r="EU10" s="55"/>
      <c r="EV10" s="55"/>
      <c r="EW10" s="55"/>
      <c r="EX10" s="55"/>
      <c r="EY10" s="55"/>
      <c r="EZ10" s="55"/>
      <c r="FA10" s="55"/>
      <c r="FB10" s="55"/>
      <c r="FC10" s="55"/>
      <c r="FD10" s="55"/>
      <c r="FE10" s="55"/>
      <c r="FF10" s="55"/>
      <c r="FG10" s="55"/>
      <c r="FH10" s="55"/>
      <c r="FI10" s="55"/>
      <c r="FJ10" s="55"/>
      <c r="FK10" s="55"/>
      <c r="FL10" s="55"/>
      <c r="FM10" s="55"/>
      <c r="FN10" s="55"/>
      <c r="FO10" s="55"/>
      <c r="FP10" s="55"/>
      <c r="FQ10" s="55"/>
      <c r="FR10" s="55"/>
      <c r="FS10" s="55"/>
      <c r="FT10" s="55"/>
      <c r="FU10" s="55"/>
      <c r="FV10" s="55"/>
      <c r="FW10" s="55"/>
      <c r="FX10" s="55"/>
      <c r="FY10" s="55"/>
      <c r="FZ10" s="55"/>
      <c r="GA10" s="55"/>
      <c r="GB10" s="55"/>
      <c r="GC10" s="55"/>
      <c r="GD10" s="55"/>
      <c r="GE10" s="55"/>
      <c r="GF10" s="55"/>
      <c r="GG10" s="55"/>
      <c r="GH10" s="55"/>
      <c r="GI10" s="55"/>
      <c r="GJ10" s="55"/>
      <c r="GK10" s="55"/>
      <c r="GL10" s="55"/>
      <c r="GM10" s="55"/>
      <c r="GN10" s="55"/>
      <c r="GO10" s="55"/>
      <c r="GP10" s="55"/>
      <c r="GQ10" s="55"/>
      <c r="GR10" s="55"/>
      <c r="GS10" s="55"/>
      <c r="GT10" s="55"/>
      <c r="GU10" s="55"/>
      <c r="GV10" s="55"/>
      <c r="GW10" s="55"/>
      <c r="GX10" s="55"/>
      <c r="GY10" s="55"/>
      <c r="GZ10" s="55"/>
      <c r="HA10" s="55"/>
      <c r="HB10" s="55"/>
      <c r="HC10" s="55"/>
      <c r="HD10" s="55"/>
      <c r="HE10" s="55"/>
      <c r="HF10" s="55"/>
      <c r="HG10" s="55"/>
      <c r="HH10" s="55"/>
      <c r="HI10" s="55"/>
      <c r="HJ10" s="55"/>
      <c r="HK10" s="55"/>
      <c r="HL10" s="55"/>
      <c r="HM10" s="55"/>
      <c r="HN10" s="55"/>
      <c r="HO10" s="55"/>
      <c r="HP10" s="55"/>
      <c r="HQ10" s="55"/>
      <c r="HR10" s="55"/>
      <c r="HS10" s="55"/>
      <c r="HT10" s="55"/>
      <c r="HU10" s="55"/>
      <c r="HV10" s="55"/>
      <c r="HW10" s="55"/>
      <c r="HX10" s="55"/>
      <c r="HY10" s="55"/>
      <c r="HZ10" s="55"/>
      <c r="IA10" s="55"/>
      <c r="IB10" s="55"/>
      <c r="IC10" s="55"/>
      <c r="ID10" s="55"/>
      <c r="IE10" s="55"/>
      <c r="IF10" s="55"/>
      <c r="IG10" s="55"/>
      <c r="IH10" s="55"/>
      <c r="II10" s="55"/>
      <c r="IJ10" s="55"/>
      <c r="IK10" s="55"/>
      <c r="IL10" s="55"/>
      <c r="IM10" s="55"/>
      <c r="IN10" s="55"/>
      <c r="IO10" s="55"/>
      <c r="IP10" s="55"/>
      <c r="IQ10" s="55"/>
      <c r="IR10" s="55"/>
      <c r="IS10" s="55"/>
      <c r="IT10" s="55"/>
      <c r="IU10" s="55"/>
      <c r="IV10" s="55"/>
      <c r="IW10" s="55"/>
      <c r="IX10" s="55"/>
      <c r="IY10" s="55"/>
      <c r="IZ10" s="55"/>
      <c r="JA10" s="55"/>
      <c r="JB10" s="55"/>
      <c r="JC10" s="55"/>
      <c r="JD10" s="55"/>
      <c r="JE10" s="55"/>
      <c r="JF10" s="55"/>
      <c r="JG10" s="55"/>
      <c r="JH10" s="55"/>
      <c r="JI10" s="55"/>
      <c r="JJ10" s="55"/>
      <c r="JK10" s="55"/>
      <c r="JL10" s="55"/>
      <c r="JM10" s="55"/>
      <c r="JN10" s="55"/>
      <c r="JO10" s="55"/>
      <c r="JP10" s="55"/>
      <c r="JQ10" s="55"/>
      <c r="JR10" s="55"/>
      <c r="JS10" s="55"/>
      <c r="JT10" s="55"/>
      <c r="JU10" s="55"/>
      <c r="JV10" s="55"/>
      <c r="JW10" s="55"/>
      <c r="JX10" s="55"/>
      <c r="JY10" s="55"/>
      <c r="JZ10" s="55"/>
      <c r="KA10" s="55"/>
      <c r="KB10" s="55"/>
      <c r="KC10" s="55"/>
      <c r="KD10" s="55"/>
      <c r="KE10" s="55"/>
      <c r="KF10" s="55"/>
      <c r="KG10" s="55"/>
      <c r="KH10" s="55"/>
      <c r="KI10" s="55"/>
      <c r="KJ10" s="55"/>
      <c r="KK10" s="55"/>
      <c r="KL10" s="55"/>
      <c r="KM10" s="55"/>
      <c r="KN10" s="55"/>
      <c r="KO10" s="55"/>
      <c r="KP10" s="55"/>
      <c r="KQ10" s="55"/>
      <c r="KR10" s="55"/>
      <c r="KS10" s="55"/>
      <c r="KT10" s="55"/>
      <c r="KU10" s="55"/>
      <c r="KV10" s="55"/>
      <c r="KW10" s="55"/>
      <c r="KX10" s="55"/>
      <c r="KY10" s="55"/>
      <c r="KZ10" s="55"/>
      <c r="LA10" s="55"/>
      <c r="LB10" s="55"/>
      <c r="LC10" s="55"/>
      <c r="LD10" s="55"/>
      <c r="LE10" s="55"/>
      <c r="LF10" s="55"/>
      <c r="LG10" s="55"/>
      <c r="LH10" s="55"/>
      <c r="LI10" s="55"/>
      <c r="LJ10" s="55"/>
      <c r="LK10" s="55"/>
      <c r="LL10" s="55"/>
      <c r="LM10" s="55"/>
      <c r="LN10" s="55"/>
      <c r="LO10" s="55"/>
      <c r="LP10" s="55"/>
      <c r="LQ10" s="55"/>
      <c r="LR10" s="55"/>
      <c r="LS10" s="55"/>
      <c r="LT10" s="55"/>
      <c r="LU10" s="55"/>
      <c r="LV10" s="55"/>
      <c r="LW10" s="55"/>
      <c r="LX10" s="55"/>
      <c r="LY10" s="55"/>
      <c r="LZ10" s="55"/>
      <c r="MA10" s="55"/>
      <c r="MB10" s="55"/>
      <c r="MC10" s="55"/>
      <c r="MD10" s="55"/>
      <c r="ME10" s="55"/>
      <c r="MF10" s="55"/>
      <c r="MG10" s="55"/>
      <c r="MH10" s="55"/>
      <c r="MI10" s="55"/>
      <c r="MJ10" s="55"/>
      <c r="MK10" s="55"/>
      <c r="ML10" s="55"/>
      <c r="MM10" s="55"/>
      <c r="MN10" s="55"/>
      <c r="MO10" s="55"/>
      <c r="MP10" s="55"/>
      <c r="MQ10" s="55"/>
      <c r="MR10" s="55"/>
      <c r="MS10" s="55"/>
      <c r="MT10" s="55"/>
      <c r="MU10" s="55"/>
      <c r="MV10" s="55"/>
      <c r="MW10" s="55"/>
      <c r="MX10" s="55"/>
      <c r="MY10" s="55"/>
      <c r="MZ10" s="55"/>
      <c r="NA10" s="55"/>
      <c r="NB10" s="55"/>
      <c r="NC10" s="55"/>
      <c r="ND10" s="55"/>
      <c r="NE10" s="55"/>
      <c r="NF10" s="55"/>
      <c r="NG10" s="55"/>
      <c r="NH10" s="55"/>
      <c r="NI10" s="55"/>
      <c r="NJ10" s="55"/>
      <c r="NK10" s="55"/>
      <c r="NL10" s="55"/>
      <c r="NM10" s="55"/>
      <c r="NN10" s="55"/>
      <c r="NO10" s="55"/>
      <c r="NP10" s="55"/>
      <c r="NQ10" s="55"/>
      <c r="NR10" s="55"/>
      <c r="NS10" s="55"/>
      <c r="NT10" s="55"/>
      <c r="NU10" s="55"/>
      <c r="NV10" s="55"/>
      <c r="NW10" s="55"/>
      <c r="NX10" s="55"/>
      <c r="NY10" s="55"/>
      <c r="NZ10" s="55"/>
      <c r="OA10" s="55"/>
      <c r="OB10" s="55"/>
      <c r="OC10" s="55"/>
      <c r="OD10" s="55"/>
      <c r="OE10" s="55"/>
      <c r="OF10" s="55"/>
      <c r="OG10" s="55"/>
      <c r="OH10" s="55"/>
      <c r="OI10" s="55"/>
      <c r="OJ10" s="55"/>
      <c r="OK10" s="55"/>
      <c r="OL10" s="55"/>
      <c r="OM10" s="55"/>
      <c r="ON10" s="55"/>
      <c r="OO10" s="55"/>
      <c r="OP10" s="55"/>
      <c r="OQ10" s="55"/>
      <c r="OR10" s="55"/>
      <c r="OS10" s="55"/>
      <c r="OT10" s="55"/>
      <c r="OU10" s="55"/>
      <c r="OV10" s="55"/>
      <c r="OW10" s="55"/>
      <c r="OX10" s="55"/>
      <c r="OY10" s="55"/>
      <c r="OZ10" s="55"/>
      <c r="PA10" s="55"/>
      <c r="PB10" s="55"/>
      <c r="PC10" s="55"/>
      <c r="PD10" s="55"/>
      <c r="PE10" s="55"/>
      <c r="PF10" s="55"/>
      <c r="PG10" s="55"/>
      <c r="PH10" s="55"/>
      <c r="PI10" s="55"/>
      <c r="PJ10" s="55"/>
      <c r="PK10" s="55"/>
      <c r="PL10" s="55"/>
      <c r="PM10" s="55"/>
      <c r="PN10" s="55"/>
      <c r="PO10" s="55"/>
      <c r="PP10" s="55"/>
      <c r="PQ10" s="55"/>
      <c r="PR10" s="55"/>
      <c r="PS10" s="55"/>
      <c r="PT10" s="55"/>
      <c r="PU10" s="55"/>
      <c r="PV10" s="55"/>
      <c r="PW10" s="55"/>
      <c r="PX10" s="55"/>
      <c r="PY10" s="55"/>
      <c r="PZ10" s="55"/>
      <c r="QA10" s="55"/>
      <c r="QB10" s="55"/>
      <c r="QC10" s="55"/>
      <c r="QD10" s="55"/>
      <c r="QE10" s="55"/>
      <c r="QF10" s="55"/>
      <c r="QG10" s="55"/>
      <c r="QH10" s="55"/>
      <c r="QI10" s="55"/>
      <c r="QJ10" s="55"/>
      <c r="QK10" s="55"/>
      <c r="QL10" s="55"/>
      <c r="QM10" s="55"/>
      <c r="QN10" s="55"/>
      <c r="QO10" s="55"/>
      <c r="QP10" s="55"/>
      <c r="QQ10" s="55"/>
      <c r="QR10" s="55"/>
      <c r="QS10" s="55"/>
      <c r="QT10" s="55"/>
      <c r="QU10" s="55"/>
      <c r="QV10" s="55"/>
      <c r="QW10" s="55"/>
      <c r="QX10" s="55"/>
      <c r="QY10" s="55"/>
      <c r="QZ10" s="55"/>
      <c r="RA10" s="55"/>
      <c r="RB10" s="55"/>
      <c r="RC10" s="55"/>
      <c r="RD10" s="55"/>
      <c r="RE10" s="55"/>
      <c r="RF10" s="55"/>
      <c r="RG10" s="55"/>
      <c r="RH10" s="55"/>
      <c r="RI10" s="55"/>
      <c r="RJ10" s="55"/>
      <c r="RK10" s="55"/>
      <c r="RL10" s="55"/>
      <c r="RM10" s="55"/>
      <c r="RN10" s="55"/>
      <c r="RO10" s="55"/>
      <c r="RP10" s="55"/>
      <c r="RQ10" s="55"/>
      <c r="RR10" s="55"/>
      <c r="RS10" s="55"/>
      <c r="RT10" s="55"/>
      <c r="RU10" s="55"/>
      <c r="RV10" s="55"/>
      <c r="RW10" s="55"/>
      <c r="RX10" s="55"/>
      <c r="RY10" s="55"/>
      <c r="RZ10" s="55"/>
      <c r="SA10" s="55"/>
      <c r="SB10" s="55"/>
      <c r="SC10" s="55"/>
      <c r="SD10" s="55"/>
      <c r="SE10" s="55"/>
      <c r="SF10" s="55"/>
      <c r="SG10" s="55"/>
      <c r="SH10" s="55"/>
      <c r="SI10" s="55"/>
      <c r="SJ10" s="55"/>
      <c r="SK10" s="55"/>
      <c r="SL10" s="55"/>
      <c r="SM10" s="55"/>
      <c r="SN10" s="55"/>
      <c r="SO10" s="55"/>
      <c r="SP10" s="55"/>
      <c r="SQ10" s="55"/>
    </row>
    <row r="11" spans="1:511" ht="18" customHeight="1" x14ac:dyDescent="0.25">
      <c r="A11" s="64" t="s">
        <v>103</v>
      </c>
      <c r="B11" s="74" t="s">
        <v>143</v>
      </c>
      <c r="C11" s="184">
        <v>46069</v>
      </c>
      <c r="D11" s="184">
        <v>46078</v>
      </c>
      <c r="E11" s="185"/>
      <c r="F11" s="185"/>
      <c r="G11" s="66">
        <v>10</v>
      </c>
      <c r="H11" s="67">
        <v>1</v>
      </c>
      <c r="I11" s="68"/>
      <c r="J11" s="66" t="s">
        <v>56</v>
      </c>
      <c r="K11" s="168"/>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92"/>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c r="BV11" s="55"/>
      <c r="BW11" s="55"/>
      <c r="BX11" s="55"/>
      <c r="BY11" s="55"/>
      <c r="BZ11" s="55"/>
      <c r="CA11" s="55"/>
      <c r="CB11" s="55"/>
      <c r="CC11" s="55"/>
      <c r="CD11" s="55"/>
      <c r="CE11" s="55"/>
      <c r="CF11" s="55"/>
      <c r="CG11" s="55"/>
      <c r="CH11" s="55"/>
      <c r="CI11" s="55"/>
      <c r="CJ11" s="55"/>
      <c r="CK11" s="55"/>
      <c r="CL11" s="55"/>
      <c r="CM11" s="55"/>
      <c r="CN11" s="55"/>
      <c r="CO11" s="55"/>
      <c r="CP11" s="55"/>
      <c r="CQ11" s="55"/>
      <c r="CR11" s="55"/>
      <c r="CS11" s="55"/>
      <c r="CT11" s="55"/>
      <c r="CU11" s="55"/>
      <c r="CV11" s="55"/>
      <c r="CW11" s="55"/>
      <c r="CX11" s="55"/>
      <c r="CY11" s="55"/>
      <c r="CZ11" s="55"/>
      <c r="DA11" s="55"/>
      <c r="DB11" s="55"/>
      <c r="DC11" s="55"/>
      <c r="DD11" s="55"/>
      <c r="DE11" s="55"/>
      <c r="DF11" s="55"/>
      <c r="DG11" s="55"/>
      <c r="DH11" s="55"/>
      <c r="DI11" s="55"/>
      <c r="DJ11" s="55"/>
      <c r="DK11" s="55"/>
      <c r="DL11" s="55"/>
      <c r="DM11" s="55"/>
      <c r="DN11" s="55"/>
      <c r="DO11" s="55"/>
      <c r="DP11" s="55"/>
      <c r="DQ11" s="55"/>
      <c r="DR11" s="55"/>
      <c r="DS11" s="55"/>
      <c r="DT11" s="55"/>
      <c r="DU11" s="55"/>
      <c r="DV11" s="55"/>
      <c r="DW11" s="55"/>
      <c r="DX11" s="55"/>
      <c r="DY11" s="55"/>
      <c r="DZ11" s="55"/>
      <c r="EA11" s="55"/>
      <c r="EB11" s="55"/>
      <c r="EC11" s="55"/>
      <c r="ED11" s="55"/>
      <c r="EE11" s="55"/>
      <c r="EF11" s="55"/>
      <c r="EG11" s="55"/>
      <c r="EH11" s="55"/>
      <c r="EI11" s="55"/>
      <c r="EJ11" s="55"/>
      <c r="EK11" s="55"/>
      <c r="EL11" s="55"/>
      <c r="EM11" s="55"/>
      <c r="EN11" s="55"/>
      <c r="EO11" s="55"/>
      <c r="EP11" s="55"/>
      <c r="EQ11" s="55"/>
      <c r="ER11" s="55"/>
      <c r="ES11" s="55"/>
      <c r="ET11" s="55"/>
      <c r="EU11" s="55"/>
      <c r="EV11" s="55"/>
      <c r="EW11" s="55"/>
      <c r="EX11" s="55"/>
      <c r="EY11" s="55"/>
      <c r="EZ11" s="55"/>
      <c r="FA11" s="55"/>
      <c r="FB11" s="55"/>
      <c r="FC11" s="55"/>
      <c r="FD11" s="55"/>
      <c r="FE11" s="55"/>
      <c r="FF11" s="55"/>
      <c r="FG11" s="55"/>
      <c r="FH11" s="55"/>
      <c r="FI11" s="55"/>
      <c r="FJ11" s="55"/>
      <c r="FK11" s="55"/>
      <c r="FL11" s="55"/>
      <c r="FM11" s="55"/>
      <c r="FN11" s="55"/>
      <c r="FO11" s="55"/>
      <c r="FP11" s="55"/>
      <c r="FQ11" s="55"/>
      <c r="FR11" s="55"/>
      <c r="FS11" s="55"/>
      <c r="FT11" s="55"/>
      <c r="FU11" s="55"/>
      <c r="FV11" s="55"/>
      <c r="FW11" s="55"/>
      <c r="FX11" s="55"/>
      <c r="FY11" s="55"/>
      <c r="FZ11" s="55"/>
      <c r="GA11" s="55"/>
      <c r="GB11" s="55"/>
      <c r="GC11" s="55"/>
      <c r="GD11" s="55"/>
      <c r="GE11" s="55"/>
      <c r="GF11" s="55"/>
      <c r="GG11" s="55"/>
      <c r="GH11" s="55"/>
      <c r="GI11" s="55"/>
      <c r="GJ11" s="55"/>
      <c r="GK11" s="55"/>
      <c r="GL11" s="55"/>
      <c r="GM11" s="55"/>
      <c r="GN11" s="55"/>
      <c r="GO11" s="55"/>
      <c r="GP11" s="55"/>
      <c r="GQ11" s="55"/>
      <c r="GR11" s="55"/>
      <c r="GS11" s="55"/>
      <c r="GT11" s="55"/>
      <c r="GU11" s="55"/>
      <c r="GV11" s="55"/>
      <c r="GW11" s="55"/>
      <c r="GX11" s="55"/>
      <c r="GY11" s="55"/>
      <c r="GZ11" s="55"/>
      <c r="HA11" s="55"/>
      <c r="HB11" s="55"/>
      <c r="HC11" s="55"/>
      <c r="HD11" s="55"/>
      <c r="HE11" s="55"/>
      <c r="HF11" s="55"/>
      <c r="HG11" s="55"/>
      <c r="HH11" s="55"/>
      <c r="HI11" s="55"/>
      <c r="HJ11" s="55"/>
      <c r="HK11" s="55"/>
      <c r="HL11" s="55"/>
      <c r="HM11" s="55"/>
      <c r="HN11" s="55"/>
      <c r="HO11" s="55"/>
      <c r="HP11" s="55"/>
      <c r="HQ11" s="55"/>
      <c r="HR11" s="55"/>
      <c r="HS11" s="55"/>
      <c r="HT11" s="55"/>
      <c r="HU11" s="55"/>
      <c r="HV11" s="55"/>
      <c r="HW11" s="55"/>
      <c r="HX11" s="55"/>
      <c r="HY11" s="55"/>
      <c r="HZ11" s="55"/>
      <c r="IA11" s="55"/>
      <c r="IB11" s="55"/>
      <c r="IC11" s="55"/>
      <c r="ID11" s="55"/>
      <c r="IE11" s="55"/>
      <c r="IF11" s="55"/>
      <c r="IG11" s="55"/>
      <c r="IH11" s="55"/>
      <c r="II11" s="55"/>
      <c r="IJ11" s="55"/>
      <c r="IK11" s="55"/>
      <c r="IL11" s="55"/>
      <c r="IM11" s="55"/>
      <c r="IN11" s="55"/>
      <c r="IO11" s="55"/>
      <c r="IP11" s="55"/>
      <c r="IQ11" s="55"/>
      <c r="IR11" s="55"/>
      <c r="IS11" s="55"/>
      <c r="IT11" s="55"/>
      <c r="IU11" s="55"/>
      <c r="IV11" s="55"/>
      <c r="IW11" s="55"/>
      <c r="IX11" s="55"/>
      <c r="IY11" s="55"/>
      <c r="IZ11" s="55"/>
      <c r="JA11" s="55"/>
      <c r="JB11" s="55"/>
      <c r="JC11" s="55"/>
      <c r="JD11" s="55"/>
      <c r="JE11" s="55"/>
      <c r="JF11" s="55"/>
      <c r="JG11" s="55"/>
      <c r="JH11" s="55"/>
      <c r="JI11" s="55"/>
      <c r="JJ11" s="55"/>
      <c r="JK11" s="55"/>
      <c r="JL11" s="55"/>
      <c r="JM11" s="55"/>
      <c r="JN11" s="55"/>
      <c r="JO11" s="55"/>
      <c r="JP11" s="55"/>
      <c r="JQ11" s="55"/>
      <c r="JR11" s="55"/>
      <c r="JS11" s="55"/>
      <c r="JT11" s="55"/>
      <c r="JU11" s="55"/>
      <c r="JV11" s="55"/>
      <c r="JW11" s="55"/>
      <c r="JX11" s="55"/>
      <c r="JY11" s="55"/>
      <c r="JZ11" s="55"/>
      <c r="KA11" s="55"/>
      <c r="KB11" s="55"/>
      <c r="KC11" s="55"/>
      <c r="KD11" s="55"/>
      <c r="KE11" s="55"/>
      <c r="KF11" s="55"/>
      <c r="KG11" s="55"/>
      <c r="KH11" s="55"/>
      <c r="KI11" s="55"/>
      <c r="KJ11" s="55"/>
      <c r="KK11" s="55"/>
      <c r="KL11" s="55"/>
      <c r="KM11" s="55"/>
      <c r="KN11" s="55"/>
      <c r="KO11" s="55"/>
      <c r="KP11" s="55"/>
      <c r="KQ11" s="55"/>
      <c r="KR11" s="55"/>
      <c r="KS11" s="55"/>
      <c r="KT11" s="55"/>
      <c r="KU11" s="55"/>
      <c r="KV11" s="55"/>
      <c r="KW11" s="55"/>
      <c r="KX11" s="55"/>
      <c r="KY11" s="55"/>
      <c r="KZ11" s="55"/>
      <c r="LA11" s="55"/>
      <c r="LB11" s="55"/>
      <c r="LC11" s="55"/>
      <c r="LD11" s="55"/>
      <c r="LE11" s="55"/>
      <c r="LF11" s="55"/>
      <c r="LG11" s="55"/>
      <c r="LH11" s="55"/>
      <c r="LI11" s="55"/>
      <c r="LJ11" s="55"/>
      <c r="LK11" s="55"/>
      <c r="LL11" s="55"/>
      <c r="LM11" s="55"/>
      <c r="LN11" s="55"/>
      <c r="LO11" s="55"/>
      <c r="LP11" s="55"/>
      <c r="LQ11" s="55"/>
      <c r="LR11" s="55"/>
      <c r="LS11" s="55"/>
      <c r="LT11" s="55"/>
      <c r="LU11" s="55"/>
      <c r="LV11" s="55"/>
      <c r="LW11" s="55"/>
      <c r="LX11" s="55"/>
      <c r="LY11" s="55"/>
      <c r="LZ11" s="55"/>
      <c r="MA11" s="55"/>
      <c r="MB11" s="55"/>
      <c r="MC11" s="55"/>
      <c r="MD11" s="55"/>
      <c r="ME11" s="55"/>
      <c r="MF11" s="55"/>
      <c r="MG11" s="55"/>
      <c r="MH11" s="55"/>
      <c r="MI11" s="55"/>
      <c r="MJ11" s="55"/>
      <c r="MK11" s="55"/>
      <c r="ML11" s="55"/>
      <c r="MM11" s="55"/>
      <c r="MN11" s="55"/>
      <c r="MO11" s="55"/>
      <c r="MP11" s="55"/>
      <c r="MQ11" s="55"/>
      <c r="MR11" s="55"/>
      <c r="MS11" s="55"/>
      <c r="MT11" s="55"/>
      <c r="MU11" s="55"/>
      <c r="MV11" s="55"/>
      <c r="MW11" s="55"/>
      <c r="MX11" s="55"/>
      <c r="MY11" s="55"/>
      <c r="MZ11" s="55"/>
      <c r="NA11" s="55"/>
      <c r="NB11" s="55"/>
      <c r="NC11" s="55"/>
      <c r="ND11" s="55"/>
      <c r="NE11" s="55"/>
      <c r="NF11" s="55"/>
      <c r="NG11" s="55"/>
      <c r="NH11" s="55"/>
      <c r="NI11" s="55"/>
      <c r="NJ11" s="55"/>
      <c r="NK11" s="55"/>
      <c r="NL11" s="55"/>
      <c r="NM11" s="55"/>
      <c r="NN11" s="55"/>
      <c r="NO11" s="55"/>
      <c r="NP11" s="55"/>
      <c r="NQ11" s="55"/>
      <c r="NR11" s="55"/>
      <c r="NS11" s="55"/>
      <c r="NT11" s="55"/>
      <c r="NU11" s="55"/>
      <c r="NV11" s="55"/>
      <c r="NW11" s="55"/>
      <c r="NX11" s="55"/>
      <c r="NY11" s="55"/>
      <c r="NZ11" s="55"/>
      <c r="OA11" s="55"/>
      <c r="OB11" s="55"/>
      <c r="OC11" s="55"/>
      <c r="OD11" s="55"/>
      <c r="OE11" s="55"/>
      <c r="OF11" s="55"/>
      <c r="OG11" s="55"/>
      <c r="OH11" s="55"/>
      <c r="OI11" s="55"/>
      <c r="OJ11" s="55"/>
      <c r="OK11" s="55"/>
      <c r="OL11" s="55"/>
      <c r="OM11" s="55"/>
      <c r="ON11" s="55"/>
      <c r="OO11" s="55"/>
      <c r="OP11" s="55"/>
      <c r="OQ11" s="55"/>
      <c r="OR11" s="55"/>
      <c r="OS11" s="55"/>
      <c r="OT11" s="55"/>
      <c r="OU11" s="55"/>
      <c r="OV11" s="55"/>
      <c r="OW11" s="55"/>
      <c r="OX11" s="55"/>
      <c r="OY11" s="55"/>
      <c r="OZ11" s="55"/>
      <c r="PA11" s="55"/>
      <c r="PB11" s="55"/>
      <c r="PC11" s="55"/>
      <c r="PD11" s="55"/>
      <c r="PE11" s="55"/>
      <c r="PF11" s="55"/>
      <c r="PG11" s="55"/>
      <c r="PH11" s="55"/>
      <c r="PI11" s="55"/>
      <c r="PJ11" s="55"/>
      <c r="PK11" s="55"/>
      <c r="PL11" s="55"/>
      <c r="PM11" s="55"/>
      <c r="PN11" s="55"/>
      <c r="PO11" s="55"/>
      <c r="PP11" s="55"/>
      <c r="PQ11" s="55"/>
      <c r="PR11" s="55"/>
      <c r="PS11" s="55"/>
      <c r="PT11" s="55"/>
      <c r="PU11" s="55"/>
      <c r="PV11" s="55"/>
      <c r="PW11" s="55"/>
      <c r="PX11" s="55"/>
      <c r="PY11" s="55"/>
      <c r="PZ11" s="55"/>
      <c r="QA11" s="55"/>
      <c r="QB11" s="55"/>
      <c r="QC11" s="55"/>
      <c r="QD11" s="55"/>
      <c r="QE11" s="55"/>
      <c r="QF11" s="55"/>
      <c r="QG11" s="55"/>
      <c r="QH11" s="55"/>
      <c r="QI11" s="55"/>
      <c r="QJ11" s="55"/>
      <c r="QK11" s="55"/>
      <c r="QL11" s="55"/>
      <c r="QM11" s="55"/>
      <c r="QN11" s="55"/>
      <c r="QO11" s="55"/>
      <c r="QP11" s="55"/>
      <c r="QQ11" s="55"/>
      <c r="QR11" s="55"/>
      <c r="QS11" s="55"/>
      <c r="QT11" s="55"/>
      <c r="QU11" s="55"/>
      <c r="QV11" s="55"/>
      <c r="QW11" s="55"/>
      <c r="QX11" s="55"/>
      <c r="QY11" s="55"/>
      <c r="QZ11" s="55"/>
      <c r="RA11" s="55"/>
      <c r="RB11" s="55"/>
      <c r="RC11" s="55"/>
      <c r="RD11" s="55"/>
      <c r="RE11" s="55"/>
      <c r="RF11" s="55"/>
      <c r="RG11" s="55"/>
      <c r="RH11" s="55"/>
      <c r="RI11" s="55"/>
      <c r="RJ11" s="55"/>
      <c r="RK11" s="55"/>
      <c r="RL11" s="55"/>
      <c r="RM11" s="55"/>
      <c r="RN11" s="55"/>
      <c r="RO11" s="55"/>
      <c r="RP11" s="55"/>
      <c r="RQ11" s="55"/>
      <c r="RR11" s="55"/>
      <c r="RS11" s="55"/>
      <c r="RT11" s="55"/>
      <c r="RU11" s="55"/>
      <c r="RV11" s="55"/>
      <c r="RW11" s="55"/>
      <c r="RX11" s="55"/>
      <c r="RY11" s="55"/>
      <c r="RZ11" s="55"/>
      <c r="SA11" s="55"/>
      <c r="SB11" s="55"/>
      <c r="SC11" s="55"/>
      <c r="SD11" s="55"/>
      <c r="SE11" s="55"/>
      <c r="SF11" s="55"/>
      <c r="SG11" s="55"/>
      <c r="SH11" s="55"/>
      <c r="SI11" s="55"/>
      <c r="SJ11" s="55"/>
      <c r="SK11" s="55"/>
      <c r="SL11" s="55"/>
      <c r="SM11" s="55"/>
      <c r="SN11" s="55"/>
      <c r="SO11" s="55"/>
      <c r="SP11" s="55"/>
      <c r="SQ11" s="55"/>
    </row>
    <row r="12" spans="1:511" ht="18" customHeight="1" x14ac:dyDescent="0.25">
      <c r="A12" s="64" t="s">
        <v>105</v>
      </c>
      <c r="B12" s="74" t="s">
        <v>104</v>
      </c>
      <c r="C12" s="184">
        <v>46069</v>
      </c>
      <c r="D12" s="184">
        <v>46075</v>
      </c>
      <c r="E12" s="185"/>
      <c r="F12" s="185"/>
      <c r="G12" s="66">
        <v>7</v>
      </c>
      <c r="H12" s="67">
        <v>1</v>
      </c>
      <c r="I12" s="68"/>
      <c r="J12" s="66" t="s">
        <v>56</v>
      </c>
      <c r="K12" s="168"/>
      <c r="L12" s="163"/>
      <c r="M12" s="163"/>
      <c r="N12" s="163"/>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92"/>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c r="BV12" s="55"/>
      <c r="BW12" s="55"/>
      <c r="BX12" s="55"/>
      <c r="BY12" s="55"/>
      <c r="BZ12" s="55"/>
      <c r="CA12" s="55"/>
      <c r="CB12" s="55"/>
      <c r="CC12" s="55"/>
      <c r="CD12" s="55"/>
      <c r="CE12" s="55"/>
      <c r="CF12" s="55"/>
      <c r="CG12" s="55"/>
      <c r="CH12" s="55"/>
      <c r="CI12" s="55"/>
      <c r="CJ12" s="55"/>
      <c r="CK12" s="55"/>
      <c r="CL12" s="55"/>
      <c r="CM12" s="55"/>
      <c r="CN12" s="55"/>
      <c r="CO12" s="55"/>
      <c r="CP12" s="55"/>
      <c r="CQ12" s="55"/>
      <c r="CR12" s="55"/>
      <c r="CS12" s="55"/>
      <c r="CT12" s="55"/>
      <c r="CU12" s="55"/>
      <c r="CV12" s="55"/>
      <c r="CW12" s="55"/>
      <c r="CX12" s="55"/>
      <c r="CY12" s="55"/>
      <c r="CZ12" s="55"/>
      <c r="DA12" s="55"/>
      <c r="DB12" s="55"/>
      <c r="DC12" s="55"/>
      <c r="DD12" s="55"/>
      <c r="DE12" s="55"/>
      <c r="DF12" s="55"/>
      <c r="DG12" s="55"/>
      <c r="DH12" s="55"/>
      <c r="DI12" s="55"/>
      <c r="DJ12" s="55"/>
      <c r="DK12" s="55"/>
      <c r="DL12" s="55"/>
      <c r="DM12" s="55"/>
      <c r="DN12" s="55"/>
      <c r="DO12" s="55"/>
      <c r="DP12" s="55"/>
      <c r="DQ12" s="55"/>
      <c r="DR12" s="55"/>
      <c r="DS12" s="55"/>
      <c r="DT12" s="55"/>
      <c r="DU12" s="55"/>
      <c r="DV12" s="55"/>
      <c r="DW12" s="55"/>
      <c r="DX12" s="55"/>
      <c r="DY12" s="55"/>
      <c r="DZ12" s="55"/>
      <c r="EA12" s="55"/>
      <c r="EB12" s="55"/>
      <c r="EC12" s="55"/>
      <c r="ED12" s="55"/>
      <c r="EE12" s="55"/>
      <c r="EF12" s="55"/>
      <c r="EG12" s="55"/>
      <c r="EH12" s="55"/>
      <c r="EI12" s="55"/>
      <c r="EJ12" s="55"/>
      <c r="EK12" s="55"/>
      <c r="EL12" s="55"/>
      <c r="EM12" s="55"/>
      <c r="EN12" s="55"/>
      <c r="EO12" s="55"/>
      <c r="EP12" s="55"/>
      <c r="EQ12" s="55"/>
      <c r="ER12" s="55"/>
      <c r="ES12" s="55"/>
      <c r="ET12" s="55"/>
      <c r="EU12" s="55"/>
      <c r="EV12" s="55"/>
      <c r="EW12" s="55"/>
      <c r="EX12" s="55"/>
      <c r="EY12" s="55"/>
      <c r="EZ12" s="55"/>
      <c r="FA12" s="55"/>
      <c r="FB12" s="55"/>
      <c r="FC12" s="55"/>
      <c r="FD12" s="55"/>
      <c r="FE12" s="55"/>
      <c r="FF12" s="55"/>
      <c r="FG12" s="55"/>
      <c r="FH12" s="55"/>
      <c r="FI12" s="55"/>
      <c r="FJ12" s="55"/>
      <c r="FK12" s="55"/>
      <c r="FL12" s="55"/>
      <c r="FM12" s="55"/>
      <c r="FN12" s="55"/>
      <c r="FO12" s="55"/>
      <c r="FP12" s="55"/>
      <c r="FQ12" s="55"/>
      <c r="FR12" s="55"/>
      <c r="FS12" s="55"/>
      <c r="FT12" s="55"/>
      <c r="FU12" s="55"/>
      <c r="FV12" s="55"/>
      <c r="FW12" s="55"/>
      <c r="FX12" s="55"/>
      <c r="FY12" s="55"/>
      <c r="FZ12" s="55"/>
      <c r="GA12" s="55"/>
      <c r="GB12" s="55"/>
      <c r="GC12" s="55"/>
      <c r="GD12" s="55"/>
      <c r="GE12" s="55"/>
      <c r="GF12" s="55"/>
      <c r="GG12" s="55"/>
      <c r="GH12" s="55"/>
      <c r="GI12" s="55"/>
      <c r="GJ12" s="55"/>
      <c r="GK12" s="55"/>
      <c r="GL12" s="55"/>
      <c r="GM12" s="55"/>
      <c r="GN12" s="55"/>
      <c r="GO12" s="55"/>
      <c r="GP12" s="55"/>
      <c r="GQ12" s="55"/>
      <c r="GR12" s="55"/>
      <c r="GS12" s="55"/>
      <c r="GT12" s="55"/>
      <c r="GU12" s="55"/>
      <c r="GV12" s="55"/>
      <c r="GW12" s="55"/>
      <c r="GX12" s="55"/>
      <c r="GY12" s="55"/>
      <c r="GZ12" s="55"/>
      <c r="HA12" s="55"/>
      <c r="HB12" s="55"/>
      <c r="HC12" s="55"/>
      <c r="HD12" s="55"/>
      <c r="HE12" s="55"/>
      <c r="HF12" s="55"/>
      <c r="HG12" s="55"/>
      <c r="HH12" s="55"/>
      <c r="HI12" s="55"/>
      <c r="HJ12" s="55"/>
      <c r="HK12" s="55"/>
      <c r="HL12" s="55"/>
      <c r="HM12" s="55"/>
      <c r="HN12" s="55"/>
      <c r="HO12" s="55"/>
      <c r="HP12" s="55"/>
      <c r="HQ12" s="55"/>
      <c r="HR12" s="55"/>
      <c r="HS12" s="55"/>
      <c r="HT12" s="55"/>
      <c r="HU12" s="55"/>
      <c r="HV12" s="55"/>
      <c r="HW12" s="55"/>
      <c r="HX12" s="55"/>
      <c r="HY12" s="55"/>
      <c r="HZ12" s="55"/>
      <c r="IA12" s="55"/>
      <c r="IB12" s="55"/>
      <c r="IC12" s="55"/>
      <c r="ID12" s="55"/>
      <c r="IE12" s="55"/>
      <c r="IF12" s="55"/>
      <c r="IG12" s="55"/>
      <c r="IH12" s="55"/>
      <c r="II12" s="55"/>
      <c r="IJ12" s="55"/>
      <c r="IK12" s="55"/>
      <c r="IL12" s="55"/>
      <c r="IM12" s="55"/>
      <c r="IN12" s="55"/>
      <c r="IO12" s="55"/>
      <c r="IP12" s="55"/>
      <c r="IQ12" s="55"/>
      <c r="IR12" s="55"/>
      <c r="IS12" s="55"/>
      <c r="IT12" s="55"/>
      <c r="IU12" s="55"/>
      <c r="IV12" s="55"/>
      <c r="IW12" s="55"/>
      <c r="IX12" s="55"/>
      <c r="IY12" s="55"/>
      <c r="IZ12" s="55"/>
      <c r="JA12" s="55"/>
      <c r="JB12" s="55"/>
      <c r="JC12" s="55"/>
      <c r="JD12" s="55"/>
      <c r="JE12" s="55"/>
      <c r="JF12" s="55"/>
      <c r="JG12" s="55"/>
      <c r="JH12" s="55"/>
      <c r="JI12" s="55"/>
      <c r="JJ12" s="55"/>
      <c r="JK12" s="55"/>
      <c r="JL12" s="55"/>
      <c r="JM12" s="55"/>
      <c r="JN12" s="55"/>
      <c r="JO12" s="55"/>
      <c r="JP12" s="55"/>
      <c r="JQ12" s="55"/>
      <c r="JR12" s="55"/>
      <c r="JS12" s="55"/>
      <c r="JT12" s="55"/>
      <c r="JU12" s="55"/>
      <c r="JV12" s="55"/>
      <c r="JW12" s="55"/>
      <c r="JX12" s="55"/>
      <c r="JY12" s="55"/>
      <c r="JZ12" s="55"/>
      <c r="KA12" s="55"/>
      <c r="KB12" s="55"/>
      <c r="KC12" s="55"/>
      <c r="KD12" s="55"/>
      <c r="KE12" s="55"/>
      <c r="KF12" s="55"/>
      <c r="KG12" s="55"/>
      <c r="KH12" s="55"/>
      <c r="KI12" s="55"/>
      <c r="KJ12" s="55"/>
      <c r="KK12" s="55"/>
      <c r="KL12" s="55"/>
      <c r="KM12" s="55"/>
      <c r="KN12" s="55"/>
      <c r="KO12" s="55"/>
      <c r="KP12" s="55"/>
      <c r="KQ12" s="55"/>
      <c r="KR12" s="55"/>
      <c r="KS12" s="55"/>
      <c r="KT12" s="55"/>
      <c r="KU12" s="55"/>
      <c r="KV12" s="55"/>
      <c r="KW12" s="55"/>
      <c r="KX12" s="55"/>
      <c r="KY12" s="55"/>
      <c r="KZ12" s="55"/>
      <c r="LA12" s="55"/>
      <c r="LB12" s="55"/>
      <c r="LC12" s="55"/>
      <c r="LD12" s="55"/>
      <c r="LE12" s="55"/>
      <c r="LF12" s="55"/>
      <c r="LG12" s="55"/>
      <c r="LH12" s="55"/>
      <c r="LI12" s="55"/>
      <c r="LJ12" s="55"/>
      <c r="LK12" s="55"/>
      <c r="LL12" s="55"/>
      <c r="LM12" s="55"/>
      <c r="LN12" s="55"/>
      <c r="LO12" s="55"/>
      <c r="LP12" s="55"/>
      <c r="LQ12" s="55"/>
      <c r="LR12" s="55"/>
      <c r="LS12" s="55"/>
      <c r="LT12" s="55"/>
      <c r="LU12" s="55"/>
      <c r="LV12" s="55"/>
      <c r="LW12" s="55"/>
      <c r="LX12" s="55"/>
      <c r="LY12" s="55"/>
      <c r="LZ12" s="55"/>
      <c r="MA12" s="55"/>
      <c r="MB12" s="55"/>
      <c r="MC12" s="55"/>
      <c r="MD12" s="55"/>
      <c r="ME12" s="55"/>
      <c r="MF12" s="55"/>
      <c r="MG12" s="55"/>
      <c r="MH12" s="55"/>
      <c r="MI12" s="55"/>
      <c r="MJ12" s="55"/>
      <c r="MK12" s="55"/>
      <c r="ML12" s="55"/>
      <c r="MM12" s="55"/>
      <c r="MN12" s="55"/>
      <c r="MO12" s="55"/>
      <c r="MP12" s="55"/>
      <c r="MQ12" s="55"/>
      <c r="MR12" s="55"/>
      <c r="MS12" s="55"/>
      <c r="MT12" s="55"/>
      <c r="MU12" s="55"/>
      <c r="MV12" s="55"/>
      <c r="MW12" s="55"/>
      <c r="MX12" s="55"/>
      <c r="MY12" s="55"/>
      <c r="MZ12" s="55"/>
      <c r="NA12" s="55"/>
      <c r="NB12" s="55"/>
      <c r="NC12" s="55"/>
      <c r="ND12" s="55"/>
      <c r="NE12" s="55"/>
      <c r="NF12" s="55"/>
      <c r="NG12" s="55"/>
      <c r="NH12" s="55"/>
      <c r="NI12" s="55"/>
      <c r="NJ12" s="55"/>
      <c r="NK12" s="55"/>
      <c r="NL12" s="55"/>
      <c r="NM12" s="55"/>
      <c r="NN12" s="55"/>
      <c r="NO12" s="55"/>
      <c r="NP12" s="55"/>
      <c r="NQ12" s="55"/>
      <c r="NR12" s="55"/>
      <c r="NS12" s="55"/>
      <c r="NT12" s="55"/>
      <c r="NU12" s="55"/>
      <c r="NV12" s="55"/>
      <c r="NW12" s="55"/>
      <c r="NX12" s="55"/>
      <c r="NY12" s="55"/>
      <c r="NZ12" s="55"/>
      <c r="OA12" s="55"/>
      <c r="OB12" s="55"/>
      <c r="OC12" s="55"/>
      <c r="OD12" s="55"/>
      <c r="OE12" s="55"/>
      <c r="OF12" s="55"/>
      <c r="OG12" s="55"/>
      <c r="OH12" s="55"/>
      <c r="OI12" s="55"/>
      <c r="OJ12" s="55"/>
      <c r="OK12" s="55"/>
      <c r="OL12" s="55"/>
      <c r="OM12" s="55"/>
      <c r="ON12" s="55"/>
      <c r="OO12" s="55"/>
      <c r="OP12" s="55"/>
      <c r="OQ12" s="55"/>
      <c r="OR12" s="55"/>
      <c r="OS12" s="55"/>
      <c r="OT12" s="55"/>
      <c r="OU12" s="55"/>
      <c r="OV12" s="55"/>
      <c r="OW12" s="55"/>
      <c r="OX12" s="55"/>
      <c r="OY12" s="55"/>
      <c r="OZ12" s="55"/>
      <c r="PA12" s="55"/>
      <c r="PB12" s="55"/>
      <c r="PC12" s="55"/>
      <c r="PD12" s="55"/>
      <c r="PE12" s="55"/>
      <c r="PF12" s="55"/>
      <c r="PG12" s="55"/>
      <c r="PH12" s="55"/>
      <c r="PI12" s="55"/>
      <c r="PJ12" s="55"/>
      <c r="PK12" s="55"/>
      <c r="PL12" s="55"/>
      <c r="PM12" s="55"/>
      <c r="PN12" s="55"/>
      <c r="PO12" s="55"/>
      <c r="PP12" s="55"/>
      <c r="PQ12" s="55"/>
      <c r="PR12" s="55"/>
      <c r="PS12" s="55"/>
      <c r="PT12" s="55"/>
      <c r="PU12" s="55"/>
      <c r="PV12" s="55"/>
      <c r="PW12" s="55"/>
      <c r="PX12" s="55"/>
      <c r="PY12" s="55"/>
      <c r="PZ12" s="55"/>
      <c r="QA12" s="55"/>
      <c r="QB12" s="55"/>
      <c r="QC12" s="55"/>
      <c r="QD12" s="55"/>
      <c r="QE12" s="55"/>
      <c r="QF12" s="55"/>
      <c r="QG12" s="55"/>
      <c r="QH12" s="55"/>
      <c r="QI12" s="55"/>
      <c r="QJ12" s="55"/>
      <c r="QK12" s="55"/>
      <c r="QL12" s="55"/>
      <c r="QM12" s="55"/>
      <c r="QN12" s="55"/>
      <c r="QO12" s="55"/>
      <c r="QP12" s="55"/>
      <c r="QQ12" s="55"/>
      <c r="QR12" s="55"/>
      <c r="QS12" s="55"/>
      <c r="QT12" s="55"/>
      <c r="QU12" s="55"/>
      <c r="QV12" s="55"/>
      <c r="QW12" s="55"/>
      <c r="QX12" s="55"/>
      <c r="QY12" s="55"/>
      <c r="QZ12" s="55"/>
      <c r="RA12" s="55"/>
      <c r="RB12" s="55"/>
      <c r="RC12" s="55"/>
      <c r="RD12" s="55"/>
      <c r="RE12" s="55"/>
      <c r="RF12" s="55"/>
      <c r="RG12" s="55"/>
      <c r="RH12" s="55"/>
      <c r="RI12" s="55"/>
      <c r="RJ12" s="55"/>
      <c r="RK12" s="55"/>
      <c r="RL12" s="55"/>
      <c r="RM12" s="55"/>
      <c r="RN12" s="55"/>
      <c r="RO12" s="55"/>
      <c r="RP12" s="55"/>
      <c r="RQ12" s="55"/>
      <c r="RR12" s="55"/>
      <c r="RS12" s="55"/>
      <c r="RT12" s="55"/>
      <c r="RU12" s="55"/>
      <c r="RV12" s="55"/>
      <c r="RW12" s="55"/>
      <c r="RX12" s="55"/>
      <c r="RY12" s="55"/>
      <c r="RZ12" s="55"/>
      <c r="SA12" s="55"/>
      <c r="SB12" s="55"/>
      <c r="SC12" s="55"/>
      <c r="SD12" s="55"/>
      <c r="SE12" s="55"/>
      <c r="SF12" s="55"/>
      <c r="SG12" s="55"/>
      <c r="SH12" s="55"/>
      <c r="SI12" s="55"/>
      <c r="SJ12" s="55"/>
      <c r="SK12" s="55"/>
      <c r="SL12" s="55"/>
      <c r="SM12" s="55"/>
      <c r="SN12" s="55"/>
      <c r="SO12" s="55"/>
      <c r="SP12" s="55"/>
      <c r="SQ12" s="55"/>
    </row>
    <row r="13" spans="1:511" ht="18" customHeight="1" x14ac:dyDescent="0.25">
      <c r="A13" s="64" t="s">
        <v>106</v>
      </c>
      <c r="B13" s="74" t="s">
        <v>136</v>
      </c>
      <c r="C13" s="184">
        <v>46079</v>
      </c>
      <c r="D13" s="184">
        <v>46096</v>
      </c>
      <c r="E13" s="185"/>
      <c r="F13" s="185"/>
      <c r="G13" s="66">
        <v>18</v>
      </c>
      <c r="H13" s="67">
        <v>1</v>
      </c>
      <c r="I13" s="68"/>
      <c r="J13" s="66" t="s">
        <v>56</v>
      </c>
      <c r="K13" s="168"/>
      <c r="L13" s="163"/>
      <c r="M13" s="163"/>
      <c r="N13" s="163"/>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92"/>
      <c r="AV13" s="55"/>
      <c r="AW13" s="55"/>
      <c r="AX13" s="55"/>
      <c r="AY13" s="55"/>
      <c r="AZ13" s="55"/>
      <c r="BA13" s="55"/>
      <c r="BB13" s="55"/>
      <c r="BC13" s="55"/>
      <c r="BD13" s="55"/>
      <c r="BE13" s="55"/>
      <c r="BF13" s="55"/>
      <c r="BG13" s="55"/>
      <c r="BH13" s="55"/>
      <c r="BI13" s="55"/>
      <c r="BJ13" s="55"/>
      <c r="BK13" s="55"/>
      <c r="BL13" s="55"/>
      <c r="BM13" s="55"/>
      <c r="BN13" s="55"/>
      <c r="BO13" s="55"/>
      <c r="BP13" s="55"/>
      <c r="BQ13" s="55"/>
      <c r="BR13" s="55"/>
      <c r="BS13" s="55"/>
      <c r="BT13" s="55"/>
      <c r="BU13" s="55"/>
      <c r="BV13" s="55"/>
      <c r="BW13" s="55"/>
      <c r="BX13" s="55"/>
      <c r="BY13" s="55"/>
      <c r="BZ13" s="55"/>
      <c r="CA13" s="55"/>
      <c r="CB13" s="55"/>
      <c r="CC13" s="55"/>
      <c r="CD13" s="55"/>
      <c r="CE13" s="55"/>
      <c r="CF13" s="55"/>
      <c r="CG13" s="55"/>
      <c r="CH13" s="55"/>
      <c r="CI13" s="55"/>
      <c r="CJ13" s="55"/>
      <c r="CK13" s="55"/>
      <c r="CL13" s="55"/>
      <c r="CM13" s="55"/>
      <c r="CN13" s="55"/>
      <c r="CO13" s="55"/>
      <c r="CP13" s="55"/>
      <c r="CQ13" s="55"/>
      <c r="CR13" s="55"/>
      <c r="CS13" s="55"/>
      <c r="CT13" s="55"/>
      <c r="CU13" s="55"/>
      <c r="CV13" s="55"/>
      <c r="CW13" s="55"/>
      <c r="CX13" s="55"/>
      <c r="CY13" s="55"/>
      <c r="CZ13" s="55"/>
      <c r="DA13" s="55"/>
      <c r="DB13" s="55"/>
      <c r="DC13" s="55"/>
      <c r="DD13" s="55"/>
      <c r="DE13" s="55"/>
      <c r="DF13" s="55"/>
      <c r="DG13" s="55"/>
      <c r="DH13" s="55"/>
      <c r="DI13" s="55"/>
      <c r="DJ13" s="55"/>
      <c r="DK13" s="55"/>
      <c r="DL13" s="55"/>
      <c r="DM13" s="55"/>
      <c r="DN13" s="55"/>
      <c r="DO13" s="55"/>
      <c r="DP13" s="55"/>
      <c r="DQ13" s="55"/>
      <c r="DR13" s="55"/>
      <c r="DS13" s="55"/>
      <c r="DT13" s="55"/>
      <c r="DU13" s="55"/>
      <c r="DV13" s="55"/>
      <c r="DW13" s="55"/>
      <c r="DX13" s="55"/>
      <c r="DY13" s="55"/>
      <c r="DZ13" s="55"/>
      <c r="EA13" s="55"/>
      <c r="EB13" s="55"/>
      <c r="EC13" s="55"/>
      <c r="ED13" s="55"/>
      <c r="EE13" s="55"/>
      <c r="EF13" s="55"/>
      <c r="EG13" s="55"/>
      <c r="EH13" s="55"/>
      <c r="EI13" s="55"/>
      <c r="EJ13" s="55"/>
      <c r="EK13" s="55"/>
      <c r="EL13" s="55"/>
      <c r="EM13" s="55"/>
      <c r="EN13" s="55"/>
      <c r="EO13" s="55"/>
      <c r="EP13" s="55"/>
      <c r="EQ13" s="55"/>
      <c r="ER13" s="55"/>
      <c r="ES13" s="55"/>
      <c r="ET13" s="55"/>
      <c r="EU13" s="55"/>
      <c r="EV13" s="55"/>
      <c r="EW13" s="55"/>
      <c r="EX13" s="55"/>
      <c r="EY13" s="55"/>
      <c r="EZ13" s="55"/>
      <c r="FA13" s="55"/>
      <c r="FB13" s="55"/>
      <c r="FC13" s="55"/>
      <c r="FD13" s="55"/>
      <c r="FE13" s="55"/>
      <c r="FF13" s="55"/>
      <c r="FG13" s="55"/>
      <c r="FH13" s="55"/>
      <c r="FI13" s="55"/>
      <c r="FJ13" s="55"/>
      <c r="FK13" s="55"/>
      <c r="FL13" s="55"/>
      <c r="FM13" s="55"/>
      <c r="FN13" s="55"/>
      <c r="FO13" s="55"/>
      <c r="FP13" s="55"/>
      <c r="FQ13" s="55"/>
      <c r="FR13" s="55"/>
      <c r="FS13" s="55"/>
      <c r="FT13" s="55"/>
      <c r="FU13" s="55"/>
      <c r="FV13" s="55"/>
      <c r="FW13" s="55"/>
      <c r="FX13" s="55"/>
      <c r="FY13" s="55"/>
      <c r="FZ13" s="55"/>
      <c r="GA13" s="55"/>
      <c r="GB13" s="55"/>
      <c r="GC13" s="55"/>
      <c r="GD13" s="55"/>
      <c r="GE13" s="55"/>
      <c r="GF13" s="55"/>
      <c r="GG13" s="55"/>
      <c r="GH13" s="55"/>
      <c r="GI13" s="55"/>
      <c r="GJ13" s="55"/>
      <c r="GK13" s="55"/>
      <c r="GL13" s="55"/>
      <c r="GM13" s="55"/>
      <c r="GN13" s="55"/>
      <c r="GO13" s="55"/>
      <c r="GP13" s="55"/>
      <c r="GQ13" s="55"/>
      <c r="GR13" s="55"/>
      <c r="GS13" s="55"/>
      <c r="GT13" s="55"/>
      <c r="GU13" s="55"/>
      <c r="GV13" s="55"/>
      <c r="GW13" s="55"/>
      <c r="GX13" s="55"/>
      <c r="GY13" s="55"/>
      <c r="GZ13" s="55"/>
      <c r="HA13" s="55"/>
      <c r="HB13" s="55"/>
      <c r="HC13" s="55"/>
      <c r="HD13" s="55"/>
      <c r="HE13" s="55"/>
      <c r="HF13" s="55"/>
      <c r="HG13" s="55"/>
      <c r="HH13" s="55"/>
      <c r="HI13" s="55"/>
      <c r="HJ13" s="55"/>
      <c r="HK13" s="55"/>
      <c r="HL13" s="55"/>
      <c r="HM13" s="55"/>
      <c r="HN13" s="55"/>
      <c r="HO13" s="55"/>
      <c r="HP13" s="55"/>
      <c r="HQ13" s="55"/>
      <c r="HR13" s="55"/>
      <c r="HS13" s="55"/>
      <c r="HT13" s="55"/>
      <c r="HU13" s="55"/>
      <c r="HV13" s="55"/>
      <c r="HW13" s="55"/>
      <c r="HX13" s="55"/>
      <c r="HY13" s="55"/>
      <c r="HZ13" s="55"/>
      <c r="IA13" s="55"/>
      <c r="IB13" s="55"/>
      <c r="IC13" s="55"/>
      <c r="ID13" s="55"/>
      <c r="IE13" s="55"/>
      <c r="IF13" s="55"/>
      <c r="IG13" s="55"/>
      <c r="IH13" s="55"/>
      <c r="II13" s="55"/>
      <c r="IJ13" s="55"/>
      <c r="IK13" s="55"/>
      <c r="IL13" s="55"/>
      <c r="IM13" s="55"/>
      <c r="IN13" s="55"/>
      <c r="IO13" s="55"/>
      <c r="IP13" s="55"/>
      <c r="IQ13" s="55"/>
      <c r="IR13" s="55"/>
      <c r="IS13" s="55"/>
      <c r="IT13" s="55"/>
      <c r="IU13" s="55"/>
      <c r="IV13" s="55"/>
      <c r="IW13" s="55"/>
      <c r="IX13" s="55"/>
      <c r="IY13" s="55"/>
      <c r="IZ13" s="55"/>
      <c r="JA13" s="55"/>
      <c r="JB13" s="55"/>
      <c r="JC13" s="55"/>
      <c r="JD13" s="55"/>
      <c r="JE13" s="55"/>
      <c r="JF13" s="55"/>
      <c r="JG13" s="55"/>
      <c r="JH13" s="55"/>
      <c r="JI13" s="55"/>
      <c r="JJ13" s="55"/>
      <c r="JK13" s="55"/>
      <c r="JL13" s="55"/>
      <c r="JM13" s="55"/>
      <c r="JN13" s="55"/>
      <c r="JO13" s="55"/>
      <c r="JP13" s="55"/>
      <c r="JQ13" s="55"/>
      <c r="JR13" s="55"/>
      <c r="JS13" s="55"/>
      <c r="JT13" s="55"/>
      <c r="JU13" s="55"/>
      <c r="JV13" s="55"/>
      <c r="JW13" s="55"/>
      <c r="JX13" s="55"/>
      <c r="JY13" s="55"/>
      <c r="JZ13" s="55"/>
      <c r="KA13" s="55"/>
      <c r="KB13" s="55"/>
      <c r="KC13" s="55"/>
      <c r="KD13" s="55"/>
      <c r="KE13" s="55"/>
      <c r="KF13" s="55"/>
      <c r="KG13" s="55"/>
      <c r="KH13" s="55"/>
      <c r="KI13" s="55"/>
      <c r="KJ13" s="55"/>
      <c r="KK13" s="55"/>
      <c r="KL13" s="55"/>
      <c r="KM13" s="55"/>
      <c r="KN13" s="55"/>
      <c r="KO13" s="55"/>
      <c r="KP13" s="55"/>
      <c r="KQ13" s="55"/>
      <c r="KR13" s="55"/>
      <c r="KS13" s="55"/>
      <c r="KT13" s="55"/>
      <c r="KU13" s="55"/>
      <c r="KV13" s="55"/>
      <c r="KW13" s="55"/>
      <c r="KX13" s="55"/>
      <c r="KY13" s="55"/>
      <c r="KZ13" s="55"/>
      <c r="LA13" s="55"/>
      <c r="LB13" s="55"/>
      <c r="LC13" s="55"/>
      <c r="LD13" s="55"/>
      <c r="LE13" s="55"/>
      <c r="LF13" s="55"/>
      <c r="LG13" s="55"/>
      <c r="LH13" s="55"/>
      <c r="LI13" s="55"/>
      <c r="LJ13" s="55"/>
      <c r="LK13" s="55"/>
      <c r="LL13" s="55"/>
      <c r="LM13" s="55"/>
      <c r="LN13" s="55"/>
      <c r="LO13" s="55"/>
      <c r="LP13" s="55"/>
      <c r="LQ13" s="55"/>
      <c r="LR13" s="55"/>
      <c r="LS13" s="55"/>
      <c r="LT13" s="55"/>
      <c r="LU13" s="55"/>
      <c r="LV13" s="55"/>
      <c r="LW13" s="55"/>
      <c r="LX13" s="55"/>
      <c r="LY13" s="55"/>
      <c r="LZ13" s="55"/>
      <c r="MA13" s="55"/>
      <c r="MB13" s="55"/>
      <c r="MC13" s="55"/>
      <c r="MD13" s="55"/>
      <c r="ME13" s="55"/>
      <c r="MF13" s="55"/>
      <c r="MG13" s="55"/>
      <c r="MH13" s="55"/>
      <c r="MI13" s="55"/>
      <c r="MJ13" s="55"/>
      <c r="MK13" s="55"/>
      <c r="ML13" s="55"/>
      <c r="MM13" s="55"/>
      <c r="MN13" s="55"/>
      <c r="MO13" s="55"/>
      <c r="MP13" s="55"/>
      <c r="MQ13" s="55"/>
      <c r="MR13" s="55"/>
      <c r="MS13" s="55"/>
      <c r="MT13" s="55"/>
      <c r="MU13" s="55"/>
      <c r="MV13" s="55"/>
      <c r="MW13" s="55"/>
      <c r="MX13" s="55"/>
      <c r="MY13" s="55"/>
      <c r="MZ13" s="55"/>
      <c r="NA13" s="55"/>
      <c r="NB13" s="55"/>
      <c r="NC13" s="55"/>
      <c r="ND13" s="55"/>
      <c r="NE13" s="55"/>
      <c r="NF13" s="55"/>
      <c r="NG13" s="55"/>
      <c r="NH13" s="55"/>
      <c r="NI13" s="55"/>
      <c r="NJ13" s="55"/>
      <c r="NK13" s="55"/>
      <c r="NL13" s="55"/>
      <c r="NM13" s="55"/>
      <c r="NN13" s="55"/>
      <c r="NO13" s="55"/>
      <c r="NP13" s="55"/>
      <c r="NQ13" s="55"/>
      <c r="NR13" s="55"/>
      <c r="NS13" s="55"/>
      <c r="NT13" s="55"/>
      <c r="NU13" s="55"/>
      <c r="NV13" s="55"/>
      <c r="NW13" s="55"/>
      <c r="NX13" s="55"/>
      <c r="NY13" s="55"/>
      <c r="NZ13" s="55"/>
      <c r="OA13" s="55"/>
      <c r="OB13" s="55"/>
      <c r="OC13" s="55"/>
      <c r="OD13" s="55"/>
      <c r="OE13" s="55"/>
      <c r="OF13" s="55"/>
      <c r="OG13" s="55"/>
      <c r="OH13" s="55"/>
      <c r="OI13" s="55"/>
      <c r="OJ13" s="55"/>
      <c r="OK13" s="55"/>
      <c r="OL13" s="55"/>
      <c r="OM13" s="55"/>
      <c r="ON13" s="55"/>
      <c r="OO13" s="55"/>
      <c r="OP13" s="55"/>
      <c r="OQ13" s="55"/>
      <c r="OR13" s="55"/>
      <c r="OS13" s="55"/>
      <c r="OT13" s="55"/>
      <c r="OU13" s="55"/>
      <c r="OV13" s="55"/>
      <c r="OW13" s="55"/>
      <c r="OX13" s="55"/>
      <c r="OY13" s="55"/>
      <c r="OZ13" s="55"/>
      <c r="PA13" s="55"/>
      <c r="PB13" s="55"/>
      <c r="PC13" s="55"/>
      <c r="PD13" s="55"/>
      <c r="PE13" s="55"/>
      <c r="PF13" s="55"/>
      <c r="PG13" s="55"/>
      <c r="PH13" s="55"/>
      <c r="PI13" s="55"/>
      <c r="PJ13" s="55"/>
      <c r="PK13" s="55"/>
      <c r="PL13" s="55"/>
      <c r="PM13" s="55"/>
      <c r="PN13" s="55"/>
      <c r="PO13" s="55"/>
      <c r="PP13" s="55"/>
      <c r="PQ13" s="55"/>
      <c r="PR13" s="55"/>
      <c r="PS13" s="55"/>
      <c r="PT13" s="55"/>
      <c r="PU13" s="55"/>
      <c r="PV13" s="55"/>
      <c r="PW13" s="55"/>
      <c r="PX13" s="55"/>
      <c r="PY13" s="55"/>
      <c r="PZ13" s="55"/>
      <c r="QA13" s="55"/>
      <c r="QB13" s="55"/>
      <c r="QC13" s="55"/>
      <c r="QD13" s="55"/>
      <c r="QE13" s="55"/>
      <c r="QF13" s="55"/>
      <c r="QG13" s="55"/>
      <c r="QH13" s="55"/>
      <c r="QI13" s="55"/>
      <c r="QJ13" s="55"/>
      <c r="QK13" s="55"/>
      <c r="QL13" s="55"/>
      <c r="QM13" s="55"/>
      <c r="QN13" s="55"/>
      <c r="QO13" s="55"/>
      <c r="QP13" s="55"/>
      <c r="QQ13" s="55"/>
      <c r="QR13" s="55"/>
      <c r="QS13" s="55"/>
      <c r="QT13" s="55"/>
      <c r="QU13" s="55"/>
      <c r="QV13" s="55"/>
      <c r="QW13" s="55"/>
      <c r="QX13" s="55"/>
      <c r="QY13" s="55"/>
      <c r="QZ13" s="55"/>
      <c r="RA13" s="55"/>
      <c r="RB13" s="55"/>
      <c r="RC13" s="55"/>
      <c r="RD13" s="55"/>
      <c r="RE13" s="55"/>
      <c r="RF13" s="55"/>
      <c r="RG13" s="55"/>
      <c r="RH13" s="55"/>
      <c r="RI13" s="55"/>
      <c r="RJ13" s="55"/>
      <c r="RK13" s="55"/>
      <c r="RL13" s="55"/>
      <c r="RM13" s="55"/>
      <c r="RN13" s="55"/>
      <c r="RO13" s="55"/>
      <c r="RP13" s="55"/>
      <c r="RQ13" s="55"/>
      <c r="RR13" s="55"/>
      <c r="RS13" s="55"/>
      <c r="RT13" s="55"/>
      <c r="RU13" s="55"/>
      <c r="RV13" s="55"/>
      <c r="RW13" s="55"/>
      <c r="RX13" s="55"/>
      <c r="RY13" s="55"/>
      <c r="RZ13" s="55"/>
      <c r="SA13" s="55"/>
      <c r="SB13" s="55"/>
      <c r="SC13" s="55"/>
      <c r="SD13" s="55"/>
      <c r="SE13" s="55"/>
      <c r="SF13" s="55"/>
      <c r="SG13" s="55"/>
      <c r="SH13" s="55"/>
      <c r="SI13" s="55"/>
      <c r="SJ13" s="55"/>
      <c r="SK13" s="55"/>
      <c r="SL13" s="55"/>
      <c r="SM13" s="55"/>
      <c r="SN13" s="55"/>
      <c r="SO13" s="55"/>
      <c r="SP13" s="55"/>
      <c r="SQ13" s="55"/>
    </row>
    <row r="14" spans="1:511" ht="18" customHeight="1" x14ac:dyDescent="0.25">
      <c r="A14" s="64" t="s">
        <v>107</v>
      </c>
      <c r="B14" s="74" t="s">
        <v>148</v>
      </c>
      <c r="C14" s="184">
        <v>46079</v>
      </c>
      <c r="D14" s="184">
        <v>46101</v>
      </c>
      <c r="E14" s="185"/>
      <c r="F14" s="185"/>
      <c r="G14" s="66">
        <v>23</v>
      </c>
      <c r="H14" s="67">
        <v>1</v>
      </c>
      <c r="I14" s="68"/>
      <c r="J14" s="66" t="s">
        <v>420</v>
      </c>
      <c r="K14" s="168"/>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92"/>
      <c r="AV14" s="55"/>
      <c r="AW14" s="55"/>
      <c r="AX14" s="55"/>
      <c r="AY14" s="55"/>
      <c r="AZ14" s="55"/>
      <c r="BA14" s="55"/>
      <c r="BB14" s="55"/>
      <c r="BC14" s="55"/>
      <c r="BD14" s="55"/>
      <c r="BE14" s="55"/>
      <c r="BF14" s="55"/>
      <c r="BG14" s="55"/>
      <c r="BH14" s="55"/>
      <c r="BI14" s="55"/>
      <c r="BJ14" s="55"/>
      <c r="BK14" s="55"/>
      <c r="BL14" s="55"/>
      <c r="BM14" s="55"/>
      <c r="BN14" s="55"/>
      <c r="BO14" s="55"/>
      <c r="BP14" s="55"/>
      <c r="BQ14" s="55"/>
      <c r="BR14" s="55"/>
      <c r="BS14" s="55"/>
      <c r="BT14" s="55"/>
      <c r="BU14" s="55"/>
      <c r="BV14" s="55"/>
      <c r="BW14" s="55"/>
      <c r="BX14" s="55"/>
      <c r="BY14" s="55"/>
      <c r="BZ14" s="55"/>
      <c r="CA14" s="55"/>
      <c r="CB14" s="55"/>
      <c r="CC14" s="55"/>
      <c r="CD14" s="55"/>
      <c r="CE14" s="55"/>
      <c r="CF14" s="55"/>
      <c r="CG14" s="55"/>
      <c r="CH14" s="55"/>
      <c r="CI14" s="55"/>
      <c r="CJ14" s="55"/>
      <c r="CK14" s="55"/>
      <c r="CL14" s="55"/>
      <c r="CM14" s="55"/>
      <c r="CN14" s="55"/>
      <c r="CO14" s="55"/>
      <c r="CP14" s="55"/>
      <c r="CQ14" s="55"/>
      <c r="CR14" s="55"/>
      <c r="CS14" s="55"/>
      <c r="CT14" s="55"/>
      <c r="CU14" s="55"/>
      <c r="CV14" s="55"/>
      <c r="CW14" s="55"/>
      <c r="CX14" s="55"/>
      <c r="CY14" s="55"/>
      <c r="CZ14" s="55"/>
      <c r="DA14" s="55"/>
      <c r="DB14" s="55"/>
      <c r="DC14" s="55"/>
      <c r="DD14" s="55"/>
      <c r="DE14" s="55"/>
      <c r="DF14" s="55"/>
      <c r="DG14" s="55"/>
      <c r="DH14" s="55"/>
      <c r="DI14" s="55"/>
      <c r="DJ14" s="55"/>
      <c r="DK14" s="55"/>
      <c r="DL14" s="55"/>
      <c r="DM14" s="55"/>
      <c r="DN14" s="55"/>
      <c r="DO14" s="55"/>
      <c r="DP14" s="55"/>
      <c r="DQ14" s="55"/>
      <c r="DR14" s="55"/>
      <c r="DS14" s="55"/>
      <c r="DT14" s="55"/>
      <c r="DU14" s="55"/>
      <c r="DV14" s="55"/>
      <c r="DW14" s="55"/>
      <c r="DX14" s="55"/>
      <c r="DY14" s="55"/>
      <c r="DZ14" s="55"/>
      <c r="EA14" s="55"/>
      <c r="EB14" s="55"/>
      <c r="EC14" s="55"/>
      <c r="ED14" s="55"/>
      <c r="EE14" s="55"/>
      <c r="EF14" s="55"/>
      <c r="EG14" s="55"/>
      <c r="EH14" s="55"/>
      <c r="EI14" s="55"/>
      <c r="EJ14" s="55"/>
      <c r="EK14" s="55"/>
      <c r="EL14" s="55"/>
      <c r="EM14" s="55"/>
      <c r="EN14" s="55"/>
      <c r="EO14" s="55"/>
      <c r="EP14" s="55"/>
      <c r="EQ14" s="55"/>
      <c r="ER14" s="55"/>
      <c r="ES14" s="55"/>
      <c r="ET14" s="55"/>
      <c r="EU14" s="55"/>
      <c r="EV14" s="55"/>
      <c r="EW14" s="55"/>
      <c r="EX14" s="55"/>
      <c r="EY14" s="55"/>
      <c r="EZ14" s="55"/>
      <c r="FA14" s="55"/>
      <c r="FB14" s="55"/>
      <c r="FC14" s="55"/>
      <c r="FD14" s="55"/>
      <c r="FE14" s="55"/>
      <c r="FF14" s="55"/>
      <c r="FG14" s="55"/>
      <c r="FH14" s="55"/>
      <c r="FI14" s="55"/>
      <c r="FJ14" s="55"/>
      <c r="FK14" s="55"/>
      <c r="FL14" s="55"/>
      <c r="FM14" s="55"/>
      <c r="FN14" s="55"/>
      <c r="FO14" s="55"/>
      <c r="FP14" s="55"/>
      <c r="FQ14" s="55"/>
      <c r="FR14" s="55"/>
      <c r="FS14" s="55"/>
      <c r="FT14" s="55"/>
      <c r="FU14" s="55"/>
      <c r="FV14" s="55"/>
      <c r="FW14" s="55"/>
      <c r="FX14" s="55"/>
      <c r="FY14" s="55"/>
      <c r="FZ14" s="55"/>
      <c r="GA14" s="55"/>
      <c r="GB14" s="55"/>
      <c r="GC14" s="55"/>
      <c r="GD14" s="55"/>
      <c r="GE14" s="55"/>
      <c r="GF14" s="55"/>
      <c r="GG14" s="55"/>
      <c r="GH14" s="55"/>
      <c r="GI14" s="55"/>
      <c r="GJ14" s="55"/>
      <c r="GK14" s="55"/>
      <c r="GL14" s="55"/>
      <c r="GM14" s="55"/>
      <c r="GN14" s="55"/>
      <c r="GO14" s="55"/>
      <c r="GP14" s="55"/>
      <c r="GQ14" s="55"/>
      <c r="GR14" s="55"/>
      <c r="GS14" s="55"/>
      <c r="GT14" s="55"/>
      <c r="GU14" s="55"/>
      <c r="GV14" s="55"/>
      <c r="GW14" s="55"/>
      <c r="GX14" s="55"/>
      <c r="GY14" s="55"/>
      <c r="GZ14" s="55"/>
      <c r="HA14" s="55"/>
      <c r="HB14" s="55"/>
      <c r="HC14" s="55"/>
      <c r="HD14" s="55"/>
      <c r="HE14" s="55"/>
      <c r="HF14" s="55"/>
      <c r="HG14" s="55"/>
      <c r="HH14" s="55"/>
      <c r="HI14" s="55"/>
      <c r="HJ14" s="55"/>
      <c r="HK14" s="55"/>
      <c r="HL14" s="55"/>
      <c r="HM14" s="55"/>
      <c r="HN14" s="55"/>
      <c r="HO14" s="55"/>
      <c r="HP14" s="55"/>
      <c r="HQ14" s="55"/>
      <c r="HR14" s="55"/>
      <c r="HS14" s="55"/>
      <c r="HT14" s="55"/>
      <c r="HU14" s="55"/>
      <c r="HV14" s="55"/>
      <c r="HW14" s="55"/>
      <c r="HX14" s="55"/>
      <c r="HY14" s="55"/>
      <c r="HZ14" s="55"/>
      <c r="IA14" s="55"/>
      <c r="IB14" s="55"/>
      <c r="IC14" s="55"/>
      <c r="ID14" s="55"/>
      <c r="IE14" s="55"/>
      <c r="IF14" s="55"/>
      <c r="IG14" s="55"/>
      <c r="IH14" s="55"/>
      <c r="II14" s="55"/>
      <c r="IJ14" s="55"/>
      <c r="IK14" s="55"/>
      <c r="IL14" s="55"/>
      <c r="IM14" s="55"/>
      <c r="IN14" s="55"/>
      <c r="IO14" s="55"/>
      <c r="IP14" s="55"/>
      <c r="IQ14" s="55"/>
      <c r="IR14" s="55"/>
      <c r="IS14" s="55"/>
      <c r="IT14" s="55"/>
      <c r="IU14" s="55"/>
      <c r="IV14" s="55"/>
      <c r="IW14" s="55"/>
      <c r="IX14" s="55"/>
      <c r="IY14" s="55"/>
      <c r="IZ14" s="55"/>
      <c r="JA14" s="55"/>
      <c r="JB14" s="55"/>
      <c r="JC14" s="55"/>
      <c r="JD14" s="55"/>
      <c r="JE14" s="55"/>
      <c r="JF14" s="55"/>
      <c r="JG14" s="55"/>
      <c r="JH14" s="55"/>
      <c r="JI14" s="55"/>
      <c r="JJ14" s="55"/>
      <c r="JK14" s="55"/>
      <c r="JL14" s="55"/>
      <c r="JM14" s="55"/>
      <c r="JN14" s="55"/>
      <c r="JO14" s="55"/>
      <c r="JP14" s="55"/>
      <c r="JQ14" s="55"/>
      <c r="JR14" s="55"/>
      <c r="JS14" s="55"/>
      <c r="JT14" s="55"/>
      <c r="JU14" s="55"/>
      <c r="JV14" s="55"/>
      <c r="JW14" s="55"/>
      <c r="JX14" s="55"/>
      <c r="JY14" s="55"/>
      <c r="JZ14" s="55"/>
      <c r="KA14" s="55"/>
      <c r="KB14" s="55"/>
      <c r="KC14" s="55"/>
      <c r="KD14" s="55"/>
      <c r="KE14" s="55"/>
      <c r="KF14" s="55"/>
      <c r="KG14" s="55"/>
      <c r="KH14" s="55"/>
      <c r="KI14" s="55"/>
      <c r="KJ14" s="55"/>
      <c r="KK14" s="55"/>
      <c r="KL14" s="55"/>
      <c r="KM14" s="55"/>
      <c r="KN14" s="55"/>
      <c r="KO14" s="55"/>
      <c r="KP14" s="55"/>
      <c r="KQ14" s="55"/>
      <c r="KR14" s="55"/>
      <c r="KS14" s="55"/>
      <c r="KT14" s="55"/>
      <c r="KU14" s="55"/>
      <c r="KV14" s="55"/>
      <c r="KW14" s="55"/>
      <c r="KX14" s="55"/>
      <c r="KY14" s="55"/>
      <c r="KZ14" s="55"/>
      <c r="LA14" s="55"/>
      <c r="LB14" s="55"/>
      <c r="LC14" s="55"/>
      <c r="LD14" s="55"/>
      <c r="LE14" s="55"/>
      <c r="LF14" s="55"/>
      <c r="LG14" s="55"/>
      <c r="LH14" s="55"/>
      <c r="LI14" s="55"/>
      <c r="LJ14" s="55"/>
      <c r="LK14" s="55"/>
      <c r="LL14" s="55"/>
      <c r="LM14" s="55"/>
      <c r="LN14" s="55"/>
      <c r="LO14" s="55"/>
      <c r="LP14" s="55"/>
      <c r="LQ14" s="55"/>
      <c r="LR14" s="55"/>
      <c r="LS14" s="55"/>
      <c r="LT14" s="55"/>
      <c r="LU14" s="55"/>
      <c r="LV14" s="55"/>
      <c r="LW14" s="55"/>
      <c r="LX14" s="55"/>
      <c r="LY14" s="55"/>
      <c r="LZ14" s="55"/>
      <c r="MA14" s="55"/>
      <c r="MB14" s="55"/>
      <c r="MC14" s="55"/>
      <c r="MD14" s="55"/>
      <c r="ME14" s="55"/>
      <c r="MF14" s="55"/>
      <c r="MG14" s="55"/>
      <c r="MH14" s="55"/>
      <c r="MI14" s="55"/>
      <c r="MJ14" s="55"/>
      <c r="MK14" s="55"/>
      <c r="ML14" s="55"/>
      <c r="MM14" s="55"/>
      <c r="MN14" s="55"/>
      <c r="MO14" s="55"/>
      <c r="MP14" s="55"/>
      <c r="MQ14" s="55"/>
      <c r="MR14" s="55"/>
      <c r="MS14" s="55"/>
      <c r="MT14" s="55"/>
      <c r="MU14" s="55"/>
      <c r="MV14" s="55"/>
      <c r="MW14" s="55"/>
      <c r="MX14" s="55"/>
      <c r="MY14" s="55"/>
      <c r="MZ14" s="55"/>
      <c r="NA14" s="55"/>
      <c r="NB14" s="55"/>
      <c r="NC14" s="55"/>
      <c r="ND14" s="55"/>
      <c r="NE14" s="55"/>
      <c r="NF14" s="55"/>
      <c r="NG14" s="55"/>
      <c r="NH14" s="55"/>
      <c r="NI14" s="55"/>
      <c r="NJ14" s="55"/>
      <c r="NK14" s="55"/>
      <c r="NL14" s="55"/>
      <c r="NM14" s="55"/>
      <c r="NN14" s="55"/>
      <c r="NO14" s="55"/>
      <c r="NP14" s="55"/>
      <c r="NQ14" s="55"/>
      <c r="NR14" s="55"/>
      <c r="NS14" s="55"/>
      <c r="NT14" s="55"/>
      <c r="NU14" s="55"/>
      <c r="NV14" s="55"/>
      <c r="NW14" s="55"/>
      <c r="NX14" s="55"/>
      <c r="NY14" s="55"/>
      <c r="NZ14" s="55"/>
      <c r="OA14" s="55"/>
      <c r="OB14" s="55"/>
      <c r="OC14" s="55"/>
      <c r="OD14" s="55"/>
      <c r="OE14" s="55"/>
      <c r="OF14" s="55"/>
      <c r="OG14" s="55"/>
      <c r="OH14" s="55"/>
      <c r="OI14" s="55"/>
      <c r="OJ14" s="55"/>
      <c r="OK14" s="55"/>
      <c r="OL14" s="55"/>
      <c r="OM14" s="55"/>
      <c r="ON14" s="55"/>
      <c r="OO14" s="55"/>
      <c r="OP14" s="55"/>
      <c r="OQ14" s="55"/>
      <c r="OR14" s="55"/>
      <c r="OS14" s="55"/>
      <c r="OT14" s="55"/>
      <c r="OU14" s="55"/>
      <c r="OV14" s="55"/>
      <c r="OW14" s="55"/>
      <c r="OX14" s="55"/>
      <c r="OY14" s="55"/>
      <c r="OZ14" s="55"/>
      <c r="PA14" s="55"/>
      <c r="PB14" s="55"/>
      <c r="PC14" s="55"/>
      <c r="PD14" s="55"/>
      <c r="PE14" s="55"/>
      <c r="PF14" s="55"/>
      <c r="PG14" s="55"/>
      <c r="PH14" s="55"/>
      <c r="PI14" s="55"/>
      <c r="PJ14" s="55"/>
      <c r="PK14" s="55"/>
      <c r="PL14" s="55"/>
      <c r="PM14" s="55"/>
      <c r="PN14" s="55"/>
      <c r="PO14" s="55"/>
      <c r="PP14" s="55"/>
      <c r="PQ14" s="55"/>
      <c r="PR14" s="55"/>
      <c r="PS14" s="55"/>
      <c r="PT14" s="55"/>
      <c r="PU14" s="55"/>
      <c r="PV14" s="55"/>
      <c r="PW14" s="55"/>
      <c r="PX14" s="55"/>
      <c r="PY14" s="55"/>
      <c r="PZ14" s="55"/>
      <c r="QA14" s="55"/>
      <c r="QB14" s="55"/>
      <c r="QC14" s="55"/>
      <c r="QD14" s="55"/>
      <c r="QE14" s="55"/>
      <c r="QF14" s="55"/>
      <c r="QG14" s="55"/>
      <c r="QH14" s="55"/>
      <c r="QI14" s="55"/>
      <c r="QJ14" s="55"/>
      <c r="QK14" s="55"/>
      <c r="QL14" s="55"/>
      <c r="QM14" s="55"/>
      <c r="QN14" s="55"/>
      <c r="QO14" s="55"/>
      <c r="QP14" s="55"/>
      <c r="QQ14" s="55"/>
      <c r="QR14" s="55"/>
      <c r="QS14" s="55"/>
      <c r="QT14" s="55"/>
      <c r="QU14" s="55"/>
      <c r="QV14" s="55"/>
      <c r="QW14" s="55"/>
      <c r="QX14" s="55"/>
      <c r="QY14" s="55"/>
      <c r="QZ14" s="55"/>
      <c r="RA14" s="55"/>
      <c r="RB14" s="55"/>
      <c r="RC14" s="55"/>
      <c r="RD14" s="55"/>
      <c r="RE14" s="55"/>
      <c r="RF14" s="55"/>
      <c r="RG14" s="55"/>
      <c r="RH14" s="55"/>
      <c r="RI14" s="55"/>
      <c r="RJ14" s="55"/>
      <c r="RK14" s="55"/>
      <c r="RL14" s="55"/>
      <c r="RM14" s="55"/>
      <c r="RN14" s="55"/>
      <c r="RO14" s="55"/>
      <c r="RP14" s="55"/>
      <c r="RQ14" s="55"/>
      <c r="RR14" s="55"/>
      <c r="RS14" s="55"/>
      <c r="RT14" s="55"/>
      <c r="RU14" s="55"/>
      <c r="RV14" s="55"/>
      <c r="RW14" s="55"/>
      <c r="RX14" s="55"/>
      <c r="RY14" s="55"/>
      <c r="RZ14" s="55"/>
      <c r="SA14" s="55"/>
      <c r="SB14" s="55"/>
      <c r="SC14" s="55"/>
      <c r="SD14" s="55"/>
      <c r="SE14" s="55"/>
      <c r="SF14" s="55"/>
      <c r="SG14" s="55"/>
      <c r="SH14" s="55"/>
      <c r="SI14" s="55"/>
      <c r="SJ14" s="55"/>
      <c r="SK14" s="55"/>
      <c r="SL14" s="55"/>
      <c r="SM14" s="55"/>
      <c r="SN14" s="55"/>
      <c r="SO14" s="55"/>
      <c r="SP14" s="55"/>
      <c r="SQ14" s="55"/>
    </row>
    <row r="15" spans="1:511" ht="18" customHeight="1" x14ac:dyDescent="0.25">
      <c r="A15" s="70" t="s">
        <v>22</v>
      </c>
      <c r="B15" s="71" t="s">
        <v>33</v>
      </c>
      <c r="C15" s="187">
        <v>46102</v>
      </c>
      <c r="D15" s="187">
        <v>46142</v>
      </c>
      <c r="E15" s="188"/>
      <c r="F15" s="188"/>
      <c r="G15" s="72">
        <v>41</v>
      </c>
      <c r="H15" s="73">
        <v>0</v>
      </c>
      <c r="I15" s="189"/>
      <c r="J15" s="72" t="s">
        <v>57</v>
      </c>
      <c r="K15" s="168"/>
      <c r="L15" s="163"/>
      <c r="M15" s="163"/>
      <c r="N15" s="163"/>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92"/>
      <c r="AV15" s="55"/>
      <c r="AW15" s="55"/>
      <c r="AX15" s="55"/>
      <c r="AY15" s="55"/>
      <c r="AZ15" s="55"/>
      <c r="BA15" s="55"/>
      <c r="BB15" s="55"/>
      <c r="BC15" s="55"/>
      <c r="BD15" s="55"/>
      <c r="BE15" s="55"/>
      <c r="BF15" s="55"/>
      <c r="BG15" s="55"/>
      <c r="BH15" s="55"/>
      <c r="BI15" s="55"/>
      <c r="BJ15" s="55"/>
      <c r="BK15" s="55"/>
      <c r="BL15" s="55"/>
      <c r="BM15" s="55"/>
      <c r="BN15" s="55"/>
      <c r="BO15" s="55"/>
      <c r="BP15" s="55"/>
      <c r="BQ15" s="55"/>
      <c r="BR15" s="55"/>
      <c r="BS15" s="55"/>
      <c r="BT15" s="55"/>
      <c r="BU15" s="55"/>
      <c r="BV15" s="55"/>
      <c r="BW15" s="55"/>
      <c r="BX15" s="55"/>
      <c r="BY15" s="55"/>
      <c r="BZ15" s="55"/>
      <c r="CA15" s="55"/>
      <c r="CB15" s="55"/>
      <c r="CC15" s="55"/>
      <c r="CD15" s="55"/>
      <c r="CE15" s="55"/>
      <c r="CF15" s="55"/>
      <c r="CG15" s="55"/>
      <c r="CH15" s="55"/>
      <c r="CI15" s="55"/>
      <c r="CJ15" s="55"/>
      <c r="CK15" s="55"/>
      <c r="CL15" s="55"/>
      <c r="CM15" s="55"/>
      <c r="CN15" s="55"/>
      <c r="CO15" s="55"/>
      <c r="CP15" s="55"/>
      <c r="CQ15" s="55"/>
      <c r="CR15" s="55"/>
      <c r="CS15" s="55"/>
      <c r="CT15" s="55"/>
      <c r="CU15" s="55"/>
      <c r="CV15" s="55"/>
      <c r="CW15" s="55"/>
      <c r="CX15" s="55"/>
      <c r="CY15" s="55"/>
      <c r="CZ15" s="55"/>
      <c r="DA15" s="55"/>
      <c r="DB15" s="55"/>
      <c r="DC15" s="55"/>
      <c r="DD15" s="55"/>
      <c r="DE15" s="55"/>
      <c r="DF15" s="55"/>
      <c r="DG15" s="55"/>
      <c r="DH15" s="55"/>
      <c r="DI15" s="55"/>
      <c r="DJ15" s="55"/>
      <c r="DK15" s="55"/>
      <c r="DL15" s="55"/>
      <c r="DM15" s="55"/>
      <c r="DN15" s="55"/>
      <c r="DO15" s="55"/>
      <c r="DP15" s="55"/>
      <c r="DQ15" s="55"/>
      <c r="DR15" s="55"/>
      <c r="DS15" s="55"/>
      <c r="DT15" s="55"/>
      <c r="DU15" s="55"/>
      <c r="DV15" s="55"/>
      <c r="DW15" s="55"/>
      <c r="DX15" s="55"/>
      <c r="DY15" s="55"/>
      <c r="DZ15" s="55"/>
      <c r="EA15" s="55"/>
      <c r="EB15" s="55"/>
      <c r="EC15" s="55"/>
      <c r="ED15" s="55"/>
      <c r="EE15" s="55"/>
      <c r="EF15" s="55"/>
      <c r="EG15" s="55"/>
      <c r="EH15" s="55"/>
      <c r="EI15" s="55"/>
      <c r="EJ15" s="55"/>
      <c r="EK15" s="55"/>
      <c r="EL15" s="55"/>
      <c r="EM15" s="55"/>
      <c r="EN15" s="55"/>
      <c r="EO15" s="55"/>
      <c r="EP15" s="55"/>
      <c r="EQ15" s="55"/>
      <c r="ER15" s="55"/>
      <c r="ES15" s="55"/>
      <c r="ET15" s="55"/>
      <c r="EU15" s="55"/>
      <c r="EV15" s="55"/>
      <c r="EW15" s="55"/>
      <c r="EX15" s="55"/>
      <c r="EY15" s="55"/>
      <c r="EZ15" s="55"/>
      <c r="FA15" s="55"/>
      <c r="FB15" s="55"/>
      <c r="FC15" s="55"/>
      <c r="FD15" s="55"/>
      <c r="FE15" s="55"/>
      <c r="FF15" s="55"/>
      <c r="FG15" s="55"/>
      <c r="FH15" s="55"/>
      <c r="FI15" s="55"/>
      <c r="FJ15" s="55"/>
      <c r="FK15" s="55"/>
      <c r="FL15" s="55"/>
      <c r="FM15" s="55"/>
      <c r="FN15" s="55"/>
      <c r="FO15" s="55"/>
      <c r="FP15" s="55"/>
      <c r="FQ15" s="55"/>
      <c r="FR15" s="55"/>
      <c r="FS15" s="55"/>
      <c r="FT15" s="55"/>
      <c r="FU15" s="55"/>
      <c r="FV15" s="55"/>
      <c r="FW15" s="55"/>
      <c r="FX15" s="55"/>
      <c r="FY15" s="55"/>
      <c r="FZ15" s="55"/>
      <c r="GA15" s="55"/>
      <c r="GB15" s="55"/>
      <c r="GC15" s="55"/>
      <c r="GD15" s="55"/>
      <c r="GE15" s="55"/>
      <c r="GF15" s="55"/>
      <c r="GG15" s="55"/>
      <c r="GH15" s="55"/>
      <c r="GI15" s="55"/>
      <c r="GJ15" s="55"/>
      <c r="GK15" s="55"/>
      <c r="GL15" s="55"/>
      <c r="GM15" s="55"/>
      <c r="GN15" s="55"/>
      <c r="GO15" s="55"/>
      <c r="GP15" s="55"/>
      <c r="GQ15" s="55"/>
      <c r="GR15" s="55"/>
      <c r="GS15" s="55"/>
      <c r="GT15" s="55"/>
      <c r="GU15" s="55"/>
      <c r="GV15" s="55"/>
      <c r="GW15" s="55"/>
      <c r="GX15" s="55"/>
      <c r="GY15" s="55"/>
      <c r="GZ15" s="55"/>
      <c r="HA15" s="55"/>
      <c r="HB15" s="55"/>
      <c r="HC15" s="55"/>
      <c r="HD15" s="55"/>
      <c r="HE15" s="55"/>
      <c r="HF15" s="55"/>
      <c r="HG15" s="55"/>
      <c r="HH15" s="55"/>
      <c r="HI15" s="55"/>
      <c r="HJ15" s="55"/>
      <c r="HK15" s="55"/>
      <c r="HL15" s="55"/>
      <c r="HM15" s="55"/>
      <c r="HN15" s="55"/>
      <c r="HO15" s="55"/>
      <c r="HP15" s="55"/>
      <c r="HQ15" s="55"/>
      <c r="HR15" s="55"/>
      <c r="HS15" s="55"/>
      <c r="HT15" s="55"/>
      <c r="HU15" s="55"/>
      <c r="HV15" s="55"/>
      <c r="HW15" s="55"/>
      <c r="HX15" s="55"/>
      <c r="HY15" s="55"/>
      <c r="HZ15" s="55"/>
      <c r="IA15" s="55"/>
      <c r="IB15" s="55"/>
      <c r="IC15" s="55"/>
      <c r="ID15" s="55"/>
      <c r="IE15" s="55"/>
      <c r="IF15" s="55"/>
      <c r="IG15" s="55"/>
      <c r="IH15" s="55"/>
      <c r="II15" s="55"/>
      <c r="IJ15" s="55"/>
      <c r="IK15" s="55"/>
      <c r="IL15" s="55"/>
      <c r="IM15" s="55"/>
      <c r="IN15" s="55"/>
      <c r="IO15" s="55"/>
      <c r="IP15" s="55"/>
      <c r="IQ15" s="55"/>
      <c r="IR15" s="55"/>
      <c r="IS15" s="55"/>
      <c r="IT15" s="55"/>
      <c r="IU15" s="55"/>
      <c r="IV15" s="55"/>
      <c r="IW15" s="55"/>
      <c r="IX15" s="55"/>
      <c r="IY15" s="55"/>
      <c r="IZ15" s="55"/>
      <c r="JA15" s="55"/>
      <c r="JB15" s="55"/>
      <c r="JC15" s="55"/>
      <c r="JD15" s="55"/>
      <c r="JE15" s="55"/>
      <c r="JF15" s="55"/>
      <c r="JG15" s="55"/>
      <c r="JH15" s="55"/>
      <c r="JI15" s="55"/>
      <c r="JJ15" s="55"/>
      <c r="JK15" s="55"/>
      <c r="JL15" s="55"/>
      <c r="JM15" s="55"/>
      <c r="JN15" s="55"/>
      <c r="JO15" s="55"/>
      <c r="JP15" s="55"/>
      <c r="JQ15" s="55"/>
      <c r="JR15" s="55"/>
      <c r="JS15" s="55"/>
      <c r="JT15" s="55"/>
      <c r="JU15" s="55"/>
      <c r="JV15" s="55"/>
      <c r="JW15" s="55"/>
      <c r="JX15" s="55"/>
      <c r="JY15" s="55"/>
      <c r="JZ15" s="55"/>
      <c r="KA15" s="55"/>
      <c r="KB15" s="55"/>
      <c r="KC15" s="55"/>
      <c r="KD15" s="55"/>
      <c r="KE15" s="55"/>
      <c r="KF15" s="55"/>
      <c r="KG15" s="55"/>
      <c r="KH15" s="55"/>
      <c r="KI15" s="55"/>
      <c r="KJ15" s="55"/>
      <c r="KK15" s="55"/>
      <c r="KL15" s="55"/>
      <c r="KM15" s="55"/>
      <c r="KN15" s="55"/>
      <c r="KO15" s="55"/>
      <c r="KP15" s="55"/>
      <c r="KQ15" s="55"/>
      <c r="KR15" s="55"/>
      <c r="KS15" s="55"/>
      <c r="KT15" s="55"/>
      <c r="KU15" s="55"/>
      <c r="KV15" s="55"/>
      <c r="KW15" s="55"/>
      <c r="KX15" s="55"/>
      <c r="KY15" s="55"/>
      <c r="KZ15" s="55"/>
      <c r="LA15" s="55"/>
      <c r="LB15" s="55"/>
      <c r="LC15" s="55"/>
      <c r="LD15" s="55"/>
      <c r="LE15" s="55"/>
      <c r="LF15" s="55"/>
      <c r="LG15" s="55"/>
      <c r="LH15" s="55"/>
      <c r="LI15" s="55"/>
      <c r="LJ15" s="55"/>
      <c r="LK15" s="55"/>
      <c r="LL15" s="55"/>
      <c r="LM15" s="55"/>
      <c r="LN15" s="55"/>
      <c r="LO15" s="55"/>
      <c r="LP15" s="55"/>
      <c r="LQ15" s="55"/>
      <c r="LR15" s="55"/>
      <c r="LS15" s="55"/>
      <c r="LT15" s="55"/>
      <c r="LU15" s="55"/>
      <c r="LV15" s="55"/>
      <c r="LW15" s="55"/>
      <c r="LX15" s="55"/>
      <c r="LY15" s="55"/>
      <c r="LZ15" s="55"/>
      <c r="MA15" s="55"/>
      <c r="MB15" s="55"/>
      <c r="MC15" s="55"/>
      <c r="MD15" s="55"/>
      <c r="ME15" s="55"/>
      <c r="MF15" s="55"/>
      <c r="MG15" s="55"/>
      <c r="MH15" s="55"/>
      <c r="MI15" s="55"/>
      <c r="MJ15" s="55"/>
      <c r="MK15" s="55"/>
      <c r="ML15" s="55"/>
      <c r="MM15" s="55"/>
      <c r="MN15" s="55"/>
      <c r="MO15" s="55"/>
      <c r="MP15" s="55"/>
      <c r="MQ15" s="55"/>
      <c r="MR15" s="55"/>
      <c r="MS15" s="55"/>
      <c r="MT15" s="55"/>
      <c r="MU15" s="55"/>
      <c r="MV15" s="55"/>
      <c r="MW15" s="55"/>
      <c r="MX15" s="55"/>
      <c r="MY15" s="55"/>
      <c r="MZ15" s="55"/>
      <c r="NA15" s="55"/>
      <c r="NB15" s="55"/>
      <c r="NC15" s="55"/>
      <c r="ND15" s="55"/>
      <c r="NE15" s="55"/>
      <c r="NF15" s="55"/>
      <c r="NG15" s="55"/>
      <c r="NH15" s="55"/>
      <c r="NI15" s="55"/>
      <c r="NJ15" s="55"/>
      <c r="NK15" s="55"/>
      <c r="NL15" s="55"/>
      <c r="NM15" s="55"/>
      <c r="NN15" s="55"/>
      <c r="NO15" s="55"/>
      <c r="NP15" s="55"/>
      <c r="NQ15" s="55"/>
      <c r="NR15" s="55"/>
      <c r="NS15" s="55"/>
      <c r="NT15" s="55"/>
      <c r="NU15" s="55"/>
      <c r="NV15" s="55"/>
      <c r="NW15" s="55"/>
      <c r="NX15" s="55"/>
      <c r="NY15" s="55"/>
      <c r="NZ15" s="55"/>
      <c r="OA15" s="55"/>
      <c r="OB15" s="55"/>
      <c r="OC15" s="55"/>
      <c r="OD15" s="55"/>
      <c r="OE15" s="55"/>
      <c r="OF15" s="55"/>
      <c r="OG15" s="55"/>
      <c r="OH15" s="55"/>
      <c r="OI15" s="55"/>
      <c r="OJ15" s="55"/>
      <c r="OK15" s="55"/>
      <c r="OL15" s="55"/>
      <c r="OM15" s="55"/>
      <c r="ON15" s="55"/>
      <c r="OO15" s="55"/>
      <c r="OP15" s="55"/>
      <c r="OQ15" s="55"/>
      <c r="OR15" s="55"/>
      <c r="OS15" s="55"/>
      <c r="OT15" s="55"/>
      <c r="OU15" s="55"/>
      <c r="OV15" s="55"/>
      <c r="OW15" s="55"/>
      <c r="OX15" s="55"/>
      <c r="OY15" s="55"/>
      <c r="OZ15" s="55"/>
      <c r="PA15" s="55"/>
      <c r="PB15" s="55"/>
      <c r="PC15" s="55"/>
      <c r="PD15" s="55"/>
      <c r="PE15" s="55"/>
      <c r="PF15" s="55"/>
      <c r="PG15" s="55"/>
      <c r="PH15" s="55"/>
      <c r="PI15" s="55"/>
      <c r="PJ15" s="55"/>
      <c r="PK15" s="55"/>
      <c r="PL15" s="55"/>
      <c r="PM15" s="55"/>
      <c r="PN15" s="55"/>
      <c r="PO15" s="55"/>
      <c r="PP15" s="55"/>
      <c r="PQ15" s="55"/>
      <c r="PR15" s="55"/>
      <c r="PS15" s="55"/>
      <c r="PT15" s="55"/>
      <c r="PU15" s="55"/>
      <c r="PV15" s="55"/>
      <c r="PW15" s="55"/>
      <c r="PX15" s="55"/>
      <c r="PY15" s="55"/>
      <c r="PZ15" s="55"/>
      <c r="QA15" s="55"/>
      <c r="QB15" s="55"/>
      <c r="QC15" s="55"/>
      <c r="QD15" s="55"/>
      <c r="QE15" s="55"/>
      <c r="QF15" s="55"/>
      <c r="QG15" s="55"/>
      <c r="QH15" s="55"/>
      <c r="QI15" s="55"/>
      <c r="QJ15" s="55"/>
      <c r="QK15" s="55"/>
      <c r="QL15" s="55"/>
      <c r="QM15" s="55"/>
      <c r="QN15" s="55"/>
      <c r="QO15" s="55"/>
      <c r="QP15" s="55"/>
      <c r="QQ15" s="55"/>
      <c r="QR15" s="55"/>
      <c r="QS15" s="55"/>
      <c r="QT15" s="55"/>
      <c r="QU15" s="55"/>
      <c r="QV15" s="55"/>
      <c r="QW15" s="55"/>
      <c r="QX15" s="55"/>
      <c r="QY15" s="55"/>
      <c r="QZ15" s="55"/>
      <c r="RA15" s="55"/>
      <c r="RB15" s="55"/>
      <c r="RC15" s="55"/>
      <c r="RD15" s="55"/>
      <c r="RE15" s="55"/>
      <c r="RF15" s="55"/>
      <c r="RG15" s="55"/>
      <c r="RH15" s="55"/>
      <c r="RI15" s="55"/>
      <c r="RJ15" s="55"/>
      <c r="RK15" s="55"/>
      <c r="RL15" s="55"/>
      <c r="RM15" s="55"/>
      <c r="RN15" s="55"/>
      <c r="RO15" s="55"/>
      <c r="RP15" s="55"/>
      <c r="RQ15" s="55"/>
      <c r="RR15" s="55"/>
      <c r="RS15" s="55"/>
      <c r="RT15" s="55"/>
      <c r="RU15" s="55"/>
      <c r="RV15" s="55"/>
      <c r="RW15" s="55"/>
      <c r="RX15" s="55"/>
      <c r="RY15" s="55"/>
      <c r="RZ15" s="55"/>
      <c r="SA15" s="55"/>
      <c r="SB15" s="55"/>
      <c r="SC15" s="55"/>
      <c r="SD15" s="55"/>
      <c r="SE15" s="55"/>
      <c r="SF15" s="55"/>
      <c r="SG15" s="55"/>
      <c r="SH15" s="55"/>
      <c r="SI15" s="55"/>
      <c r="SJ15" s="55"/>
      <c r="SK15" s="55"/>
      <c r="SL15" s="55"/>
      <c r="SM15" s="55"/>
      <c r="SN15" s="55"/>
      <c r="SO15" s="55"/>
      <c r="SP15" s="55"/>
      <c r="SQ15" s="55"/>
    </row>
    <row r="16" spans="1:511" ht="18" customHeight="1" x14ac:dyDescent="0.25">
      <c r="A16" s="64" t="s">
        <v>109</v>
      </c>
      <c r="B16" s="74" t="s">
        <v>374</v>
      </c>
      <c r="C16" s="184">
        <v>46102</v>
      </c>
      <c r="D16" s="184">
        <v>46104</v>
      </c>
      <c r="E16" s="185"/>
      <c r="F16" s="185"/>
      <c r="G16" s="66">
        <v>3</v>
      </c>
      <c r="H16" s="67">
        <v>1</v>
      </c>
      <c r="I16" s="68"/>
      <c r="J16" s="66" t="s">
        <v>56</v>
      </c>
      <c r="K16" s="168"/>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92"/>
      <c r="AV16" s="55"/>
      <c r="AW16" s="55"/>
      <c r="AX16" s="55"/>
      <c r="AY16" s="55"/>
      <c r="AZ16" s="55"/>
      <c r="BA16" s="55"/>
      <c r="BB16" s="55"/>
      <c r="BC16" s="55"/>
      <c r="BD16" s="55"/>
      <c r="BE16" s="55"/>
      <c r="BF16" s="55"/>
      <c r="BG16" s="55"/>
      <c r="BH16" s="55"/>
      <c r="BI16" s="55"/>
      <c r="BJ16" s="55"/>
      <c r="BK16" s="55"/>
      <c r="BL16" s="55"/>
      <c r="BM16" s="55"/>
      <c r="BN16" s="55"/>
      <c r="BO16" s="55"/>
      <c r="BP16" s="55"/>
      <c r="BQ16" s="55"/>
      <c r="BR16" s="55"/>
      <c r="BS16" s="55"/>
      <c r="BT16" s="55"/>
      <c r="BU16" s="55"/>
      <c r="BV16" s="55"/>
      <c r="BW16" s="55"/>
      <c r="BX16" s="55"/>
      <c r="BY16" s="55"/>
      <c r="BZ16" s="55"/>
      <c r="CA16" s="55"/>
      <c r="CB16" s="55"/>
      <c r="CC16" s="55"/>
      <c r="CD16" s="55"/>
      <c r="CE16" s="55"/>
      <c r="CF16" s="55"/>
      <c r="CG16" s="55"/>
      <c r="CH16" s="55"/>
      <c r="CI16" s="55"/>
      <c r="CJ16" s="55"/>
      <c r="CK16" s="55"/>
      <c r="CL16" s="55"/>
      <c r="CM16" s="55"/>
      <c r="CN16" s="55"/>
      <c r="CO16" s="55"/>
      <c r="CP16" s="55"/>
      <c r="CQ16" s="55"/>
      <c r="CR16" s="55"/>
      <c r="CS16" s="55"/>
      <c r="CT16" s="55"/>
      <c r="CU16" s="55"/>
      <c r="CV16" s="55"/>
      <c r="CW16" s="55"/>
      <c r="CX16" s="55"/>
      <c r="CY16" s="55"/>
      <c r="CZ16" s="55"/>
      <c r="DA16" s="55"/>
      <c r="DB16" s="55"/>
      <c r="DC16" s="55"/>
      <c r="DD16" s="55"/>
      <c r="DE16" s="55"/>
      <c r="DF16" s="55"/>
      <c r="DG16" s="55"/>
      <c r="DH16" s="55"/>
      <c r="DI16" s="55"/>
      <c r="DJ16" s="55"/>
      <c r="DK16" s="55"/>
      <c r="DL16" s="55"/>
      <c r="DM16" s="55"/>
      <c r="DN16" s="55"/>
      <c r="DO16" s="55"/>
      <c r="DP16" s="55"/>
      <c r="DQ16" s="55"/>
      <c r="DR16" s="55"/>
      <c r="DS16" s="55"/>
      <c r="DT16" s="55"/>
      <c r="DU16" s="55"/>
      <c r="DV16" s="55"/>
      <c r="DW16" s="55"/>
      <c r="DX16" s="55"/>
      <c r="DY16" s="55"/>
      <c r="DZ16" s="55"/>
      <c r="EA16" s="55"/>
      <c r="EB16" s="55"/>
      <c r="EC16" s="55"/>
      <c r="ED16" s="55"/>
      <c r="EE16" s="55"/>
      <c r="EF16" s="55"/>
      <c r="EG16" s="55"/>
      <c r="EH16" s="55"/>
      <c r="EI16" s="55"/>
      <c r="EJ16" s="55"/>
      <c r="EK16" s="55"/>
      <c r="EL16" s="55"/>
      <c r="EM16" s="55"/>
      <c r="EN16" s="55"/>
      <c r="EO16" s="55"/>
      <c r="EP16" s="55"/>
      <c r="EQ16" s="55"/>
      <c r="ER16" s="55"/>
      <c r="ES16" s="55"/>
      <c r="ET16" s="55"/>
      <c r="EU16" s="55"/>
      <c r="EV16" s="55"/>
      <c r="EW16" s="55"/>
      <c r="EX16" s="55"/>
      <c r="EY16" s="55"/>
      <c r="EZ16" s="55"/>
      <c r="FA16" s="55"/>
      <c r="FB16" s="55"/>
      <c r="FC16" s="55"/>
      <c r="FD16" s="55"/>
      <c r="FE16" s="55"/>
      <c r="FF16" s="55"/>
      <c r="FG16" s="55"/>
      <c r="FH16" s="55"/>
      <c r="FI16" s="55"/>
      <c r="FJ16" s="55"/>
      <c r="FK16" s="55"/>
      <c r="FL16" s="55"/>
      <c r="FM16" s="55"/>
      <c r="FN16" s="55"/>
      <c r="FO16" s="55"/>
      <c r="FP16" s="55"/>
      <c r="FQ16" s="55"/>
      <c r="FR16" s="55"/>
      <c r="FS16" s="55"/>
      <c r="FT16" s="55"/>
      <c r="FU16" s="55"/>
      <c r="FV16" s="55"/>
      <c r="FW16" s="55"/>
      <c r="FX16" s="55"/>
      <c r="FY16" s="55"/>
      <c r="FZ16" s="55"/>
      <c r="GA16" s="55"/>
      <c r="GB16" s="55"/>
      <c r="GC16" s="55"/>
      <c r="GD16" s="55"/>
      <c r="GE16" s="55"/>
      <c r="GF16" s="55"/>
      <c r="GG16" s="55"/>
      <c r="GH16" s="55"/>
      <c r="GI16" s="55"/>
      <c r="GJ16" s="55"/>
      <c r="GK16" s="55"/>
      <c r="GL16" s="55"/>
      <c r="GM16" s="55"/>
      <c r="GN16" s="55"/>
      <c r="GO16" s="55"/>
      <c r="GP16" s="55"/>
      <c r="GQ16" s="55"/>
      <c r="GR16" s="55"/>
      <c r="GS16" s="55"/>
      <c r="GT16" s="55"/>
      <c r="GU16" s="55"/>
      <c r="GV16" s="55"/>
      <c r="GW16" s="55"/>
      <c r="GX16" s="55"/>
      <c r="GY16" s="55"/>
      <c r="GZ16" s="55"/>
      <c r="HA16" s="55"/>
      <c r="HB16" s="55"/>
      <c r="HC16" s="55"/>
      <c r="HD16" s="55"/>
      <c r="HE16" s="55"/>
      <c r="HF16" s="55"/>
      <c r="HG16" s="55"/>
      <c r="HH16" s="55"/>
      <c r="HI16" s="55"/>
      <c r="HJ16" s="55"/>
      <c r="HK16" s="55"/>
      <c r="HL16" s="55"/>
      <c r="HM16" s="55"/>
      <c r="HN16" s="55"/>
      <c r="HO16" s="55"/>
      <c r="HP16" s="55"/>
      <c r="HQ16" s="55"/>
      <c r="HR16" s="55"/>
      <c r="HS16" s="55"/>
      <c r="HT16" s="55"/>
      <c r="HU16" s="55"/>
      <c r="HV16" s="55"/>
      <c r="HW16" s="55"/>
      <c r="HX16" s="55"/>
      <c r="HY16" s="55"/>
      <c r="HZ16" s="55"/>
      <c r="IA16" s="55"/>
      <c r="IB16" s="55"/>
      <c r="IC16" s="55"/>
      <c r="ID16" s="55"/>
      <c r="IE16" s="55"/>
      <c r="IF16" s="55"/>
      <c r="IG16" s="55"/>
      <c r="IH16" s="55"/>
      <c r="II16" s="55"/>
      <c r="IJ16" s="55"/>
      <c r="IK16" s="55"/>
      <c r="IL16" s="55"/>
      <c r="IM16" s="55"/>
      <c r="IN16" s="55"/>
      <c r="IO16" s="55"/>
      <c r="IP16" s="55"/>
      <c r="IQ16" s="55"/>
      <c r="IR16" s="55"/>
      <c r="IS16" s="55"/>
      <c r="IT16" s="55"/>
      <c r="IU16" s="55"/>
      <c r="IV16" s="55"/>
      <c r="IW16" s="55"/>
      <c r="IX16" s="55"/>
      <c r="IY16" s="55"/>
      <c r="IZ16" s="55"/>
      <c r="JA16" s="55"/>
      <c r="JB16" s="55"/>
      <c r="JC16" s="55"/>
      <c r="JD16" s="55"/>
      <c r="JE16" s="55"/>
      <c r="JF16" s="55"/>
      <c r="JG16" s="55"/>
      <c r="JH16" s="55"/>
      <c r="JI16" s="55"/>
      <c r="JJ16" s="55"/>
      <c r="JK16" s="55"/>
      <c r="JL16" s="55"/>
      <c r="JM16" s="55"/>
      <c r="JN16" s="55"/>
      <c r="JO16" s="55"/>
      <c r="JP16" s="55"/>
      <c r="JQ16" s="55"/>
      <c r="JR16" s="55"/>
      <c r="JS16" s="55"/>
      <c r="JT16" s="55"/>
      <c r="JU16" s="55"/>
      <c r="JV16" s="55"/>
      <c r="JW16" s="55"/>
      <c r="JX16" s="55"/>
      <c r="JY16" s="55"/>
      <c r="JZ16" s="55"/>
      <c r="KA16" s="55"/>
      <c r="KB16" s="55"/>
      <c r="KC16" s="55"/>
      <c r="KD16" s="55"/>
      <c r="KE16" s="55"/>
      <c r="KF16" s="55"/>
      <c r="KG16" s="55"/>
      <c r="KH16" s="55"/>
      <c r="KI16" s="55"/>
      <c r="KJ16" s="55"/>
      <c r="KK16" s="55"/>
      <c r="KL16" s="55"/>
      <c r="KM16" s="55"/>
      <c r="KN16" s="55"/>
      <c r="KO16" s="55"/>
      <c r="KP16" s="55"/>
      <c r="KQ16" s="55"/>
      <c r="KR16" s="55"/>
      <c r="KS16" s="55"/>
      <c r="KT16" s="55"/>
      <c r="KU16" s="55"/>
      <c r="KV16" s="55"/>
      <c r="KW16" s="55"/>
      <c r="KX16" s="55"/>
      <c r="KY16" s="55"/>
      <c r="KZ16" s="55"/>
      <c r="LA16" s="55"/>
      <c r="LB16" s="55"/>
      <c r="LC16" s="55"/>
      <c r="LD16" s="55"/>
      <c r="LE16" s="55"/>
      <c r="LF16" s="55"/>
      <c r="LG16" s="55"/>
      <c r="LH16" s="55"/>
      <c r="LI16" s="55"/>
      <c r="LJ16" s="55"/>
      <c r="LK16" s="55"/>
      <c r="LL16" s="55"/>
      <c r="LM16" s="55"/>
      <c r="LN16" s="55"/>
      <c r="LO16" s="55"/>
      <c r="LP16" s="55"/>
      <c r="LQ16" s="55"/>
      <c r="LR16" s="55"/>
      <c r="LS16" s="55"/>
      <c r="LT16" s="55"/>
      <c r="LU16" s="55"/>
      <c r="LV16" s="55"/>
      <c r="LW16" s="55"/>
      <c r="LX16" s="55"/>
      <c r="LY16" s="55"/>
      <c r="LZ16" s="55"/>
      <c r="MA16" s="55"/>
      <c r="MB16" s="55"/>
      <c r="MC16" s="55"/>
      <c r="MD16" s="55"/>
      <c r="ME16" s="55"/>
      <c r="MF16" s="55"/>
      <c r="MG16" s="55"/>
      <c r="MH16" s="55"/>
      <c r="MI16" s="55"/>
      <c r="MJ16" s="55"/>
      <c r="MK16" s="55"/>
      <c r="ML16" s="55"/>
      <c r="MM16" s="55"/>
      <c r="MN16" s="55"/>
      <c r="MO16" s="55"/>
      <c r="MP16" s="55"/>
      <c r="MQ16" s="55"/>
      <c r="MR16" s="55"/>
      <c r="MS16" s="55"/>
      <c r="MT16" s="55"/>
      <c r="MU16" s="55"/>
      <c r="MV16" s="55"/>
      <c r="MW16" s="55"/>
      <c r="MX16" s="55"/>
      <c r="MY16" s="55"/>
      <c r="MZ16" s="55"/>
      <c r="NA16" s="55"/>
      <c r="NB16" s="55"/>
      <c r="NC16" s="55"/>
      <c r="ND16" s="55"/>
      <c r="NE16" s="55"/>
      <c r="NF16" s="55"/>
      <c r="NG16" s="55"/>
      <c r="NH16" s="55"/>
      <c r="NI16" s="55"/>
      <c r="NJ16" s="55"/>
      <c r="NK16" s="55"/>
      <c r="NL16" s="55"/>
      <c r="NM16" s="55"/>
      <c r="NN16" s="55"/>
      <c r="NO16" s="55"/>
      <c r="NP16" s="55"/>
      <c r="NQ16" s="55"/>
      <c r="NR16" s="55"/>
      <c r="NS16" s="55"/>
      <c r="NT16" s="55"/>
      <c r="NU16" s="55"/>
      <c r="NV16" s="55"/>
      <c r="NW16" s="55"/>
      <c r="NX16" s="55"/>
      <c r="NY16" s="55"/>
      <c r="NZ16" s="55"/>
      <c r="OA16" s="55"/>
      <c r="OB16" s="55"/>
      <c r="OC16" s="55"/>
      <c r="OD16" s="55"/>
      <c r="OE16" s="55"/>
      <c r="OF16" s="55"/>
      <c r="OG16" s="55"/>
      <c r="OH16" s="55"/>
      <c r="OI16" s="55"/>
      <c r="OJ16" s="55"/>
      <c r="OK16" s="55"/>
      <c r="OL16" s="55"/>
      <c r="OM16" s="55"/>
      <c r="ON16" s="55"/>
      <c r="OO16" s="55"/>
      <c r="OP16" s="55"/>
      <c r="OQ16" s="55"/>
      <c r="OR16" s="55"/>
      <c r="OS16" s="55"/>
      <c r="OT16" s="55"/>
      <c r="OU16" s="55"/>
      <c r="OV16" s="55"/>
      <c r="OW16" s="55"/>
      <c r="OX16" s="55"/>
      <c r="OY16" s="55"/>
      <c r="OZ16" s="55"/>
      <c r="PA16" s="55"/>
      <c r="PB16" s="55"/>
      <c r="PC16" s="55"/>
      <c r="PD16" s="55"/>
      <c r="PE16" s="55"/>
      <c r="PF16" s="55"/>
      <c r="PG16" s="55"/>
      <c r="PH16" s="55"/>
      <c r="PI16" s="55"/>
      <c r="PJ16" s="55"/>
      <c r="PK16" s="55"/>
      <c r="PL16" s="55"/>
      <c r="PM16" s="55"/>
      <c r="PN16" s="55"/>
      <c r="PO16" s="55"/>
      <c r="PP16" s="55"/>
      <c r="PQ16" s="55"/>
      <c r="PR16" s="55"/>
      <c r="PS16" s="55"/>
      <c r="PT16" s="55"/>
      <c r="PU16" s="55"/>
      <c r="PV16" s="55"/>
      <c r="PW16" s="55"/>
      <c r="PX16" s="55"/>
      <c r="PY16" s="55"/>
      <c r="PZ16" s="55"/>
      <c r="QA16" s="55"/>
      <c r="QB16" s="55"/>
      <c r="QC16" s="55"/>
      <c r="QD16" s="55"/>
      <c r="QE16" s="55"/>
      <c r="QF16" s="55"/>
      <c r="QG16" s="55"/>
      <c r="QH16" s="55"/>
      <c r="QI16" s="55"/>
      <c r="QJ16" s="55"/>
      <c r="QK16" s="55"/>
      <c r="QL16" s="55"/>
      <c r="QM16" s="55"/>
      <c r="QN16" s="55"/>
      <c r="QO16" s="55"/>
      <c r="QP16" s="55"/>
      <c r="QQ16" s="55"/>
      <c r="QR16" s="55"/>
      <c r="QS16" s="55"/>
      <c r="QT16" s="55"/>
      <c r="QU16" s="55"/>
      <c r="QV16" s="55"/>
      <c r="QW16" s="55"/>
      <c r="QX16" s="55"/>
      <c r="QY16" s="55"/>
      <c r="QZ16" s="55"/>
      <c r="RA16" s="55"/>
      <c r="RB16" s="55"/>
      <c r="RC16" s="55"/>
      <c r="RD16" s="55"/>
      <c r="RE16" s="55"/>
      <c r="RF16" s="55"/>
      <c r="RG16" s="55"/>
      <c r="RH16" s="55"/>
      <c r="RI16" s="55"/>
      <c r="RJ16" s="55"/>
      <c r="RK16" s="55"/>
      <c r="RL16" s="55"/>
      <c r="RM16" s="55"/>
      <c r="RN16" s="55"/>
      <c r="RO16" s="55"/>
      <c r="RP16" s="55"/>
      <c r="RQ16" s="55"/>
      <c r="RR16" s="55"/>
      <c r="RS16" s="55"/>
      <c r="RT16" s="55"/>
      <c r="RU16" s="55"/>
      <c r="RV16" s="55"/>
      <c r="RW16" s="55"/>
      <c r="RX16" s="55"/>
      <c r="RY16" s="55"/>
      <c r="RZ16" s="55"/>
      <c r="SA16" s="55"/>
      <c r="SB16" s="55"/>
      <c r="SC16" s="55"/>
      <c r="SD16" s="55"/>
      <c r="SE16" s="55"/>
      <c r="SF16" s="55"/>
      <c r="SG16" s="55"/>
      <c r="SH16" s="55"/>
      <c r="SI16" s="55"/>
      <c r="SJ16" s="55"/>
      <c r="SK16" s="55"/>
      <c r="SL16" s="55"/>
      <c r="SM16" s="55"/>
      <c r="SN16" s="55"/>
      <c r="SO16" s="55"/>
      <c r="SP16" s="55"/>
      <c r="SQ16" s="55"/>
    </row>
    <row r="17" spans="1:511" ht="18" customHeight="1" x14ac:dyDescent="0.25">
      <c r="A17" s="64" t="s">
        <v>110</v>
      </c>
      <c r="B17" s="74" t="s">
        <v>153</v>
      </c>
      <c r="C17" s="184">
        <v>46105</v>
      </c>
      <c r="D17" s="184">
        <v>46114</v>
      </c>
      <c r="E17" s="185"/>
      <c r="F17" s="185"/>
      <c r="G17" s="66">
        <v>10</v>
      </c>
      <c r="H17" s="67">
        <v>0.8</v>
      </c>
      <c r="I17" s="68"/>
      <c r="J17" s="66" t="s">
        <v>56</v>
      </c>
      <c r="K17" s="168"/>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92"/>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c r="BV17" s="55"/>
      <c r="BW17" s="55"/>
      <c r="BX17" s="55"/>
      <c r="BY17" s="55"/>
      <c r="BZ17" s="55"/>
      <c r="CA17" s="55"/>
      <c r="CB17" s="55"/>
      <c r="CC17" s="55"/>
      <c r="CD17" s="55"/>
      <c r="CE17" s="55"/>
      <c r="CF17" s="55"/>
      <c r="CG17" s="55"/>
      <c r="CH17" s="55"/>
      <c r="CI17" s="55"/>
      <c r="CJ17" s="55"/>
      <c r="CK17" s="55"/>
      <c r="CL17" s="55"/>
      <c r="CM17" s="55"/>
      <c r="CN17" s="55"/>
      <c r="CO17" s="55"/>
      <c r="CP17" s="55"/>
      <c r="CQ17" s="55"/>
      <c r="CR17" s="55"/>
      <c r="CS17" s="55"/>
      <c r="CT17" s="55"/>
      <c r="CU17" s="55"/>
      <c r="CV17" s="55"/>
      <c r="CW17" s="55"/>
      <c r="CX17" s="55"/>
      <c r="CY17" s="55"/>
      <c r="CZ17" s="55"/>
      <c r="DA17" s="55"/>
      <c r="DB17" s="55"/>
      <c r="DC17" s="55"/>
      <c r="DD17" s="55"/>
      <c r="DE17" s="55"/>
      <c r="DF17" s="55"/>
      <c r="DG17" s="55"/>
      <c r="DH17" s="55"/>
      <c r="DI17" s="55"/>
      <c r="DJ17" s="55"/>
      <c r="DK17" s="55"/>
      <c r="DL17" s="55"/>
      <c r="DM17" s="55"/>
      <c r="DN17" s="55"/>
      <c r="DO17" s="55"/>
      <c r="DP17" s="55"/>
      <c r="DQ17" s="55"/>
      <c r="DR17" s="55"/>
      <c r="DS17" s="55"/>
      <c r="DT17" s="55"/>
      <c r="DU17" s="55"/>
      <c r="DV17" s="55"/>
      <c r="DW17" s="55"/>
      <c r="DX17" s="55"/>
      <c r="DY17" s="55"/>
      <c r="DZ17" s="55"/>
      <c r="EA17" s="55"/>
      <c r="EB17" s="55"/>
      <c r="EC17" s="55"/>
      <c r="ED17" s="55"/>
      <c r="EE17" s="55"/>
      <c r="EF17" s="55"/>
      <c r="EG17" s="55"/>
      <c r="EH17" s="55"/>
      <c r="EI17" s="55"/>
      <c r="EJ17" s="55"/>
      <c r="EK17" s="55"/>
      <c r="EL17" s="55"/>
      <c r="EM17" s="55"/>
      <c r="EN17" s="55"/>
      <c r="EO17" s="55"/>
      <c r="EP17" s="55"/>
      <c r="EQ17" s="55"/>
      <c r="ER17" s="55"/>
      <c r="ES17" s="55"/>
      <c r="ET17" s="55"/>
      <c r="EU17" s="55"/>
      <c r="EV17" s="55"/>
      <c r="EW17" s="55"/>
      <c r="EX17" s="55"/>
      <c r="EY17" s="55"/>
      <c r="EZ17" s="55"/>
      <c r="FA17" s="55"/>
      <c r="FB17" s="55"/>
      <c r="FC17" s="55"/>
      <c r="FD17" s="55"/>
      <c r="FE17" s="55"/>
      <c r="FF17" s="55"/>
      <c r="FG17" s="55"/>
      <c r="FH17" s="55"/>
      <c r="FI17" s="55"/>
      <c r="FJ17" s="55"/>
      <c r="FK17" s="55"/>
      <c r="FL17" s="55"/>
      <c r="FM17" s="55"/>
      <c r="FN17" s="55"/>
      <c r="FO17" s="55"/>
      <c r="FP17" s="55"/>
      <c r="FQ17" s="55"/>
      <c r="FR17" s="55"/>
      <c r="FS17" s="55"/>
      <c r="FT17" s="55"/>
      <c r="FU17" s="55"/>
      <c r="FV17" s="55"/>
      <c r="FW17" s="55"/>
      <c r="FX17" s="55"/>
      <c r="FY17" s="55"/>
      <c r="FZ17" s="55"/>
      <c r="GA17" s="55"/>
      <c r="GB17" s="55"/>
      <c r="GC17" s="55"/>
      <c r="GD17" s="55"/>
      <c r="GE17" s="55"/>
      <c r="GF17" s="55"/>
      <c r="GG17" s="55"/>
      <c r="GH17" s="55"/>
      <c r="GI17" s="55"/>
      <c r="GJ17" s="55"/>
      <c r="GK17" s="55"/>
      <c r="GL17" s="55"/>
      <c r="GM17" s="55"/>
      <c r="GN17" s="55"/>
      <c r="GO17" s="55"/>
      <c r="GP17" s="55"/>
      <c r="GQ17" s="55"/>
      <c r="GR17" s="55"/>
      <c r="GS17" s="55"/>
      <c r="GT17" s="55"/>
      <c r="GU17" s="55"/>
      <c r="GV17" s="55"/>
      <c r="GW17" s="55"/>
      <c r="GX17" s="55"/>
      <c r="GY17" s="55"/>
      <c r="GZ17" s="55"/>
      <c r="HA17" s="55"/>
      <c r="HB17" s="55"/>
      <c r="HC17" s="55"/>
      <c r="HD17" s="55"/>
      <c r="HE17" s="55"/>
      <c r="HF17" s="55"/>
      <c r="HG17" s="55"/>
      <c r="HH17" s="55"/>
      <c r="HI17" s="55"/>
      <c r="HJ17" s="55"/>
      <c r="HK17" s="55"/>
      <c r="HL17" s="55"/>
      <c r="HM17" s="55"/>
      <c r="HN17" s="55"/>
      <c r="HO17" s="55"/>
      <c r="HP17" s="55"/>
      <c r="HQ17" s="55"/>
      <c r="HR17" s="55"/>
      <c r="HS17" s="55"/>
      <c r="HT17" s="55"/>
      <c r="HU17" s="55"/>
      <c r="HV17" s="55"/>
      <c r="HW17" s="55"/>
      <c r="HX17" s="55"/>
      <c r="HY17" s="55"/>
      <c r="HZ17" s="55"/>
      <c r="IA17" s="55"/>
      <c r="IB17" s="55"/>
      <c r="IC17" s="55"/>
      <c r="ID17" s="55"/>
      <c r="IE17" s="55"/>
      <c r="IF17" s="55"/>
      <c r="IG17" s="55"/>
      <c r="IH17" s="55"/>
      <c r="II17" s="55"/>
      <c r="IJ17" s="55"/>
      <c r="IK17" s="55"/>
      <c r="IL17" s="55"/>
      <c r="IM17" s="55"/>
      <c r="IN17" s="55"/>
      <c r="IO17" s="55"/>
      <c r="IP17" s="55"/>
      <c r="IQ17" s="55"/>
      <c r="IR17" s="55"/>
      <c r="IS17" s="55"/>
      <c r="IT17" s="55"/>
      <c r="IU17" s="55"/>
      <c r="IV17" s="55"/>
      <c r="IW17" s="55"/>
      <c r="IX17" s="55"/>
      <c r="IY17" s="55"/>
      <c r="IZ17" s="55"/>
      <c r="JA17" s="55"/>
      <c r="JB17" s="55"/>
      <c r="JC17" s="55"/>
      <c r="JD17" s="55"/>
      <c r="JE17" s="55"/>
      <c r="JF17" s="55"/>
      <c r="JG17" s="55"/>
      <c r="JH17" s="55"/>
      <c r="JI17" s="55"/>
      <c r="JJ17" s="55"/>
      <c r="JK17" s="55"/>
      <c r="JL17" s="55"/>
      <c r="JM17" s="55"/>
      <c r="JN17" s="55"/>
      <c r="JO17" s="55"/>
      <c r="JP17" s="55"/>
      <c r="JQ17" s="55"/>
      <c r="JR17" s="55"/>
      <c r="JS17" s="55"/>
      <c r="JT17" s="55"/>
      <c r="JU17" s="55"/>
      <c r="JV17" s="55"/>
      <c r="JW17" s="55"/>
      <c r="JX17" s="55"/>
      <c r="JY17" s="55"/>
      <c r="JZ17" s="55"/>
      <c r="KA17" s="55"/>
      <c r="KB17" s="55"/>
      <c r="KC17" s="55"/>
      <c r="KD17" s="55"/>
      <c r="KE17" s="55"/>
      <c r="KF17" s="55"/>
      <c r="KG17" s="55"/>
      <c r="KH17" s="55"/>
      <c r="KI17" s="55"/>
      <c r="KJ17" s="55"/>
      <c r="KK17" s="55"/>
      <c r="KL17" s="55"/>
      <c r="KM17" s="55"/>
      <c r="KN17" s="55"/>
      <c r="KO17" s="55"/>
      <c r="KP17" s="55"/>
      <c r="KQ17" s="55"/>
      <c r="KR17" s="55"/>
      <c r="KS17" s="55"/>
      <c r="KT17" s="55"/>
      <c r="KU17" s="55"/>
      <c r="KV17" s="55"/>
      <c r="KW17" s="55"/>
      <c r="KX17" s="55"/>
      <c r="KY17" s="55"/>
      <c r="KZ17" s="55"/>
      <c r="LA17" s="55"/>
      <c r="LB17" s="55"/>
      <c r="LC17" s="55"/>
      <c r="LD17" s="55"/>
      <c r="LE17" s="55"/>
      <c r="LF17" s="55"/>
      <c r="LG17" s="55"/>
      <c r="LH17" s="55"/>
      <c r="LI17" s="55"/>
      <c r="LJ17" s="55"/>
      <c r="LK17" s="55"/>
      <c r="LL17" s="55"/>
      <c r="LM17" s="55"/>
      <c r="LN17" s="55"/>
      <c r="LO17" s="55"/>
      <c r="LP17" s="55"/>
      <c r="LQ17" s="55"/>
      <c r="LR17" s="55"/>
      <c r="LS17" s="55"/>
      <c r="LT17" s="55"/>
      <c r="LU17" s="55"/>
      <c r="LV17" s="55"/>
      <c r="LW17" s="55"/>
      <c r="LX17" s="55"/>
      <c r="LY17" s="55"/>
      <c r="LZ17" s="55"/>
      <c r="MA17" s="55"/>
      <c r="MB17" s="55"/>
      <c r="MC17" s="55"/>
      <c r="MD17" s="55"/>
      <c r="ME17" s="55"/>
      <c r="MF17" s="55"/>
      <c r="MG17" s="55"/>
      <c r="MH17" s="55"/>
      <c r="MI17" s="55"/>
      <c r="MJ17" s="55"/>
      <c r="MK17" s="55"/>
      <c r="ML17" s="55"/>
      <c r="MM17" s="55"/>
      <c r="MN17" s="55"/>
      <c r="MO17" s="55"/>
      <c r="MP17" s="55"/>
      <c r="MQ17" s="55"/>
      <c r="MR17" s="55"/>
      <c r="MS17" s="55"/>
      <c r="MT17" s="55"/>
      <c r="MU17" s="55"/>
      <c r="MV17" s="55"/>
      <c r="MW17" s="55"/>
      <c r="MX17" s="55"/>
      <c r="MY17" s="55"/>
      <c r="MZ17" s="55"/>
      <c r="NA17" s="55"/>
      <c r="NB17" s="55"/>
      <c r="NC17" s="55"/>
      <c r="ND17" s="55"/>
      <c r="NE17" s="55"/>
      <c r="NF17" s="55"/>
      <c r="NG17" s="55"/>
      <c r="NH17" s="55"/>
      <c r="NI17" s="55"/>
      <c r="NJ17" s="55"/>
      <c r="NK17" s="55"/>
      <c r="NL17" s="55"/>
      <c r="NM17" s="55"/>
      <c r="NN17" s="55"/>
      <c r="NO17" s="55"/>
      <c r="NP17" s="55"/>
      <c r="NQ17" s="55"/>
      <c r="NR17" s="55"/>
      <c r="NS17" s="55"/>
      <c r="NT17" s="55"/>
      <c r="NU17" s="55"/>
      <c r="NV17" s="55"/>
      <c r="NW17" s="55"/>
      <c r="NX17" s="55"/>
      <c r="NY17" s="55"/>
      <c r="NZ17" s="55"/>
      <c r="OA17" s="55"/>
      <c r="OB17" s="55"/>
      <c r="OC17" s="55"/>
      <c r="OD17" s="55"/>
      <c r="OE17" s="55"/>
      <c r="OF17" s="55"/>
      <c r="OG17" s="55"/>
      <c r="OH17" s="55"/>
      <c r="OI17" s="55"/>
      <c r="OJ17" s="55"/>
      <c r="OK17" s="55"/>
      <c r="OL17" s="55"/>
      <c r="OM17" s="55"/>
      <c r="ON17" s="55"/>
      <c r="OO17" s="55"/>
      <c r="OP17" s="55"/>
      <c r="OQ17" s="55"/>
      <c r="OR17" s="55"/>
      <c r="OS17" s="55"/>
      <c r="OT17" s="55"/>
      <c r="OU17" s="55"/>
      <c r="OV17" s="55"/>
      <c r="OW17" s="55"/>
      <c r="OX17" s="55"/>
      <c r="OY17" s="55"/>
      <c r="OZ17" s="55"/>
      <c r="PA17" s="55"/>
      <c r="PB17" s="55"/>
      <c r="PC17" s="55"/>
      <c r="PD17" s="55"/>
      <c r="PE17" s="55"/>
      <c r="PF17" s="55"/>
      <c r="PG17" s="55"/>
      <c r="PH17" s="55"/>
      <c r="PI17" s="55"/>
      <c r="PJ17" s="55"/>
      <c r="PK17" s="55"/>
      <c r="PL17" s="55"/>
      <c r="PM17" s="55"/>
      <c r="PN17" s="55"/>
      <c r="PO17" s="55"/>
      <c r="PP17" s="55"/>
      <c r="PQ17" s="55"/>
      <c r="PR17" s="55"/>
      <c r="PS17" s="55"/>
      <c r="PT17" s="55"/>
      <c r="PU17" s="55"/>
      <c r="PV17" s="55"/>
      <c r="PW17" s="55"/>
      <c r="PX17" s="55"/>
      <c r="PY17" s="55"/>
      <c r="PZ17" s="55"/>
      <c r="QA17" s="55"/>
      <c r="QB17" s="55"/>
      <c r="QC17" s="55"/>
      <c r="QD17" s="55"/>
      <c r="QE17" s="55"/>
      <c r="QF17" s="55"/>
      <c r="QG17" s="55"/>
      <c r="QH17" s="55"/>
      <c r="QI17" s="55"/>
      <c r="QJ17" s="55"/>
      <c r="QK17" s="55"/>
      <c r="QL17" s="55"/>
      <c r="QM17" s="55"/>
      <c r="QN17" s="55"/>
      <c r="QO17" s="55"/>
      <c r="QP17" s="55"/>
      <c r="QQ17" s="55"/>
      <c r="QR17" s="55"/>
      <c r="QS17" s="55"/>
      <c r="QT17" s="55"/>
      <c r="QU17" s="55"/>
      <c r="QV17" s="55"/>
      <c r="QW17" s="55"/>
      <c r="QX17" s="55"/>
      <c r="QY17" s="55"/>
      <c r="QZ17" s="55"/>
      <c r="RA17" s="55"/>
      <c r="RB17" s="55"/>
      <c r="RC17" s="55"/>
      <c r="RD17" s="55"/>
      <c r="RE17" s="55"/>
      <c r="RF17" s="55"/>
      <c r="RG17" s="55"/>
      <c r="RH17" s="55"/>
      <c r="RI17" s="55"/>
      <c r="RJ17" s="55"/>
      <c r="RK17" s="55"/>
      <c r="RL17" s="55"/>
      <c r="RM17" s="55"/>
      <c r="RN17" s="55"/>
      <c r="RO17" s="55"/>
      <c r="RP17" s="55"/>
      <c r="RQ17" s="55"/>
      <c r="RR17" s="55"/>
      <c r="RS17" s="55"/>
      <c r="RT17" s="55"/>
      <c r="RU17" s="55"/>
      <c r="RV17" s="55"/>
      <c r="RW17" s="55"/>
      <c r="RX17" s="55"/>
      <c r="RY17" s="55"/>
      <c r="RZ17" s="55"/>
      <c r="SA17" s="55"/>
      <c r="SB17" s="55"/>
      <c r="SC17" s="55"/>
      <c r="SD17" s="55"/>
      <c r="SE17" s="55"/>
      <c r="SF17" s="55"/>
      <c r="SG17" s="55"/>
      <c r="SH17" s="55"/>
      <c r="SI17" s="55"/>
      <c r="SJ17" s="55"/>
      <c r="SK17" s="55"/>
      <c r="SL17" s="55"/>
      <c r="SM17" s="55"/>
      <c r="SN17" s="55"/>
      <c r="SO17" s="55"/>
      <c r="SP17" s="55"/>
      <c r="SQ17" s="55"/>
    </row>
    <row r="18" spans="1:511" ht="18" customHeight="1" x14ac:dyDescent="0.25">
      <c r="A18" s="64" t="s">
        <v>111</v>
      </c>
      <c r="B18" s="74" t="s">
        <v>155</v>
      </c>
      <c r="C18" s="184">
        <v>46116</v>
      </c>
      <c r="D18" s="184">
        <v>46117</v>
      </c>
      <c r="E18" s="186"/>
      <c r="F18" s="186"/>
      <c r="G18" s="66">
        <v>2</v>
      </c>
      <c r="H18" s="67">
        <v>0.4</v>
      </c>
      <c r="I18" s="69"/>
      <c r="J18" s="66" t="s">
        <v>68</v>
      </c>
      <c r="K18" s="168"/>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92"/>
      <c r="AV18" s="55"/>
      <c r="AW18" s="55"/>
      <c r="AX18" s="55"/>
      <c r="AY18" s="55"/>
      <c r="AZ18" s="55"/>
      <c r="BA18" s="55"/>
      <c r="BB18" s="55"/>
      <c r="BC18" s="55"/>
      <c r="BD18" s="55"/>
      <c r="BE18" s="55"/>
      <c r="BF18" s="55"/>
      <c r="BG18" s="55"/>
      <c r="BH18" s="55"/>
      <c r="BI18" s="55"/>
      <c r="BJ18" s="55"/>
      <c r="BK18" s="55"/>
      <c r="BL18" s="55"/>
      <c r="BM18" s="55"/>
      <c r="BN18" s="55"/>
      <c r="BO18" s="55"/>
      <c r="BP18" s="55"/>
      <c r="BQ18" s="55"/>
      <c r="BR18" s="55"/>
      <c r="BS18" s="55"/>
      <c r="BT18" s="55"/>
      <c r="BU18" s="55"/>
      <c r="BV18" s="55"/>
      <c r="BW18" s="55"/>
      <c r="BX18" s="55"/>
      <c r="BY18" s="55"/>
      <c r="BZ18" s="55"/>
      <c r="CA18" s="55"/>
      <c r="CB18" s="55"/>
      <c r="CC18" s="55"/>
      <c r="CD18" s="55"/>
      <c r="CE18" s="55"/>
      <c r="CF18" s="55"/>
      <c r="CG18" s="55"/>
      <c r="CH18" s="55"/>
      <c r="CI18" s="55"/>
      <c r="CJ18" s="55"/>
      <c r="CK18" s="55"/>
      <c r="CL18" s="55"/>
      <c r="CM18" s="55"/>
      <c r="CN18" s="55"/>
      <c r="CO18" s="55"/>
      <c r="CP18" s="55"/>
      <c r="CQ18" s="55"/>
      <c r="CR18" s="55"/>
      <c r="CS18" s="55"/>
      <c r="CT18" s="55"/>
      <c r="CU18" s="55"/>
      <c r="CV18" s="55"/>
      <c r="CW18" s="55"/>
      <c r="CX18" s="55"/>
      <c r="CY18" s="55"/>
      <c r="CZ18" s="55"/>
      <c r="DA18" s="55"/>
      <c r="DB18" s="55"/>
      <c r="DC18" s="55"/>
      <c r="DD18" s="55"/>
      <c r="DE18" s="55"/>
      <c r="DF18" s="55"/>
      <c r="DG18" s="55"/>
      <c r="DH18" s="55"/>
      <c r="DI18" s="55"/>
      <c r="DJ18" s="55"/>
      <c r="DK18" s="55"/>
      <c r="DL18" s="55"/>
      <c r="DM18" s="55"/>
      <c r="DN18" s="55"/>
      <c r="DO18" s="55"/>
      <c r="DP18" s="55"/>
      <c r="DQ18" s="55"/>
      <c r="DR18" s="55"/>
      <c r="DS18" s="55"/>
      <c r="DT18" s="55"/>
      <c r="DU18" s="55"/>
      <c r="DV18" s="55"/>
      <c r="DW18" s="55"/>
      <c r="DX18" s="55"/>
      <c r="DY18" s="55"/>
      <c r="DZ18" s="55"/>
      <c r="EA18" s="55"/>
      <c r="EB18" s="55"/>
      <c r="EC18" s="55"/>
      <c r="ED18" s="55"/>
      <c r="EE18" s="55"/>
      <c r="EF18" s="55"/>
      <c r="EG18" s="55"/>
      <c r="EH18" s="55"/>
      <c r="EI18" s="55"/>
      <c r="EJ18" s="55"/>
      <c r="EK18" s="55"/>
      <c r="EL18" s="55"/>
      <c r="EM18" s="55"/>
      <c r="EN18" s="55"/>
      <c r="EO18" s="55"/>
      <c r="EP18" s="55"/>
      <c r="EQ18" s="55"/>
      <c r="ER18" s="55"/>
      <c r="ES18" s="55"/>
      <c r="ET18" s="55"/>
      <c r="EU18" s="55"/>
      <c r="EV18" s="55"/>
      <c r="EW18" s="55"/>
      <c r="EX18" s="55"/>
      <c r="EY18" s="55"/>
      <c r="EZ18" s="55"/>
      <c r="FA18" s="55"/>
      <c r="FB18" s="55"/>
      <c r="FC18" s="55"/>
      <c r="FD18" s="55"/>
      <c r="FE18" s="55"/>
      <c r="FF18" s="55"/>
      <c r="FG18" s="55"/>
      <c r="FH18" s="55"/>
      <c r="FI18" s="55"/>
      <c r="FJ18" s="55"/>
      <c r="FK18" s="55"/>
      <c r="FL18" s="55"/>
      <c r="FM18" s="55"/>
      <c r="FN18" s="55"/>
      <c r="FO18" s="55"/>
      <c r="FP18" s="55"/>
      <c r="FQ18" s="55"/>
      <c r="FR18" s="55"/>
      <c r="FS18" s="55"/>
      <c r="FT18" s="55"/>
      <c r="FU18" s="55"/>
      <c r="FV18" s="55"/>
      <c r="FW18" s="55"/>
      <c r="FX18" s="55"/>
      <c r="FY18" s="55"/>
      <c r="FZ18" s="55"/>
      <c r="GA18" s="55"/>
      <c r="GB18" s="55"/>
      <c r="GC18" s="55"/>
      <c r="GD18" s="55"/>
      <c r="GE18" s="55"/>
      <c r="GF18" s="55"/>
      <c r="GG18" s="55"/>
      <c r="GH18" s="55"/>
      <c r="GI18" s="55"/>
      <c r="GJ18" s="55"/>
      <c r="GK18" s="55"/>
      <c r="GL18" s="55"/>
      <c r="GM18" s="55"/>
      <c r="GN18" s="55"/>
      <c r="GO18" s="55"/>
      <c r="GP18" s="55"/>
      <c r="GQ18" s="55"/>
      <c r="GR18" s="55"/>
      <c r="GS18" s="55"/>
      <c r="GT18" s="55"/>
      <c r="GU18" s="55"/>
      <c r="GV18" s="55"/>
      <c r="GW18" s="55"/>
      <c r="GX18" s="55"/>
      <c r="GY18" s="55"/>
      <c r="GZ18" s="55"/>
      <c r="HA18" s="55"/>
      <c r="HB18" s="55"/>
      <c r="HC18" s="55"/>
      <c r="HD18" s="55"/>
      <c r="HE18" s="55"/>
      <c r="HF18" s="55"/>
      <c r="HG18" s="55"/>
      <c r="HH18" s="55"/>
      <c r="HI18" s="55"/>
      <c r="HJ18" s="55"/>
      <c r="HK18" s="55"/>
      <c r="HL18" s="55"/>
      <c r="HM18" s="55"/>
      <c r="HN18" s="55"/>
      <c r="HO18" s="55"/>
      <c r="HP18" s="55"/>
      <c r="HQ18" s="55"/>
      <c r="HR18" s="55"/>
      <c r="HS18" s="55"/>
      <c r="HT18" s="55"/>
      <c r="HU18" s="55"/>
      <c r="HV18" s="55"/>
      <c r="HW18" s="55"/>
      <c r="HX18" s="55"/>
      <c r="HY18" s="55"/>
      <c r="HZ18" s="55"/>
      <c r="IA18" s="55"/>
      <c r="IB18" s="55"/>
      <c r="IC18" s="55"/>
      <c r="ID18" s="55"/>
      <c r="IE18" s="55"/>
      <c r="IF18" s="55"/>
      <c r="IG18" s="55"/>
      <c r="IH18" s="55"/>
      <c r="II18" s="55"/>
      <c r="IJ18" s="55"/>
      <c r="IK18" s="55"/>
      <c r="IL18" s="55"/>
      <c r="IM18" s="55"/>
      <c r="IN18" s="55"/>
      <c r="IO18" s="55"/>
      <c r="IP18" s="55"/>
      <c r="IQ18" s="55"/>
      <c r="IR18" s="55"/>
      <c r="IS18" s="55"/>
      <c r="IT18" s="55"/>
      <c r="IU18" s="55"/>
      <c r="IV18" s="55"/>
      <c r="IW18" s="55"/>
      <c r="IX18" s="55"/>
      <c r="IY18" s="55"/>
      <c r="IZ18" s="55"/>
      <c r="JA18" s="55"/>
      <c r="JB18" s="55"/>
      <c r="JC18" s="55"/>
      <c r="JD18" s="55"/>
      <c r="JE18" s="55"/>
      <c r="JF18" s="55"/>
      <c r="JG18" s="55"/>
      <c r="JH18" s="55"/>
      <c r="JI18" s="55"/>
      <c r="JJ18" s="55"/>
      <c r="JK18" s="55"/>
      <c r="JL18" s="55"/>
      <c r="JM18" s="55"/>
      <c r="JN18" s="55"/>
      <c r="JO18" s="55"/>
      <c r="JP18" s="55"/>
      <c r="JQ18" s="55"/>
      <c r="JR18" s="55"/>
      <c r="JS18" s="55"/>
      <c r="JT18" s="55"/>
      <c r="JU18" s="55"/>
      <c r="JV18" s="55"/>
      <c r="JW18" s="55"/>
      <c r="JX18" s="55"/>
      <c r="JY18" s="55"/>
      <c r="JZ18" s="55"/>
      <c r="KA18" s="55"/>
      <c r="KB18" s="55"/>
      <c r="KC18" s="55"/>
      <c r="KD18" s="55"/>
      <c r="KE18" s="55"/>
      <c r="KF18" s="55"/>
      <c r="KG18" s="55"/>
      <c r="KH18" s="55"/>
      <c r="KI18" s="55"/>
      <c r="KJ18" s="55"/>
      <c r="KK18" s="55"/>
      <c r="KL18" s="55"/>
      <c r="KM18" s="55"/>
      <c r="KN18" s="55"/>
      <c r="KO18" s="55"/>
      <c r="KP18" s="55"/>
      <c r="KQ18" s="55"/>
      <c r="KR18" s="55"/>
      <c r="KS18" s="55"/>
      <c r="KT18" s="55"/>
      <c r="KU18" s="55"/>
      <c r="KV18" s="55"/>
      <c r="KW18" s="55"/>
      <c r="KX18" s="55"/>
      <c r="KY18" s="55"/>
      <c r="KZ18" s="55"/>
      <c r="LA18" s="55"/>
      <c r="LB18" s="55"/>
      <c r="LC18" s="55"/>
      <c r="LD18" s="55"/>
      <c r="LE18" s="55"/>
      <c r="LF18" s="55"/>
      <c r="LG18" s="55"/>
      <c r="LH18" s="55"/>
      <c r="LI18" s="55"/>
      <c r="LJ18" s="55"/>
      <c r="LK18" s="55"/>
      <c r="LL18" s="55"/>
      <c r="LM18" s="55"/>
      <c r="LN18" s="55"/>
      <c r="LO18" s="55"/>
      <c r="LP18" s="55"/>
      <c r="LQ18" s="55"/>
      <c r="LR18" s="55"/>
      <c r="LS18" s="55"/>
      <c r="LT18" s="55"/>
      <c r="LU18" s="55"/>
      <c r="LV18" s="55"/>
      <c r="LW18" s="55"/>
      <c r="LX18" s="55"/>
      <c r="LY18" s="55"/>
      <c r="LZ18" s="55"/>
      <c r="MA18" s="55"/>
      <c r="MB18" s="55"/>
      <c r="MC18" s="55"/>
      <c r="MD18" s="55"/>
      <c r="ME18" s="55"/>
      <c r="MF18" s="55"/>
      <c r="MG18" s="55"/>
      <c r="MH18" s="55"/>
      <c r="MI18" s="55"/>
      <c r="MJ18" s="55"/>
      <c r="MK18" s="55"/>
      <c r="ML18" s="55"/>
      <c r="MM18" s="55"/>
      <c r="MN18" s="55"/>
      <c r="MO18" s="55"/>
      <c r="MP18" s="55"/>
      <c r="MQ18" s="55"/>
      <c r="MR18" s="55"/>
      <c r="MS18" s="55"/>
      <c r="MT18" s="55"/>
      <c r="MU18" s="55"/>
      <c r="MV18" s="55"/>
      <c r="MW18" s="55"/>
      <c r="MX18" s="55"/>
      <c r="MY18" s="55"/>
      <c r="MZ18" s="55"/>
      <c r="NA18" s="55"/>
      <c r="NB18" s="55"/>
      <c r="NC18" s="55"/>
      <c r="ND18" s="55"/>
      <c r="NE18" s="55"/>
      <c r="NF18" s="55"/>
      <c r="NG18" s="55"/>
      <c r="NH18" s="55"/>
      <c r="NI18" s="55"/>
      <c r="NJ18" s="55"/>
      <c r="NK18" s="55"/>
      <c r="NL18" s="55"/>
      <c r="NM18" s="55"/>
      <c r="NN18" s="55"/>
      <c r="NO18" s="55"/>
      <c r="NP18" s="55"/>
      <c r="NQ18" s="55"/>
      <c r="NR18" s="55"/>
      <c r="NS18" s="55"/>
      <c r="NT18" s="55"/>
      <c r="NU18" s="55"/>
      <c r="NV18" s="55"/>
      <c r="NW18" s="55"/>
      <c r="NX18" s="55"/>
      <c r="NY18" s="55"/>
      <c r="NZ18" s="55"/>
      <c r="OA18" s="55"/>
      <c r="OB18" s="55"/>
      <c r="OC18" s="55"/>
      <c r="OD18" s="55"/>
      <c r="OE18" s="55"/>
      <c r="OF18" s="55"/>
      <c r="OG18" s="55"/>
      <c r="OH18" s="55"/>
      <c r="OI18" s="55"/>
      <c r="OJ18" s="55"/>
      <c r="OK18" s="55"/>
      <c r="OL18" s="55"/>
      <c r="OM18" s="55"/>
      <c r="ON18" s="55"/>
      <c r="OO18" s="55"/>
      <c r="OP18" s="55"/>
      <c r="OQ18" s="55"/>
      <c r="OR18" s="55"/>
      <c r="OS18" s="55"/>
      <c r="OT18" s="55"/>
      <c r="OU18" s="55"/>
      <c r="OV18" s="55"/>
      <c r="OW18" s="55"/>
      <c r="OX18" s="55"/>
      <c r="OY18" s="55"/>
      <c r="OZ18" s="55"/>
      <c r="PA18" s="55"/>
      <c r="PB18" s="55"/>
      <c r="PC18" s="55"/>
      <c r="PD18" s="55"/>
      <c r="PE18" s="55"/>
      <c r="PF18" s="55"/>
      <c r="PG18" s="55"/>
      <c r="PH18" s="55"/>
      <c r="PI18" s="55"/>
      <c r="PJ18" s="55"/>
      <c r="PK18" s="55"/>
      <c r="PL18" s="55"/>
      <c r="PM18" s="55"/>
      <c r="PN18" s="55"/>
      <c r="PO18" s="55"/>
      <c r="PP18" s="55"/>
      <c r="PQ18" s="55"/>
      <c r="PR18" s="55"/>
      <c r="PS18" s="55"/>
      <c r="PT18" s="55"/>
      <c r="PU18" s="55"/>
      <c r="PV18" s="55"/>
      <c r="PW18" s="55"/>
      <c r="PX18" s="55"/>
      <c r="PY18" s="55"/>
      <c r="PZ18" s="55"/>
      <c r="QA18" s="55"/>
      <c r="QB18" s="55"/>
      <c r="QC18" s="55"/>
      <c r="QD18" s="55"/>
      <c r="QE18" s="55"/>
      <c r="QF18" s="55"/>
      <c r="QG18" s="55"/>
      <c r="QH18" s="55"/>
      <c r="QI18" s="55"/>
      <c r="QJ18" s="55"/>
      <c r="QK18" s="55"/>
      <c r="QL18" s="55"/>
      <c r="QM18" s="55"/>
      <c r="QN18" s="55"/>
      <c r="QO18" s="55"/>
      <c r="QP18" s="55"/>
      <c r="QQ18" s="55"/>
      <c r="QR18" s="55"/>
      <c r="QS18" s="55"/>
      <c r="QT18" s="55"/>
      <c r="QU18" s="55"/>
      <c r="QV18" s="55"/>
      <c r="QW18" s="55"/>
      <c r="QX18" s="55"/>
      <c r="QY18" s="55"/>
      <c r="QZ18" s="55"/>
      <c r="RA18" s="55"/>
      <c r="RB18" s="55"/>
      <c r="RC18" s="55"/>
      <c r="RD18" s="55"/>
      <c r="RE18" s="55"/>
      <c r="RF18" s="55"/>
      <c r="RG18" s="55"/>
      <c r="RH18" s="55"/>
      <c r="RI18" s="55"/>
      <c r="RJ18" s="55"/>
      <c r="RK18" s="55"/>
      <c r="RL18" s="55"/>
      <c r="RM18" s="55"/>
      <c r="RN18" s="55"/>
      <c r="RO18" s="55"/>
      <c r="RP18" s="55"/>
      <c r="RQ18" s="55"/>
      <c r="RR18" s="55"/>
      <c r="RS18" s="55"/>
      <c r="RT18" s="55"/>
      <c r="RU18" s="55"/>
      <c r="RV18" s="55"/>
      <c r="RW18" s="55"/>
      <c r="RX18" s="55"/>
      <c r="RY18" s="55"/>
      <c r="RZ18" s="55"/>
      <c r="SA18" s="55"/>
      <c r="SB18" s="55"/>
      <c r="SC18" s="55"/>
      <c r="SD18" s="55"/>
      <c r="SE18" s="55"/>
      <c r="SF18" s="55"/>
      <c r="SG18" s="55"/>
      <c r="SH18" s="55"/>
      <c r="SI18" s="55"/>
      <c r="SJ18" s="55"/>
      <c r="SK18" s="55"/>
      <c r="SL18" s="55"/>
      <c r="SM18" s="55"/>
      <c r="SN18" s="55"/>
      <c r="SO18" s="55"/>
      <c r="SP18" s="55"/>
      <c r="SQ18" s="55"/>
    </row>
    <row r="19" spans="1:511" ht="18" customHeight="1" x14ac:dyDescent="0.25">
      <c r="A19" s="64" t="s">
        <v>112</v>
      </c>
      <c r="B19" s="74" t="s">
        <v>137</v>
      </c>
      <c r="C19" s="184">
        <v>46118</v>
      </c>
      <c r="D19" s="184">
        <v>46142</v>
      </c>
      <c r="E19" s="186"/>
      <c r="F19" s="186"/>
      <c r="G19" s="66">
        <v>25</v>
      </c>
      <c r="H19" s="67">
        <v>0.15</v>
      </c>
      <c r="I19" s="69"/>
      <c r="J19" s="66" t="s">
        <v>58</v>
      </c>
      <c r="K19" s="168"/>
      <c r="L19" s="163"/>
      <c r="M19" s="163"/>
      <c r="N19" s="163"/>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92"/>
      <c r="AV19" s="55"/>
      <c r="AW19" s="55"/>
      <c r="AX19" s="55"/>
      <c r="AY19" s="55"/>
      <c r="AZ19" s="55"/>
      <c r="BA19" s="55"/>
      <c r="BB19" s="55"/>
      <c r="BC19" s="55"/>
      <c r="BD19" s="55"/>
      <c r="BE19" s="55"/>
      <c r="BF19" s="55"/>
      <c r="BG19" s="55"/>
      <c r="BH19" s="55"/>
      <c r="BI19" s="55"/>
      <c r="BJ19" s="55"/>
      <c r="BK19" s="55"/>
      <c r="BL19" s="55"/>
      <c r="BM19" s="55"/>
      <c r="BN19" s="55"/>
      <c r="BO19" s="55"/>
      <c r="BP19" s="55"/>
      <c r="BQ19" s="55"/>
      <c r="BR19" s="55"/>
      <c r="BS19" s="55"/>
      <c r="BT19" s="55"/>
      <c r="BU19" s="55"/>
      <c r="BV19" s="55"/>
      <c r="BW19" s="55"/>
      <c r="BX19" s="55"/>
      <c r="BY19" s="55"/>
      <c r="BZ19" s="55"/>
      <c r="CA19" s="55"/>
      <c r="CB19" s="55"/>
      <c r="CC19" s="55"/>
      <c r="CD19" s="55"/>
      <c r="CE19" s="55"/>
      <c r="CF19" s="55"/>
      <c r="CG19" s="55"/>
      <c r="CH19" s="55"/>
      <c r="CI19" s="55"/>
      <c r="CJ19" s="55"/>
      <c r="CK19" s="55"/>
      <c r="CL19" s="55"/>
      <c r="CM19" s="55"/>
      <c r="CN19" s="55"/>
      <c r="CO19" s="55"/>
      <c r="CP19" s="55"/>
      <c r="CQ19" s="55"/>
      <c r="CR19" s="55"/>
      <c r="CS19" s="55"/>
      <c r="CT19" s="55"/>
      <c r="CU19" s="55"/>
      <c r="CV19" s="55"/>
      <c r="CW19" s="55"/>
      <c r="CX19" s="55"/>
      <c r="CY19" s="55"/>
      <c r="CZ19" s="55"/>
      <c r="DA19" s="55"/>
      <c r="DB19" s="55"/>
      <c r="DC19" s="55"/>
      <c r="DD19" s="55"/>
      <c r="DE19" s="55"/>
      <c r="DF19" s="55"/>
      <c r="DG19" s="55"/>
      <c r="DH19" s="55"/>
      <c r="DI19" s="55"/>
      <c r="DJ19" s="55"/>
      <c r="DK19" s="55"/>
      <c r="DL19" s="55"/>
      <c r="DM19" s="55"/>
      <c r="DN19" s="55"/>
      <c r="DO19" s="55"/>
      <c r="DP19" s="55"/>
      <c r="DQ19" s="55"/>
      <c r="DR19" s="55"/>
      <c r="DS19" s="55"/>
      <c r="DT19" s="55"/>
      <c r="DU19" s="55"/>
      <c r="DV19" s="55"/>
      <c r="DW19" s="55"/>
      <c r="DX19" s="55"/>
      <c r="DY19" s="55"/>
      <c r="DZ19" s="55"/>
      <c r="EA19" s="55"/>
      <c r="EB19" s="55"/>
      <c r="EC19" s="55"/>
      <c r="ED19" s="55"/>
      <c r="EE19" s="55"/>
      <c r="EF19" s="55"/>
      <c r="EG19" s="55"/>
      <c r="EH19" s="55"/>
      <c r="EI19" s="55"/>
      <c r="EJ19" s="55"/>
      <c r="EK19" s="55"/>
      <c r="EL19" s="55"/>
      <c r="EM19" s="55"/>
      <c r="EN19" s="55"/>
      <c r="EO19" s="55"/>
      <c r="EP19" s="55"/>
      <c r="EQ19" s="55"/>
      <c r="ER19" s="55"/>
      <c r="ES19" s="55"/>
      <c r="ET19" s="55"/>
      <c r="EU19" s="55"/>
      <c r="EV19" s="55"/>
      <c r="EW19" s="55"/>
      <c r="EX19" s="55"/>
      <c r="EY19" s="55"/>
      <c r="EZ19" s="55"/>
      <c r="FA19" s="55"/>
      <c r="FB19" s="55"/>
      <c r="FC19" s="55"/>
      <c r="FD19" s="55"/>
      <c r="FE19" s="55"/>
      <c r="FF19" s="55"/>
      <c r="FG19" s="55"/>
      <c r="FH19" s="55"/>
      <c r="FI19" s="55"/>
      <c r="FJ19" s="55"/>
      <c r="FK19" s="55"/>
      <c r="FL19" s="55"/>
      <c r="FM19" s="55"/>
      <c r="FN19" s="55"/>
      <c r="FO19" s="55"/>
      <c r="FP19" s="55"/>
      <c r="FQ19" s="55"/>
      <c r="FR19" s="55"/>
      <c r="FS19" s="55"/>
      <c r="FT19" s="55"/>
      <c r="FU19" s="55"/>
      <c r="FV19" s="55"/>
      <c r="FW19" s="55"/>
      <c r="FX19" s="55"/>
      <c r="FY19" s="55"/>
      <c r="FZ19" s="55"/>
      <c r="GA19" s="55"/>
      <c r="GB19" s="55"/>
      <c r="GC19" s="55"/>
      <c r="GD19" s="55"/>
      <c r="GE19" s="55"/>
      <c r="GF19" s="55"/>
      <c r="GG19" s="55"/>
      <c r="GH19" s="55"/>
      <c r="GI19" s="55"/>
      <c r="GJ19" s="55"/>
      <c r="GK19" s="55"/>
      <c r="GL19" s="55"/>
      <c r="GM19" s="55"/>
      <c r="GN19" s="55"/>
      <c r="GO19" s="55"/>
      <c r="GP19" s="55"/>
      <c r="GQ19" s="55"/>
      <c r="GR19" s="55"/>
      <c r="GS19" s="55"/>
      <c r="GT19" s="55"/>
      <c r="GU19" s="55"/>
      <c r="GV19" s="55"/>
      <c r="GW19" s="55"/>
      <c r="GX19" s="55"/>
      <c r="GY19" s="55"/>
      <c r="GZ19" s="55"/>
      <c r="HA19" s="55"/>
      <c r="HB19" s="55"/>
      <c r="HC19" s="55"/>
      <c r="HD19" s="55"/>
      <c r="HE19" s="55"/>
      <c r="HF19" s="55"/>
      <c r="HG19" s="55"/>
      <c r="HH19" s="55"/>
      <c r="HI19" s="55"/>
      <c r="HJ19" s="55"/>
      <c r="HK19" s="55"/>
      <c r="HL19" s="55"/>
      <c r="HM19" s="55"/>
      <c r="HN19" s="55"/>
      <c r="HO19" s="55"/>
      <c r="HP19" s="55"/>
      <c r="HQ19" s="55"/>
      <c r="HR19" s="55"/>
      <c r="HS19" s="55"/>
      <c r="HT19" s="55"/>
      <c r="HU19" s="55"/>
      <c r="HV19" s="55"/>
      <c r="HW19" s="55"/>
      <c r="HX19" s="55"/>
      <c r="HY19" s="55"/>
      <c r="HZ19" s="55"/>
      <c r="IA19" s="55"/>
      <c r="IB19" s="55"/>
      <c r="IC19" s="55"/>
      <c r="ID19" s="55"/>
      <c r="IE19" s="55"/>
      <c r="IF19" s="55"/>
      <c r="IG19" s="55"/>
      <c r="IH19" s="55"/>
      <c r="II19" s="55"/>
      <c r="IJ19" s="55"/>
      <c r="IK19" s="55"/>
      <c r="IL19" s="55"/>
      <c r="IM19" s="55"/>
      <c r="IN19" s="55"/>
      <c r="IO19" s="55"/>
      <c r="IP19" s="55"/>
      <c r="IQ19" s="55"/>
      <c r="IR19" s="55"/>
      <c r="IS19" s="55"/>
      <c r="IT19" s="55"/>
      <c r="IU19" s="55"/>
      <c r="IV19" s="55"/>
      <c r="IW19" s="55"/>
      <c r="IX19" s="55"/>
      <c r="IY19" s="55"/>
      <c r="IZ19" s="55"/>
      <c r="JA19" s="55"/>
      <c r="JB19" s="55"/>
      <c r="JC19" s="55"/>
      <c r="JD19" s="55"/>
      <c r="JE19" s="55"/>
      <c r="JF19" s="55"/>
      <c r="JG19" s="55"/>
      <c r="JH19" s="55"/>
      <c r="JI19" s="55"/>
      <c r="JJ19" s="55"/>
      <c r="JK19" s="55"/>
      <c r="JL19" s="55"/>
      <c r="JM19" s="55"/>
      <c r="JN19" s="55"/>
      <c r="JO19" s="55"/>
      <c r="JP19" s="55"/>
      <c r="JQ19" s="55"/>
      <c r="JR19" s="55"/>
      <c r="JS19" s="55"/>
      <c r="JT19" s="55"/>
      <c r="JU19" s="55"/>
      <c r="JV19" s="55"/>
      <c r="JW19" s="55"/>
      <c r="JX19" s="55"/>
      <c r="JY19" s="55"/>
      <c r="JZ19" s="55"/>
      <c r="KA19" s="55"/>
      <c r="KB19" s="55"/>
      <c r="KC19" s="55"/>
      <c r="KD19" s="55"/>
      <c r="KE19" s="55"/>
      <c r="KF19" s="55"/>
      <c r="KG19" s="55"/>
      <c r="KH19" s="55"/>
      <c r="KI19" s="55"/>
      <c r="KJ19" s="55"/>
      <c r="KK19" s="55"/>
      <c r="KL19" s="55"/>
      <c r="KM19" s="55"/>
      <c r="KN19" s="55"/>
      <c r="KO19" s="55"/>
      <c r="KP19" s="55"/>
      <c r="KQ19" s="55"/>
      <c r="KR19" s="55"/>
      <c r="KS19" s="55"/>
      <c r="KT19" s="55"/>
      <c r="KU19" s="55"/>
      <c r="KV19" s="55"/>
      <c r="KW19" s="55"/>
      <c r="KX19" s="55"/>
      <c r="KY19" s="55"/>
      <c r="KZ19" s="55"/>
      <c r="LA19" s="55"/>
      <c r="LB19" s="55"/>
      <c r="LC19" s="55"/>
      <c r="LD19" s="55"/>
      <c r="LE19" s="55"/>
      <c r="LF19" s="55"/>
      <c r="LG19" s="55"/>
      <c r="LH19" s="55"/>
      <c r="LI19" s="55"/>
      <c r="LJ19" s="55"/>
      <c r="LK19" s="55"/>
      <c r="LL19" s="55"/>
      <c r="LM19" s="55"/>
      <c r="LN19" s="55"/>
      <c r="LO19" s="55"/>
      <c r="LP19" s="55"/>
      <c r="LQ19" s="55"/>
      <c r="LR19" s="55"/>
      <c r="LS19" s="55"/>
      <c r="LT19" s="55"/>
      <c r="LU19" s="55"/>
      <c r="LV19" s="55"/>
      <c r="LW19" s="55"/>
      <c r="LX19" s="55"/>
      <c r="LY19" s="55"/>
      <c r="LZ19" s="55"/>
      <c r="MA19" s="55"/>
      <c r="MB19" s="55"/>
      <c r="MC19" s="55"/>
      <c r="MD19" s="55"/>
      <c r="ME19" s="55"/>
      <c r="MF19" s="55"/>
      <c r="MG19" s="55"/>
      <c r="MH19" s="55"/>
      <c r="MI19" s="55"/>
      <c r="MJ19" s="55"/>
      <c r="MK19" s="55"/>
      <c r="ML19" s="55"/>
      <c r="MM19" s="55"/>
      <c r="MN19" s="55"/>
      <c r="MO19" s="55"/>
      <c r="MP19" s="55"/>
      <c r="MQ19" s="55"/>
      <c r="MR19" s="55"/>
      <c r="MS19" s="55"/>
      <c r="MT19" s="55"/>
      <c r="MU19" s="55"/>
      <c r="MV19" s="55"/>
      <c r="MW19" s="55"/>
      <c r="MX19" s="55"/>
      <c r="MY19" s="55"/>
      <c r="MZ19" s="55"/>
      <c r="NA19" s="55"/>
      <c r="NB19" s="55"/>
      <c r="NC19" s="55"/>
      <c r="ND19" s="55"/>
      <c r="NE19" s="55"/>
      <c r="NF19" s="55"/>
      <c r="NG19" s="55"/>
      <c r="NH19" s="55"/>
      <c r="NI19" s="55"/>
      <c r="NJ19" s="55"/>
      <c r="NK19" s="55"/>
      <c r="NL19" s="55"/>
      <c r="NM19" s="55"/>
      <c r="NN19" s="55"/>
      <c r="NO19" s="55"/>
      <c r="NP19" s="55"/>
      <c r="NQ19" s="55"/>
      <c r="NR19" s="55"/>
      <c r="NS19" s="55"/>
      <c r="NT19" s="55"/>
      <c r="NU19" s="55"/>
      <c r="NV19" s="55"/>
      <c r="NW19" s="55"/>
      <c r="NX19" s="55"/>
      <c r="NY19" s="55"/>
      <c r="NZ19" s="55"/>
      <c r="OA19" s="55"/>
      <c r="OB19" s="55"/>
      <c r="OC19" s="55"/>
      <c r="OD19" s="55"/>
      <c r="OE19" s="55"/>
      <c r="OF19" s="55"/>
      <c r="OG19" s="55"/>
      <c r="OH19" s="55"/>
      <c r="OI19" s="55"/>
      <c r="OJ19" s="55"/>
      <c r="OK19" s="55"/>
      <c r="OL19" s="55"/>
      <c r="OM19" s="55"/>
      <c r="ON19" s="55"/>
      <c r="OO19" s="55"/>
      <c r="OP19" s="55"/>
      <c r="OQ19" s="55"/>
      <c r="OR19" s="55"/>
      <c r="OS19" s="55"/>
      <c r="OT19" s="55"/>
      <c r="OU19" s="55"/>
      <c r="OV19" s="55"/>
      <c r="OW19" s="55"/>
      <c r="OX19" s="55"/>
      <c r="OY19" s="55"/>
      <c r="OZ19" s="55"/>
      <c r="PA19" s="55"/>
      <c r="PB19" s="55"/>
      <c r="PC19" s="55"/>
      <c r="PD19" s="55"/>
      <c r="PE19" s="55"/>
      <c r="PF19" s="55"/>
      <c r="PG19" s="55"/>
      <c r="PH19" s="55"/>
      <c r="PI19" s="55"/>
      <c r="PJ19" s="55"/>
      <c r="PK19" s="55"/>
      <c r="PL19" s="55"/>
      <c r="PM19" s="55"/>
      <c r="PN19" s="55"/>
      <c r="PO19" s="55"/>
      <c r="PP19" s="55"/>
      <c r="PQ19" s="55"/>
      <c r="PR19" s="55"/>
      <c r="PS19" s="55"/>
      <c r="PT19" s="55"/>
      <c r="PU19" s="55"/>
      <c r="PV19" s="55"/>
      <c r="PW19" s="55"/>
      <c r="PX19" s="55"/>
      <c r="PY19" s="55"/>
      <c r="PZ19" s="55"/>
      <c r="QA19" s="55"/>
      <c r="QB19" s="55"/>
      <c r="QC19" s="55"/>
      <c r="QD19" s="55"/>
      <c r="QE19" s="55"/>
      <c r="QF19" s="55"/>
      <c r="QG19" s="55"/>
      <c r="QH19" s="55"/>
      <c r="QI19" s="55"/>
      <c r="QJ19" s="55"/>
      <c r="QK19" s="55"/>
      <c r="QL19" s="55"/>
      <c r="QM19" s="55"/>
      <c r="QN19" s="55"/>
      <c r="QO19" s="55"/>
      <c r="QP19" s="55"/>
      <c r="QQ19" s="55"/>
      <c r="QR19" s="55"/>
      <c r="QS19" s="55"/>
      <c r="QT19" s="55"/>
      <c r="QU19" s="55"/>
      <c r="QV19" s="55"/>
      <c r="QW19" s="55"/>
      <c r="QX19" s="55"/>
      <c r="QY19" s="55"/>
      <c r="QZ19" s="55"/>
      <c r="RA19" s="55"/>
      <c r="RB19" s="55"/>
      <c r="RC19" s="55"/>
      <c r="RD19" s="55"/>
      <c r="RE19" s="55"/>
      <c r="RF19" s="55"/>
      <c r="RG19" s="55"/>
      <c r="RH19" s="55"/>
      <c r="RI19" s="55"/>
      <c r="RJ19" s="55"/>
      <c r="RK19" s="55"/>
      <c r="RL19" s="55"/>
      <c r="RM19" s="55"/>
      <c r="RN19" s="55"/>
      <c r="RO19" s="55"/>
      <c r="RP19" s="55"/>
      <c r="RQ19" s="55"/>
      <c r="RR19" s="55"/>
      <c r="RS19" s="55"/>
      <c r="RT19" s="55"/>
      <c r="RU19" s="55"/>
      <c r="RV19" s="55"/>
      <c r="RW19" s="55"/>
      <c r="RX19" s="55"/>
      <c r="RY19" s="55"/>
      <c r="RZ19" s="55"/>
      <c r="SA19" s="55"/>
      <c r="SB19" s="55"/>
      <c r="SC19" s="55"/>
      <c r="SD19" s="55"/>
      <c r="SE19" s="55"/>
      <c r="SF19" s="55"/>
      <c r="SG19" s="55"/>
      <c r="SH19" s="55"/>
      <c r="SI19" s="55"/>
      <c r="SJ19" s="55"/>
      <c r="SK19" s="55"/>
      <c r="SL19" s="55"/>
      <c r="SM19" s="55"/>
      <c r="SN19" s="55"/>
      <c r="SO19" s="55"/>
      <c r="SP19" s="55"/>
      <c r="SQ19" s="55"/>
    </row>
    <row r="20" spans="1:511" ht="18" customHeight="1" x14ac:dyDescent="0.25">
      <c r="A20" s="70" t="s">
        <v>23</v>
      </c>
      <c r="B20" s="71" t="s">
        <v>114</v>
      </c>
      <c r="C20" s="187">
        <v>46147</v>
      </c>
      <c r="D20" s="187">
        <v>46185</v>
      </c>
      <c r="E20" s="188"/>
      <c r="F20" s="188"/>
      <c r="G20" s="72">
        <v>39</v>
      </c>
      <c r="H20" s="73">
        <v>0</v>
      </c>
      <c r="I20" s="189"/>
      <c r="J20" s="72" t="s">
        <v>57</v>
      </c>
      <c r="K20" s="168"/>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92"/>
      <c r="AV20" s="55"/>
      <c r="AW20" s="55"/>
      <c r="AX20" s="55"/>
      <c r="AY20" s="55"/>
      <c r="AZ20" s="55"/>
      <c r="BA20" s="55"/>
      <c r="BB20" s="55"/>
      <c r="BC20" s="55"/>
      <c r="BD20" s="55"/>
      <c r="BE20" s="55"/>
      <c r="BF20" s="55"/>
      <c r="BG20" s="55"/>
      <c r="BH20" s="55"/>
      <c r="BI20" s="55"/>
      <c r="BJ20" s="55"/>
      <c r="BK20" s="55"/>
      <c r="BL20" s="55"/>
      <c r="BM20" s="55"/>
      <c r="BN20" s="55"/>
      <c r="BO20" s="55"/>
      <c r="BP20" s="55"/>
      <c r="BQ20" s="55"/>
      <c r="BR20" s="55"/>
      <c r="BS20" s="55"/>
      <c r="BT20" s="55"/>
      <c r="BU20" s="55"/>
      <c r="BV20" s="55"/>
      <c r="BW20" s="55"/>
      <c r="BX20" s="55"/>
      <c r="BY20" s="55"/>
      <c r="BZ20" s="55"/>
      <c r="CA20" s="55"/>
      <c r="CB20" s="55"/>
      <c r="CC20" s="55"/>
      <c r="CD20" s="55"/>
      <c r="CE20" s="55"/>
      <c r="CF20" s="55"/>
      <c r="CG20" s="55"/>
      <c r="CH20" s="55"/>
      <c r="CI20" s="55"/>
      <c r="CJ20" s="55"/>
      <c r="CK20" s="55"/>
      <c r="CL20" s="55"/>
      <c r="CM20" s="55"/>
      <c r="CN20" s="55"/>
      <c r="CO20" s="55"/>
      <c r="CP20" s="55"/>
      <c r="CQ20" s="55"/>
      <c r="CR20" s="55"/>
      <c r="CS20" s="55"/>
      <c r="CT20" s="55"/>
      <c r="CU20" s="55"/>
      <c r="CV20" s="55"/>
      <c r="CW20" s="55"/>
      <c r="CX20" s="55"/>
      <c r="CY20" s="55"/>
      <c r="CZ20" s="55"/>
      <c r="DA20" s="55"/>
      <c r="DB20" s="55"/>
      <c r="DC20" s="55"/>
      <c r="DD20" s="55"/>
      <c r="DE20" s="55"/>
      <c r="DF20" s="55"/>
      <c r="DG20" s="55"/>
      <c r="DH20" s="55"/>
      <c r="DI20" s="55"/>
      <c r="DJ20" s="55"/>
      <c r="DK20" s="55"/>
      <c r="DL20" s="55"/>
      <c r="DM20" s="55"/>
      <c r="DN20" s="55"/>
      <c r="DO20" s="55"/>
      <c r="DP20" s="55"/>
      <c r="DQ20" s="55"/>
      <c r="DR20" s="55"/>
      <c r="DS20" s="55"/>
      <c r="DT20" s="55"/>
      <c r="DU20" s="55"/>
      <c r="DV20" s="55"/>
      <c r="DW20" s="55"/>
      <c r="DX20" s="55"/>
      <c r="DY20" s="55"/>
      <c r="DZ20" s="55"/>
      <c r="EA20" s="55"/>
      <c r="EB20" s="55"/>
      <c r="EC20" s="55"/>
      <c r="ED20" s="55"/>
      <c r="EE20" s="55"/>
      <c r="EF20" s="55"/>
      <c r="EG20" s="55"/>
      <c r="EH20" s="55"/>
      <c r="EI20" s="55"/>
      <c r="EJ20" s="55"/>
      <c r="EK20" s="55"/>
      <c r="EL20" s="55"/>
      <c r="EM20" s="55"/>
      <c r="EN20" s="55"/>
      <c r="EO20" s="55"/>
      <c r="EP20" s="55"/>
      <c r="EQ20" s="55"/>
      <c r="ER20" s="55"/>
      <c r="ES20" s="55"/>
      <c r="ET20" s="55"/>
      <c r="EU20" s="55"/>
      <c r="EV20" s="55"/>
      <c r="EW20" s="55"/>
      <c r="EX20" s="55"/>
      <c r="EY20" s="55"/>
      <c r="EZ20" s="55"/>
      <c r="FA20" s="55"/>
      <c r="FB20" s="55"/>
      <c r="FC20" s="55"/>
      <c r="FD20" s="55"/>
      <c r="FE20" s="55"/>
      <c r="FF20" s="55"/>
      <c r="FG20" s="55"/>
      <c r="FH20" s="55"/>
      <c r="FI20" s="55"/>
      <c r="FJ20" s="55"/>
      <c r="FK20" s="55"/>
      <c r="FL20" s="55"/>
      <c r="FM20" s="55"/>
      <c r="FN20" s="55"/>
      <c r="FO20" s="55"/>
      <c r="FP20" s="55"/>
      <c r="FQ20" s="55"/>
      <c r="FR20" s="55"/>
      <c r="FS20" s="55"/>
      <c r="FT20" s="55"/>
      <c r="FU20" s="55"/>
      <c r="FV20" s="55"/>
      <c r="FW20" s="55"/>
      <c r="FX20" s="55"/>
      <c r="FY20" s="55"/>
      <c r="FZ20" s="55"/>
      <c r="GA20" s="55"/>
      <c r="GB20" s="55"/>
      <c r="GC20" s="55"/>
      <c r="GD20" s="55"/>
      <c r="GE20" s="55"/>
      <c r="GF20" s="55"/>
      <c r="GG20" s="55"/>
      <c r="GH20" s="55"/>
      <c r="GI20" s="55"/>
      <c r="GJ20" s="55"/>
      <c r="GK20" s="55"/>
      <c r="GL20" s="55"/>
      <c r="GM20" s="55"/>
      <c r="GN20" s="55"/>
      <c r="GO20" s="55"/>
      <c r="GP20" s="55"/>
      <c r="GQ20" s="55"/>
      <c r="GR20" s="55"/>
      <c r="GS20" s="55"/>
      <c r="GT20" s="55"/>
      <c r="GU20" s="55"/>
      <c r="GV20" s="55"/>
      <c r="GW20" s="55"/>
      <c r="GX20" s="55"/>
      <c r="GY20" s="55"/>
      <c r="GZ20" s="55"/>
      <c r="HA20" s="55"/>
      <c r="HB20" s="55"/>
      <c r="HC20" s="55"/>
      <c r="HD20" s="55"/>
      <c r="HE20" s="55"/>
      <c r="HF20" s="55"/>
      <c r="HG20" s="55"/>
      <c r="HH20" s="55"/>
      <c r="HI20" s="55"/>
      <c r="HJ20" s="55"/>
      <c r="HK20" s="55"/>
      <c r="HL20" s="55"/>
      <c r="HM20" s="55"/>
      <c r="HN20" s="55"/>
      <c r="HO20" s="55"/>
      <c r="HP20" s="55"/>
      <c r="HQ20" s="55"/>
      <c r="HR20" s="55"/>
      <c r="HS20" s="55"/>
      <c r="HT20" s="55"/>
      <c r="HU20" s="55"/>
      <c r="HV20" s="55"/>
      <c r="HW20" s="55"/>
      <c r="HX20" s="55"/>
      <c r="HY20" s="55"/>
      <c r="HZ20" s="55"/>
      <c r="IA20" s="55"/>
      <c r="IB20" s="55"/>
      <c r="IC20" s="55"/>
      <c r="ID20" s="55"/>
      <c r="IE20" s="55"/>
      <c r="IF20" s="55"/>
      <c r="IG20" s="55"/>
      <c r="IH20" s="55"/>
      <c r="II20" s="55"/>
      <c r="IJ20" s="55"/>
      <c r="IK20" s="55"/>
      <c r="IL20" s="55"/>
      <c r="IM20" s="55"/>
      <c r="IN20" s="55"/>
      <c r="IO20" s="55"/>
      <c r="IP20" s="55"/>
      <c r="IQ20" s="55"/>
      <c r="IR20" s="55"/>
      <c r="IS20" s="55"/>
      <c r="IT20" s="55"/>
      <c r="IU20" s="55"/>
      <c r="IV20" s="55"/>
      <c r="IW20" s="55"/>
      <c r="IX20" s="55"/>
      <c r="IY20" s="55"/>
      <c r="IZ20" s="55"/>
      <c r="JA20" s="55"/>
      <c r="JB20" s="55"/>
      <c r="JC20" s="55"/>
      <c r="JD20" s="55"/>
      <c r="JE20" s="55"/>
      <c r="JF20" s="55"/>
      <c r="JG20" s="55"/>
      <c r="JH20" s="55"/>
      <c r="JI20" s="55"/>
      <c r="JJ20" s="55"/>
      <c r="JK20" s="55"/>
      <c r="JL20" s="55"/>
      <c r="JM20" s="55"/>
      <c r="JN20" s="55"/>
      <c r="JO20" s="55"/>
      <c r="JP20" s="55"/>
      <c r="JQ20" s="55"/>
      <c r="JR20" s="55"/>
      <c r="JS20" s="55"/>
      <c r="JT20" s="55"/>
      <c r="JU20" s="55"/>
      <c r="JV20" s="55"/>
      <c r="JW20" s="55"/>
      <c r="JX20" s="55"/>
      <c r="JY20" s="55"/>
      <c r="JZ20" s="55"/>
      <c r="KA20" s="55"/>
      <c r="KB20" s="55"/>
      <c r="KC20" s="55"/>
      <c r="KD20" s="55"/>
      <c r="KE20" s="55"/>
      <c r="KF20" s="55"/>
      <c r="KG20" s="55"/>
      <c r="KH20" s="55"/>
      <c r="KI20" s="55"/>
      <c r="KJ20" s="55"/>
      <c r="KK20" s="55"/>
      <c r="KL20" s="55"/>
      <c r="KM20" s="55"/>
      <c r="KN20" s="55"/>
      <c r="KO20" s="55"/>
      <c r="KP20" s="55"/>
      <c r="KQ20" s="55"/>
      <c r="KR20" s="55"/>
      <c r="KS20" s="55"/>
      <c r="KT20" s="55"/>
      <c r="KU20" s="55"/>
      <c r="KV20" s="55"/>
      <c r="KW20" s="55"/>
      <c r="KX20" s="55"/>
      <c r="KY20" s="55"/>
      <c r="KZ20" s="55"/>
      <c r="LA20" s="55"/>
      <c r="LB20" s="55"/>
      <c r="LC20" s="55"/>
      <c r="LD20" s="55"/>
      <c r="LE20" s="55"/>
      <c r="LF20" s="55"/>
      <c r="LG20" s="55"/>
      <c r="LH20" s="55"/>
      <c r="LI20" s="55"/>
      <c r="LJ20" s="55"/>
      <c r="LK20" s="55"/>
      <c r="LL20" s="55"/>
      <c r="LM20" s="55"/>
      <c r="LN20" s="55"/>
      <c r="LO20" s="55"/>
      <c r="LP20" s="55"/>
      <c r="LQ20" s="55"/>
      <c r="LR20" s="55"/>
      <c r="LS20" s="55"/>
      <c r="LT20" s="55"/>
      <c r="LU20" s="55"/>
      <c r="LV20" s="55"/>
      <c r="LW20" s="55"/>
      <c r="LX20" s="55"/>
      <c r="LY20" s="55"/>
      <c r="LZ20" s="55"/>
      <c r="MA20" s="55"/>
      <c r="MB20" s="55"/>
      <c r="MC20" s="55"/>
      <c r="MD20" s="55"/>
      <c r="ME20" s="55"/>
      <c r="MF20" s="55"/>
      <c r="MG20" s="55"/>
      <c r="MH20" s="55"/>
      <c r="MI20" s="55"/>
      <c r="MJ20" s="55"/>
      <c r="MK20" s="55"/>
      <c r="ML20" s="55"/>
      <c r="MM20" s="55"/>
      <c r="MN20" s="55"/>
      <c r="MO20" s="55"/>
      <c r="MP20" s="55"/>
      <c r="MQ20" s="55"/>
      <c r="MR20" s="55"/>
      <c r="MS20" s="55"/>
      <c r="MT20" s="55"/>
      <c r="MU20" s="55"/>
      <c r="MV20" s="55"/>
      <c r="MW20" s="55"/>
      <c r="MX20" s="55"/>
      <c r="MY20" s="55"/>
      <c r="MZ20" s="55"/>
      <c r="NA20" s="55"/>
      <c r="NB20" s="55"/>
      <c r="NC20" s="55"/>
      <c r="ND20" s="55"/>
      <c r="NE20" s="55"/>
      <c r="NF20" s="55"/>
      <c r="NG20" s="55"/>
      <c r="NH20" s="55"/>
      <c r="NI20" s="55"/>
      <c r="NJ20" s="55"/>
      <c r="NK20" s="55"/>
      <c r="NL20" s="55"/>
      <c r="NM20" s="55"/>
      <c r="NN20" s="55"/>
      <c r="NO20" s="55"/>
      <c r="NP20" s="55"/>
      <c r="NQ20" s="55"/>
      <c r="NR20" s="55"/>
      <c r="NS20" s="55"/>
      <c r="NT20" s="55"/>
      <c r="NU20" s="55"/>
      <c r="NV20" s="55"/>
      <c r="NW20" s="55"/>
      <c r="NX20" s="55"/>
      <c r="NY20" s="55"/>
      <c r="NZ20" s="55"/>
      <c r="OA20" s="55"/>
      <c r="OB20" s="55"/>
      <c r="OC20" s="55"/>
      <c r="OD20" s="55"/>
      <c r="OE20" s="55"/>
      <c r="OF20" s="55"/>
      <c r="OG20" s="55"/>
      <c r="OH20" s="55"/>
      <c r="OI20" s="55"/>
      <c r="OJ20" s="55"/>
      <c r="OK20" s="55"/>
      <c r="OL20" s="55"/>
      <c r="OM20" s="55"/>
      <c r="ON20" s="55"/>
      <c r="OO20" s="55"/>
      <c r="OP20" s="55"/>
      <c r="OQ20" s="55"/>
      <c r="OR20" s="55"/>
      <c r="OS20" s="55"/>
      <c r="OT20" s="55"/>
      <c r="OU20" s="55"/>
      <c r="OV20" s="55"/>
      <c r="OW20" s="55"/>
      <c r="OX20" s="55"/>
      <c r="OY20" s="55"/>
      <c r="OZ20" s="55"/>
      <c r="PA20" s="55"/>
      <c r="PB20" s="55"/>
      <c r="PC20" s="55"/>
      <c r="PD20" s="55"/>
      <c r="PE20" s="55"/>
      <c r="PF20" s="55"/>
      <c r="PG20" s="55"/>
      <c r="PH20" s="55"/>
      <c r="PI20" s="55"/>
      <c r="PJ20" s="55"/>
      <c r="PK20" s="55"/>
      <c r="PL20" s="55"/>
      <c r="PM20" s="55"/>
      <c r="PN20" s="55"/>
      <c r="PO20" s="55"/>
      <c r="PP20" s="55"/>
      <c r="PQ20" s="55"/>
      <c r="PR20" s="55"/>
      <c r="PS20" s="55"/>
      <c r="PT20" s="55"/>
      <c r="PU20" s="55"/>
      <c r="PV20" s="55"/>
      <c r="PW20" s="55"/>
      <c r="PX20" s="55"/>
      <c r="PY20" s="55"/>
      <c r="PZ20" s="55"/>
      <c r="QA20" s="55"/>
      <c r="QB20" s="55"/>
      <c r="QC20" s="55"/>
      <c r="QD20" s="55"/>
      <c r="QE20" s="55"/>
      <c r="QF20" s="55"/>
      <c r="QG20" s="55"/>
      <c r="QH20" s="55"/>
      <c r="QI20" s="55"/>
      <c r="QJ20" s="55"/>
      <c r="QK20" s="55"/>
      <c r="QL20" s="55"/>
      <c r="QM20" s="55"/>
      <c r="QN20" s="55"/>
      <c r="QO20" s="55"/>
      <c r="QP20" s="55"/>
      <c r="QQ20" s="55"/>
      <c r="QR20" s="55"/>
      <c r="QS20" s="55"/>
      <c r="QT20" s="55"/>
      <c r="QU20" s="55"/>
      <c r="QV20" s="55"/>
      <c r="QW20" s="55"/>
      <c r="QX20" s="55"/>
      <c r="QY20" s="55"/>
      <c r="QZ20" s="55"/>
      <c r="RA20" s="55"/>
      <c r="RB20" s="55"/>
      <c r="RC20" s="55"/>
      <c r="RD20" s="55"/>
      <c r="RE20" s="55"/>
      <c r="RF20" s="55"/>
      <c r="RG20" s="55"/>
      <c r="RH20" s="55"/>
      <c r="RI20" s="55"/>
      <c r="RJ20" s="55"/>
      <c r="RK20" s="55"/>
      <c r="RL20" s="55"/>
      <c r="RM20" s="55"/>
      <c r="RN20" s="55"/>
      <c r="RO20" s="55"/>
      <c r="RP20" s="55"/>
      <c r="RQ20" s="55"/>
      <c r="RR20" s="55"/>
      <c r="RS20" s="55"/>
      <c r="RT20" s="55"/>
      <c r="RU20" s="55"/>
      <c r="RV20" s="55"/>
      <c r="RW20" s="55"/>
      <c r="RX20" s="55"/>
      <c r="RY20" s="55"/>
      <c r="RZ20" s="55"/>
      <c r="SA20" s="55"/>
      <c r="SB20" s="55"/>
      <c r="SC20" s="55"/>
      <c r="SD20" s="55"/>
      <c r="SE20" s="55"/>
      <c r="SF20" s="55"/>
      <c r="SG20" s="55"/>
      <c r="SH20" s="55"/>
      <c r="SI20" s="55"/>
      <c r="SJ20" s="55"/>
      <c r="SK20" s="55"/>
      <c r="SL20" s="55"/>
      <c r="SM20" s="55"/>
      <c r="SN20" s="55"/>
      <c r="SO20" s="55"/>
      <c r="SP20" s="55"/>
      <c r="SQ20" s="55"/>
    </row>
    <row r="21" spans="1:511" ht="18" customHeight="1" x14ac:dyDescent="0.25">
      <c r="A21" s="64" t="s">
        <v>115</v>
      </c>
      <c r="B21" s="74" t="s">
        <v>159</v>
      </c>
      <c r="C21" s="184">
        <v>46147</v>
      </c>
      <c r="D21" s="184">
        <v>46149</v>
      </c>
      <c r="E21" s="186"/>
      <c r="F21" s="186"/>
      <c r="G21" s="66">
        <v>3</v>
      </c>
      <c r="H21" s="67">
        <v>0</v>
      </c>
      <c r="I21" s="69"/>
      <c r="J21" s="66" t="s">
        <v>58</v>
      </c>
      <c r="K21" s="168"/>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92"/>
      <c r="AV21" s="55"/>
      <c r="AW21" s="55"/>
      <c r="AX21" s="55"/>
      <c r="AY21" s="55"/>
      <c r="AZ21" s="55"/>
      <c r="BA21" s="55"/>
      <c r="BB21" s="55"/>
      <c r="BC21" s="55"/>
      <c r="BD21" s="55"/>
      <c r="BE21" s="55"/>
      <c r="BF21" s="55"/>
      <c r="BG21" s="55"/>
      <c r="BH21" s="55"/>
      <c r="BI21" s="55"/>
      <c r="BJ21" s="55"/>
      <c r="BK21" s="55"/>
      <c r="BL21" s="55"/>
      <c r="BM21" s="55"/>
      <c r="BN21" s="55"/>
      <c r="BO21" s="55"/>
      <c r="BP21" s="55"/>
      <c r="BQ21" s="55"/>
      <c r="BR21" s="55"/>
      <c r="BS21" s="55"/>
      <c r="BT21" s="55"/>
      <c r="BU21" s="55"/>
      <c r="BV21" s="55"/>
      <c r="BW21" s="55"/>
      <c r="BX21" s="55"/>
      <c r="BY21" s="55"/>
      <c r="BZ21" s="55"/>
      <c r="CA21" s="55"/>
      <c r="CB21" s="55"/>
      <c r="CC21" s="55"/>
      <c r="CD21" s="55"/>
      <c r="CE21" s="55"/>
      <c r="CF21" s="55"/>
      <c r="CG21" s="55"/>
      <c r="CH21" s="55"/>
      <c r="CI21" s="55"/>
      <c r="CJ21" s="55"/>
      <c r="CK21" s="55"/>
      <c r="CL21" s="55"/>
      <c r="CM21" s="55"/>
      <c r="CN21" s="55"/>
      <c r="CO21" s="55"/>
      <c r="CP21" s="55"/>
      <c r="CQ21" s="55"/>
      <c r="CR21" s="55"/>
      <c r="CS21" s="55"/>
      <c r="CT21" s="55"/>
      <c r="CU21" s="55"/>
      <c r="CV21" s="55"/>
      <c r="CW21" s="55"/>
      <c r="CX21" s="55"/>
      <c r="CY21" s="55"/>
      <c r="CZ21" s="55"/>
      <c r="DA21" s="55"/>
      <c r="DB21" s="55"/>
      <c r="DC21" s="55"/>
      <c r="DD21" s="55"/>
      <c r="DE21" s="55"/>
      <c r="DF21" s="55"/>
      <c r="DG21" s="55"/>
      <c r="DH21" s="55"/>
      <c r="DI21" s="55"/>
      <c r="DJ21" s="55"/>
      <c r="DK21" s="55"/>
      <c r="DL21" s="55"/>
      <c r="DM21" s="55"/>
      <c r="DN21" s="55"/>
      <c r="DO21" s="55"/>
      <c r="DP21" s="55"/>
      <c r="DQ21" s="55"/>
      <c r="DR21" s="55"/>
      <c r="DS21" s="55"/>
      <c r="DT21" s="55"/>
      <c r="DU21" s="55"/>
      <c r="DV21" s="55"/>
      <c r="DW21" s="55"/>
      <c r="DX21" s="55"/>
      <c r="DY21" s="55"/>
      <c r="DZ21" s="55"/>
      <c r="EA21" s="55"/>
      <c r="EB21" s="55"/>
      <c r="EC21" s="55"/>
      <c r="ED21" s="55"/>
      <c r="EE21" s="55"/>
      <c r="EF21" s="55"/>
      <c r="EG21" s="55"/>
      <c r="EH21" s="55"/>
      <c r="EI21" s="55"/>
      <c r="EJ21" s="55"/>
      <c r="EK21" s="55"/>
      <c r="EL21" s="55"/>
      <c r="EM21" s="55"/>
      <c r="EN21" s="55"/>
      <c r="EO21" s="55"/>
      <c r="EP21" s="55"/>
      <c r="EQ21" s="55"/>
      <c r="ER21" s="55"/>
      <c r="ES21" s="55"/>
      <c r="ET21" s="55"/>
      <c r="EU21" s="55"/>
      <c r="EV21" s="55"/>
      <c r="EW21" s="55"/>
      <c r="EX21" s="55"/>
      <c r="EY21" s="55"/>
      <c r="EZ21" s="55"/>
      <c r="FA21" s="55"/>
      <c r="FB21" s="55"/>
      <c r="FC21" s="55"/>
      <c r="FD21" s="55"/>
      <c r="FE21" s="55"/>
      <c r="FF21" s="55"/>
      <c r="FG21" s="55"/>
      <c r="FH21" s="55"/>
      <c r="FI21" s="55"/>
      <c r="FJ21" s="55"/>
      <c r="FK21" s="55"/>
      <c r="FL21" s="55"/>
      <c r="FM21" s="55"/>
      <c r="FN21" s="55"/>
      <c r="FO21" s="55"/>
      <c r="FP21" s="55"/>
      <c r="FQ21" s="55"/>
      <c r="FR21" s="55"/>
      <c r="FS21" s="55"/>
      <c r="FT21" s="55"/>
      <c r="FU21" s="55"/>
      <c r="FV21" s="55"/>
      <c r="FW21" s="55"/>
      <c r="FX21" s="55"/>
      <c r="FY21" s="55"/>
      <c r="FZ21" s="55"/>
      <c r="GA21" s="55"/>
      <c r="GB21" s="55"/>
      <c r="GC21" s="55"/>
      <c r="GD21" s="55"/>
      <c r="GE21" s="55"/>
      <c r="GF21" s="55"/>
      <c r="GG21" s="55"/>
      <c r="GH21" s="55"/>
      <c r="GI21" s="55"/>
      <c r="GJ21" s="55"/>
      <c r="GK21" s="55"/>
      <c r="GL21" s="55"/>
      <c r="GM21" s="55"/>
      <c r="GN21" s="55"/>
      <c r="GO21" s="55"/>
      <c r="GP21" s="55"/>
      <c r="GQ21" s="55"/>
      <c r="GR21" s="55"/>
      <c r="GS21" s="55"/>
      <c r="GT21" s="55"/>
      <c r="GU21" s="55"/>
      <c r="GV21" s="55"/>
      <c r="GW21" s="55"/>
      <c r="GX21" s="55"/>
      <c r="GY21" s="55"/>
      <c r="GZ21" s="55"/>
      <c r="HA21" s="55"/>
      <c r="HB21" s="55"/>
      <c r="HC21" s="55"/>
      <c r="HD21" s="55"/>
      <c r="HE21" s="55"/>
      <c r="HF21" s="55"/>
      <c r="HG21" s="55"/>
      <c r="HH21" s="55"/>
      <c r="HI21" s="55"/>
      <c r="HJ21" s="55"/>
      <c r="HK21" s="55"/>
      <c r="HL21" s="55"/>
      <c r="HM21" s="55"/>
      <c r="HN21" s="55"/>
      <c r="HO21" s="55"/>
      <c r="HP21" s="55"/>
      <c r="HQ21" s="55"/>
      <c r="HR21" s="55"/>
      <c r="HS21" s="55"/>
      <c r="HT21" s="55"/>
      <c r="HU21" s="55"/>
      <c r="HV21" s="55"/>
      <c r="HW21" s="55"/>
      <c r="HX21" s="55"/>
      <c r="HY21" s="55"/>
      <c r="HZ21" s="55"/>
      <c r="IA21" s="55"/>
      <c r="IB21" s="55"/>
      <c r="IC21" s="55"/>
      <c r="ID21" s="55"/>
      <c r="IE21" s="55"/>
      <c r="IF21" s="55"/>
      <c r="IG21" s="55"/>
      <c r="IH21" s="55"/>
      <c r="II21" s="55"/>
      <c r="IJ21" s="55"/>
      <c r="IK21" s="55"/>
      <c r="IL21" s="55"/>
      <c r="IM21" s="55"/>
      <c r="IN21" s="55"/>
      <c r="IO21" s="55"/>
      <c r="IP21" s="55"/>
      <c r="IQ21" s="55"/>
      <c r="IR21" s="55"/>
      <c r="IS21" s="55"/>
      <c r="IT21" s="55"/>
      <c r="IU21" s="55"/>
      <c r="IV21" s="55"/>
      <c r="IW21" s="55"/>
      <c r="IX21" s="55"/>
      <c r="IY21" s="55"/>
      <c r="IZ21" s="55"/>
      <c r="JA21" s="55"/>
      <c r="JB21" s="55"/>
      <c r="JC21" s="55"/>
      <c r="JD21" s="55"/>
      <c r="JE21" s="55"/>
      <c r="JF21" s="55"/>
      <c r="JG21" s="55"/>
      <c r="JH21" s="55"/>
      <c r="JI21" s="55"/>
      <c r="JJ21" s="55"/>
      <c r="JK21" s="55"/>
      <c r="JL21" s="55"/>
      <c r="JM21" s="55"/>
      <c r="JN21" s="55"/>
      <c r="JO21" s="55"/>
      <c r="JP21" s="55"/>
      <c r="JQ21" s="55"/>
      <c r="JR21" s="55"/>
      <c r="JS21" s="55"/>
      <c r="JT21" s="55"/>
      <c r="JU21" s="55"/>
      <c r="JV21" s="55"/>
      <c r="JW21" s="55"/>
      <c r="JX21" s="55"/>
      <c r="JY21" s="55"/>
      <c r="JZ21" s="55"/>
      <c r="KA21" s="55"/>
      <c r="KB21" s="55"/>
      <c r="KC21" s="55"/>
      <c r="KD21" s="55"/>
      <c r="KE21" s="55"/>
      <c r="KF21" s="55"/>
      <c r="KG21" s="55"/>
      <c r="KH21" s="55"/>
      <c r="KI21" s="55"/>
      <c r="KJ21" s="55"/>
      <c r="KK21" s="55"/>
      <c r="KL21" s="55"/>
      <c r="KM21" s="55"/>
      <c r="KN21" s="55"/>
      <c r="KO21" s="55"/>
      <c r="KP21" s="55"/>
      <c r="KQ21" s="55"/>
      <c r="KR21" s="55"/>
      <c r="KS21" s="55"/>
      <c r="KT21" s="55"/>
      <c r="KU21" s="55"/>
      <c r="KV21" s="55"/>
      <c r="KW21" s="55"/>
      <c r="KX21" s="55"/>
      <c r="KY21" s="55"/>
      <c r="KZ21" s="55"/>
      <c r="LA21" s="55"/>
      <c r="LB21" s="55"/>
      <c r="LC21" s="55"/>
      <c r="LD21" s="55"/>
      <c r="LE21" s="55"/>
      <c r="LF21" s="55"/>
      <c r="LG21" s="55"/>
      <c r="LH21" s="55"/>
      <c r="LI21" s="55"/>
      <c r="LJ21" s="55"/>
      <c r="LK21" s="55"/>
      <c r="LL21" s="55"/>
      <c r="LM21" s="55"/>
      <c r="LN21" s="55"/>
      <c r="LO21" s="55"/>
      <c r="LP21" s="55"/>
      <c r="LQ21" s="55"/>
      <c r="LR21" s="55"/>
      <c r="LS21" s="55"/>
      <c r="LT21" s="55"/>
      <c r="LU21" s="55"/>
      <c r="LV21" s="55"/>
      <c r="LW21" s="55"/>
      <c r="LX21" s="55"/>
      <c r="LY21" s="55"/>
      <c r="LZ21" s="55"/>
      <c r="MA21" s="55"/>
      <c r="MB21" s="55"/>
      <c r="MC21" s="55"/>
      <c r="MD21" s="55"/>
      <c r="ME21" s="55"/>
      <c r="MF21" s="55"/>
      <c r="MG21" s="55"/>
      <c r="MH21" s="55"/>
      <c r="MI21" s="55"/>
      <c r="MJ21" s="55"/>
      <c r="MK21" s="55"/>
      <c r="ML21" s="55"/>
      <c r="MM21" s="55"/>
      <c r="MN21" s="55"/>
      <c r="MO21" s="55"/>
      <c r="MP21" s="55"/>
      <c r="MQ21" s="55"/>
      <c r="MR21" s="55"/>
      <c r="MS21" s="55"/>
      <c r="MT21" s="55"/>
      <c r="MU21" s="55"/>
      <c r="MV21" s="55"/>
      <c r="MW21" s="55"/>
      <c r="MX21" s="55"/>
      <c r="MY21" s="55"/>
      <c r="MZ21" s="55"/>
      <c r="NA21" s="55"/>
      <c r="NB21" s="55"/>
      <c r="NC21" s="55"/>
      <c r="ND21" s="55"/>
      <c r="NE21" s="55"/>
      <c r="NF21" s="55"/>
      <c r="NG21" s="55"/>
      <c r="NH21" s="55"/>
      <c r="NI21" s="55"/>
      <c r="NJ21" s="55"/>
      <c r="NK21" s="55"/>
      <c r="NL21" s="55"/>
      <c r="NM21" s="55"/>
      <c r="NN21" s="55"/>
      <c r="NO21" s="55"/>
      <c r="NP21" s="55"/>
      <c r="NQ21" s="55"/>
      <c r="NR21" s="55"/>
      <c r="NS21" s="55"/>
      <c r="NT21" s="55"/>
      <c r="NU21" s="55"/>
      <c r="NV21" s="55"/>
      <c r="NW21" s="55"/>
      <c r="NX21" s="55"/>
      <c r="NY21" s="55"/>
      <c r="NZ21" s="55"/>
      <c r="OA21" s="55"/>
      <c r="OB21" s="55"/>
      <c r="OC21" s="55"/>
      <c r="OD21" s="55"/>
      <c r="OE21" s="55"/>
      <c r="OF21" s="55"/>
      <c r="OG21" s="55"/>
      <c r="OH21" s="55"/>
      <c r="OI21" s="55"/>
      <c r="OJ21" s="55"/>
      <c r="OK21" s="55"/>
      <c r="OL21" s="55"/>
      <c r="OM21" s="55"/>
      <c r="ON21" s="55"/>
      <c r="OO21" s="55"/>
      <c r="OP21" s="55"/>
      <c r="OQ21" s="55"/>
      <c r="OR21" s="55"/>
      <c r="OS21" s="55"/>
      <c r="OT21" s="55"/>
      <c r="OU21" s="55"/>
      <c r="OV21" s="55"/>
      <c r="OW21" s="55"/>
      <c r="OX21" s="55"/>
      <c r="OY21" s="55"/>
      <c r="OZ21" s="55"/>
      <c r="PA21" s="55"/>
      <c r="PB21" s="55"/>
      <c r="PC21" s="55"/>
      <c r="PD21" s="55"/>
      <c r="PE21" s="55"/>
      <c r="PF21" s="55"/>
      <c r="PG21" s="55"/>
      <c r="PH21" s="55"/>
      <c r="PI21" s="55"/>
      <c r="PJ21" s="55"/>
      <c r="PK21" s="55"/>
      <c r="PL21" s="55"/>
      <c r="PM21" s="55"/>
      <c r="PN21" s="55"/>
      <c r="PO21" s="55"/>
      <c r="PP21" s="55"/>
      <c r="PQ21" s="55"/>
      <c r="PR21" s="55"/>
      <c r="PS21" s="55"/>
      <c r="PT21" s="55"/>
      <c r="PU21" s="55"/>
      <c r="PV21" s="55"/>
      <c r="PW21" s="55"/>
      <c r="PX21" s="55"/>
      <c r="PY21" s="55"/>
      <c r="PZ21" s="55"/>
      <c r="QA21" s="55"/>
      <c r="QB21" s="55"/>
      <c r="QC21" s="55"/>
      <c r="QD21" s="55"/>
      <c r="QE21" s="55"/>
      <c r="QF21" s="55"/>
      <c r="QG21" s="55"/>
      <c r="QH21" s="55"/>
      <c r="QI21" s="55"/>
      <c r="QJ21" s="55"/>
      <c r="QK21" s="55"/>
      <c r="QL21" s="55"/>
      <c r="QM21" s="55"/>
      <c r="QN21" s="55"/>
      <c r="QO21" s="55"/>
      <c r="QP21" s="55"/>
      <c r="QQ21" s="55"/>
      <c r="QR21" s="55"/>
      <c r="QS21" s="55"/>
      <c r="QT21" s="55"/>
      <c r="QU21" s="55"/>
      <c r="QV21" s="55"/>
      <c r="QW21" s="55"/>
      <c r="QX21" s="55"/>
      <c r="QY21" s="55"/>
      <c r="QZ21" s="55"/>
      <c r="RA21" s="55"/>
      <c r="RB21" s="55"/>
      <c r="RC21" s="55"/>
      <c r="RD21" s="55"/>
      <c r="RE21" s="55"/>
      <c r="RF21" s="55"/>
      <c r="RG21" s="55"/>
      <c r="RH21" s="55"/>
      <c r="RI21" s="55"/>
      <c r="RJ21" s="55"/>
      <c r="RK21" s="55"/>
      <c r="RL21" s="55"/>
      <c r="RM21" s="55"/>
      <c r="RN21" s="55"/>
      <c r="RO21" s="55"/>
      <c r="RP21" s="55"/>
      <c r="RQ21" s="55"/>
      <c r="RR21" s="55"/>
      <c r="RS21" s="55"/>
      <c r="RT21" s="55"/>
      <c r="RU21" s="55"/>
      <c r="RV21" s="55"/>
      <c r="RW21" s="55"/>
      <c r="RX21" s="55"/>
      <c r="RY21" s="55"/>
      <c r="RZ21" s="55"/>
      <c r="SA21" s="55"/>
      <c r="SB21" s="55"/>
      <c r="SC21" s="55"/>
      <c r="SD21" s="55"/>
      <c r="SE21" s="55"/>
      <c r="SF21" s="55"/>
      <c r="SG21" s="55"/>
      <c r="SH21" s="55"/>
      <c r="SI21" s="55"/>
      <c r="SJ21" s="55"/>
      <c r="SK21" s="55"/>
      <c r="SL21" s="55"/>
      <c r="SM21" s="55"/>
      <c r="SN21" s="55"/>
      <c r="SO21" s="55"/>
      <c r="SP21" s="55"/>
      <c r="SQ21" s="55"/>
    </row>
    <row r="22" spans="1:511" ht="18" customHeight="1" x14ac:dyDescent="0.25">
      <c r="A22" s="70" t="s">
        <v>116</v>
      </c>
      <c r="B22" s="75" t="s">
        <v>117</v>
      </c>
      <c r="C22" s="187">
        <v>46149</v>
      </c>
      <c r="D22" s="187">
        <v>46165</v>
      </c>
      <c r="E22" s="188"/>
      <c r="F22" s="188"/>
      <c r="G22" s="72">
        <v>17</v>
      </c>
      <c r="H22" s="73">
        <v>0</v>
      </c>
      <c r="I22" s="189"/>
      <c r="J22" s="72" t="s">
        <v>57</v>
      </c>
      <c r="K22" s="168"/>
      <c r="L22" s="163"/>
      <c r="M22" s="163"/>
      <c r="N22" s="163"/>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92"/>
      <c r="AV22" s="55"/>
      <c r="AW22" s="55"/>
      <c r="AX22" s="55"/>
      <c r="AY22" s="55"/>
      <c r="AZ22" s="55"/>
      <c r="BA22" s="55"/>
      <c r="BB22" s="55"/>
      <c r="BC22" s="55"/>
      <c r="BD22" s="55"/>
      <c r="BE22" s="55"/>
      <c r="BF22" s="55"/>
      <c r="BG22" s="55"/>
      <c r="BH22" s="55"/>
      <c r="BI22" s="55"/>
      <c r="BJ22" s="55"/>
      <c r="BK22" s="55"/>
      <c r="BL22" s="55"/>
      <c r="BM22" s="55"/>
      <c r="BN22" s="55"/>
      <c r="BO22" s="55"/>
      <c r="BP22" s="55"/>
      <c r="BQ22" s="55"/>
      <c r="BR22" s="55"/>
      <c r="BS22" s="55"/>
      <c r="BT22" s="55"/>
      <c r="BU22" s="55"/>
      <c r="BV22" s="55"/>
      <c r="BW22" s="55"/>
      <c r="BX22" s="55"/>
      <c r="BY22" s="55"/>
      <c r="BZ22" s="55"/>
      <c r="CA22" s="55"/>
      <c r="CB22" s="55"/>
      <c r="CC22" s="55"/>
      <c r="CD22" s="55"/>
      <c r="CE22" s="55"/>
      <c r="CF22" s="55"/>
      <c r="CG22" s="55"/>
      <c r="CH22" s="55"/>
      <c r="CI22" s="55"/>
      <c r="CJ22" s="55"/>
      <c r="CK22" s="55"/>
      <c r="CL22" s="55"/>
      <c r="CM22" s="55"/>
      <c r="CN22" s="55"/>
      <c r="CO22" s="55"/>
      <c r="CP22" s="55"/>
      <c r="CQ22" s="55"/>
      <c r="CR22" s="55"/>
      <c r="CS22" s="55"/>
      <c r="CT22" s="55"/>
      <c r="CU22" s="55"/>
      <c r="CV22" s="55"/>
      <c r="CW22" s="55"/>
      <c r="CX22" s="55"/>
      <c r="CY22" s="55"/>
      <c r="CZ22" s="55"/>
      <c r="DA22" s="55"/>
      <c r="DB22" s="55"/>
      <c r="DC22" s="55"/>
      <c r="DD22" s="55"/>
      <c r="DE22" s="55"/>
      <c r="DF22" s="55"/>
      <c r="DG22" s="55"/>
      <c r="DH22" s="55"/>
      <c r="DI22" s="55"/>
      <c r="DJ22" s="55"/>
      <c r="DK22" s="55"/>
      <c r="DL22" s="55"/>
      <c r="DM22" s="55"/>
      <c r="DN22" s="55"/>
      <c r="DO22" s="55"/>
      <c r="DP22" s="55"/>
      <c r="DQ22" s="55"/>
      <c r="DR22" s="55"/>
      <c r="DS22" s="55"/>
      <c r="DT22" s="55"/>
      <c r="DU22" s="55"/>
      <c r="DV22" s="55"/>
      <c r="DW22" s="55"/>
      <c r="DX22" s="55"/>
      <c r="DY22" s="55"/>
      <c r="DZ22" s="55"/>
      <c r="EA22" s="55"/>
      <c r="EB22" s="55"/>
      <c r="EC22" s="55"/>
      <c r="ED22" s="55"/>
      <c r="EE22" s="55"/>
      <c r="EF22" s="55"/>
      <c r="EG22" s="55"/>
      <c r="EH22" s="55"/>
      <c r="EI22" s="55"/>
      <c r="EJ22" s="55"/>
      <c r="EK22" s="55"/>
      <c r="EL22" s="55"/>
      <c r="EM22" s="55"/>
      <c r="EN22" s="55"/>
      <c r="EO22" s="55"/>
      <c r="EP22" s="55"/>
      <c r="EQ22" s="55"/>
      <c r="ER22" s="55"/>
      <c r="ES22" s="55"/>
      <c r="ET22" s="55"/>
      <c r="EU22" s="55"/>
      <c r="EV22" s="55"/>
      <c r="EW22" s="55"/>
      <c r="EX22" s="55"/>
      <c r="EY22" s="55"/>
      <c r="EZ22" s="55"/>
      <c r="FA22" s="55"/>
      <c r="FB22" s="55"/>
      <c r="FC22" s="55"/>
      <c r="FD22" s="55"/>
      <c r="FE22" s="55"/>
      <c r="FF22" s="55"/>
      <c r="FG22" s="55"/>
      <c r="FH22" s="55"/>
      <c r="FI22" s="55"/>
      <c r="FJ22" s="55"/>
      <c r="FK22" s="55"/>
      <c r="FL22" s="55"/>
      <c r="FM22" s="55"/>
      <c r="FN22" s="55"/>
      <c r="FO22" s="55"/>
      <c r="FP22" s="55"/>
      <c r="FQ22" s="55"/>
      <c r="FR22" s="55"/>
      <c r="FS22" s="55"/>
      <c r="FT22" s="55"/>
      <c r="FU22" s="55"/>
      <c r="FV22" s="55"/>
      <c r="FW22" s="55"/>
      <c r="FX22" s="55"/>
      <c r="FY22" s="55"/>
      <c r="FZ22" s="55"/>
      <c r="GA22" s="55"/>
      <c r="GB22" s="55"/>
      <c r="GC22" s="55"/>
      <c r="GD22" s="55"/>
      <c r="GE22" s="55"/>
      <c r="GF22" s="55"/>
      <c r="GG22" s="55"/>
      <c r="GH22" s="55"/>
      <c r="GI22" s="55"/>
      <c r="GJ22" s="55"/>
      <c r="GK22" s="55"/>
      <c r="GL22" s="55"/>
      <c r="GM22" s="55"/>
      <c r="GN22" s="55"/>
      <c r="GO22" s="55"/>
      <c r="GP22" s="55"/>
      <c r="GQ22" s="55"/>
      <c r="GR22" s="55"/>
      <c r="GS22" s="55"/>
      <c r="GT22" s="55"/>
      <c r="GU22" s="55"/>
      <c r="GV22" s="55"/>
      <c r="GW22" s="55"/>
      <c r="GX22" s="55"/>
      <c r="GY22" s="55"/>
      <c r="GZ22" s="55"/>
      <c r="HA22" s="55"/>
      <c r="HB22" s="55"/>
      <c r="HC22" s="55"/>
      <c r="HD22" s="55"/>
      <c r="HE22" s="55"/>
      <c r="HF22" s="55"/>
      <c r="HG22" s="55"/>
      <c r="HH22" s="55"/>
      <c r="HI22" s="55"/>
      <c r="HJ22" s="55"/>
      <c r="HK22" s="55"/>
      <c r="HL22" s="55"/>
      <c r="HM22" s="55"/>
      <c r="HN22" s="55"/>
      <c r="HO22" s="55"/>
      <c r="HP22" s="55"/>
      <c r="HQ22" s="55"/>
      <c r="HR22" s="55"/>
      <c r="HS22" s="55"/>
      <c r="HT22" s="55"/>
      <c r="HU22" s="55"/>
      <c r="HV22" s="55"/>
      <c r="HW22" s="55"/>
      <c r="HX22" s="55"/>
      <c r="HY22" s="55"/>
      <c r="HZ22" s="55"/>
      <c r="IA22" s="55"/>
      <c r="IB22" s="55"/>
      <c r="IC22" s="55"/>
      <c r="ID22" s="55"/>
      <c r="IE22" s="55"/>
      <c r="IF22" s="55"/>
      <c r="IG22" s="55"/>
      <c r="IH22" s="55"/>
      <c r="II22" s="55"/>
      <c r="IJ22" s="55"/>
      <c r="IK22" s="55"/>
      <c r="IL22" s="55"/>
      <c r="IM22" s="55"/>
      <c r="IN22" s="55"/>
      <c r="IO22" s="55"/>
      <c r="IP22" s="55"/>
      <c r="IQ22" s="55"/>
      <c r="IR22" s="55"/>
      <c r="IS22" s="55"/>
      <c r="IT22" s="55"/>
      <c r="IU22" s="55"/>
      <c r="IV22" s="55"/>
      <c r="IW22" s="55"/>
      <c r="IX22" s="55"/>
      <c r="IY22" s="55"/>
      <c r="IZ22" s="55"/>
      <c r="JA22" s="55"/>
      <c r="JB22" s="55"/>
      <c r="JC22" s="55"/>
      <c r="JD22" s="55"/>
      <c r="JE22" s="55"/>
      <c r="JF22" s="55"/>
      <c r="JG22" s="55"/>
      <c r="JH22" s="55"/>
      <c r="JI22" s="55"/>
      <c r="JJ22" s="55"/>
      <c r="JK22" s="55"/>
      <c r="JL22" s="55"/>
      <c r="JM22" s="55"/>
      <c r="JN22" s="55"/>
      <c r="JO22" s="55"/>
      <c r="JP22" s="55"/>
      <c r="JQ22" s="55"/>
      <c r="JR22" s="55"/>
      <c r="JS22" s="55"/>
      <c r="JT22" s="55"/>
      <c r="JU22" s="55"/>
      <c r="JV22" s="55"/>
      <c r="JW22" s="55"/>
      <c r="JX22" s="55"/>
      <c r="JY22" s="55"/>
      <c r="JZ22" s="55"/>
      <c r="KA22" s="55"/>
      <c r="KB22" s="55"/>
      <c r="KC22" s="55"/>
      <c r="KD22" s="55"/>
      <c r="KE22" s="55"/>
      <c r="KF22" s="55"/>
      <c r="KG22" s="55"/>
      <c r="KH22" s="55"/>
      <c r="KI22" s="55"/>
      <c r="KJ22" s="55"/>
      <c r="KK22" s="55"/>
      <c r="KL22" s="55"/>
      <c r="KM22" s="55"/>
      <c r="KN22" s="55"/>
      <c r="KO22" s="55"/>
      <c r="KP22" s="55"/>
      <c r="KQ22" s="55"/>
      <c r="KR22" s="55"/>
      <c r="KS22" s="55"/>
      <c r="KT22" s="55"/>
      <c r="KU22" s="55"/>
      <c r="KV22" s="55"/>
      <c r="KW22" s="55"/>
      <c r="KX22" s="55"/>
      <c r="KY22" s="55"/>
      <c r="KZ22" s="55"/>
      <c r="LA22" s="55"/>
      <c r="LB22" s="55"/>
      <c r="LC22" s="55"/>
      <c r="LD22" s="55"/>
      <c r="LE22" s="55"/>
      <c r="LF22" s="55"/>
      <c r="LG22" s="55"/>
      <c r="LH22" s="55"/>
      <c r="LI22" s="55"/>
      <c r="LJ22" s="55"/>
      <c r="LK22" s="55"/>
      <c r="LL22" s="55"/>
      <c r="LM22" s="55"/>
      <c r="LN22" s="55"/>
      <c r="LO22" s="55"/>
      <c r="LP22" s="55"/>
      <c r="LQ22" s="55"/>
      <c r="LR22" s="55"/>
      <c r="LS22" s="55"/>
      <c r="LT22" s="55"/>
      <c r="LU22" s="55"/>
      <c r="LV22" s="55"/>
      <c r="LW22" s="55"/>
      <c r="LX22" s="55"/>
      <c r="LY22" s="55"/>
      <c r="LZ22" s="55"/>
      <c r="MA22" s="55"/>
      <c r="MB22" s="55"/>
      <c r="MC22" s="55"/>
      <c r="MD22" s="55"/>
      <c r="ME22" s="55"/>
      <c r="MF22" s="55"/>
      <c r="MG22" s="55"/>
      <c r="MH22" s="55"/>
      <c r="MI22" s="55"/>
      <c r="MJ22" s="55"/>
      <c r="MK22" s="55"/>
      <c r="ML22" s="55"/>
      <c r="MM22" s="55"/>
      <c r="MN22" s="55"/>
      <c r="MO22" s="55"/>
      <c r="MP22" s="55"/>
      <c r="MQ22" s="55"/>
      <c r="MR22" s="55"/>
      <c r="MS22" s="55"/>
      <c r="MT22" s="55"/>
      <c r="MU22" s="55"/>
      <c r="MV22" s="55"/>
      <c r="MW22" s="55"/>
      <c r="MX22" s="55"/>
      <c r="MY22" s="55"/>
      <c r="MZ22" s="55"/>
      <c r="NA22" s="55"/>
      <c r="NB22" s="55"/>
      <c r="NC22" s="55"/>
      <c r="ND22" s="55"/>
      <c r="NE22" s="55"/>
      <c r="NF22" s="55"/>
      <c r="NG22" s="55"/>
      <c r="NH22" s="55"/>
      <c r="NI22" s="55"/>
      <c r="NJ22" s="55"/>
      <c r="NK22" s="55"/>
      <c r="NL22" s="55"/>
      <c r="NM22" s="55"/>
      <c r="NN22" s="55"/>
      <c r="NO22" s="55"/>
      <c r="NP22" s="55"/>
      <c r="NQ22" s="55"/>
      <c r="NR22" s="55"/>
      <c r="NS22" s="55"/>
      <c r="NT22" s="55"/>
      <c r="NU22" s="55"/>
      <c r="NV22" s="55"/>
      <c r="NW22" s="55"/>
      <c r="NX22" s="55"/>
      <c r="NY22" s="55"/>
      <c r="NZ22" s="55"/>
      <c r="OA22" s="55"/>
      <c r="OB22" s="55"/>
      <c r="OC22" s="55"/>
      <c r="OD22" s="55"/>
      <c r="OE22" s="55"/>
      <c r="OF22" s="55"/>
      <c r="OG22" s="55"/>
      <c r="OH22" s="55"/>
      <c r="OI22" s="55"/>
      <c r="OJ22" s="55"/>
      <c r="OK22" s="55"/>
      <c r="OL22" s="55"/>
      <c r="OM22" s="55"/>
      <c r="ON22" s="55"/>
      <c r="OO22" s="55"/>
      <c r="OP22" s="55"/>
      <c r="OQ22" s="55"/>
      <c r="OR22" s="55"/>
      <c r="OS22" s="55"/>
      <c r="OT22" s="55"/>
      <c r="OU22" s="55"/>
      <c r="OV22" s="55"/>
      <c r="OW22" s="55"/>
      <c r="OX22" s="55"/>
      <c r="OY22" s="55"/>
      <c r="OZ22" s="55"/>
      <c r="PA22" s="55"/>
      <c r="PB22" s="55"/>
      <c r="PC22" s="55"/>
      <c r="PD22" s="55"/>
      <c r="PE22" s="55"/>
      <c r="PF22" s="55"/>
      <c r="PG22" s="55"/>
      <c r="PH22" s="55"/>
      <c r="PI22" s="55"/>
      <c r="PJ22" s="55"/>
      <c r="PK22" s="55"/>
      <c r="PL22" s="55"/>
      <c r="PM22" s="55"/>
      <c r="PN22" s="55"/>
      <c r="PO22" s="55"/>
      <c r="PP22" s="55"/>
      <c r="PQ22" s="55"/>
      <c r="PR22" s="55"/>
      <c r="PS22" s="55"/>
      <c r="PT22" s="55"/>
      <c r="PU22" s="55"/>
      <c r="PV22" s="55"/>
      <c r="PW22" s="55"/>
      <c r="PX22" s="55"/>
      <c r="PY22" s="55"/>
      <c r="PZ22" s="55"/>
      <c r="QA22" s="55"/>
      <c r="QB22" s="55"/>
      <c r="QC22" s="55"/>
      <c r="QD22" s="55"/>
      <c r="QE22" s="55"/>
      <c r="QF22" s="55"/>
      <c r="QG22" s="55"/>
      <c r="QH22" s="55"/>
      <c r="QI22" s="55"/>
      <c r="QJ22" s="55"/>
      <c r="QK22" s="55"/>
      <c r="QL22" s="55"/>
      <c r="QM22" s="55"/>
      <c r="QN22" s="55"/>
      <c r="QO22" s="55"/>
      <c r="QP22" s="55"/>
      <c r="QQ22" s="55"/>
      <c r="QR22" s="55"/>
      <c r="QS22" s="55"/>
      <c r="QT22" s="55"/>
      <c r="QU22" s="55"/>
      <c r="QV22" s="55"/>
      <c r="QW22" s="55"/>
      <c r="QX22" s="55"/>
      <c r="QY22" s="55"/>
      <c r="QZ22" s="55"/>
      <c r="RA22" s="55"/>
      <c r="RB22" s="55"/>
      <c r="RC22" s="55"/>
      <c r="RD22" s="55"/>
      <c r="RE22" s="55"/>
      <c r="RF22" s="55"/>
      <c r="RG22" s="55"/>
      <c r="RH22" s="55"/>
      <c r="RI22" s="55"/>
      <c r="RJ22" s="55"/>
      <c r="RK22" s="55"/>
      <c r="RL22" s="55"/>
      <c r="RM22" s="55"/>
      <c r="RN22" s="55"/>
      <c r="RO22" s="55"/>
      <c r="RP22" s="55"/>
      <c r="RQ22" s="55"/>
      <c r="RR22" s="55"/>
      <c r="RS22" s="55"/>
      <c r="RT22" s="55"/>
      <c r="RU22" s="55"/>
      <c r="RV22" s="55"/>
      <c r="RW22" s="55"/>
      <c r="RX22" s="55"/>
      <c r="RY22" s="55"/>
      <c r="RZ22" s="55"/>
      <c r="SA22" s="55"/>
      <c r="SB22" s="55"/>
      <c r="SC22" s="55"/>
      <c r="SD22" s="55"/>
      <c r="SE22" s="55"/>
      <c r="SF22" s="55"/>
      <c r="SG22" s="55"/>
      <c r="SH22" s="55"/>
      <c r="SI22" s="55"/>
      <c r="SJ22" s="55"/>
      <c r="SK22" s="55"/>
      <c r="SL22" s="55"/>
      <c r="SM22" s="55"/>
      <c r="SN22" s="55"/>
      <c r="SO22" s="55"/>
      <c r="SP22" s="55"/>
      <c r="SQ22" s="55"/>
    </row>
    <row r="23" spans="1:511" ht="18" customHeight="1" x14ac:dyDescent="0.25">
      <c r="A23" s="64" t="s">
        <v>201</v>
      </c>
      <c r="B23" s="76" t="s">
        <v>203</v>
      </c>
      <c r="C23" s="184">
        <v>46149</v>
      </c>
      <c r="D23" s="184">
        <v>46152</v>
      </c>
      <c r="E23" s="186"/>
      <c r="F23" s="186"/>
      <c r="G23" s="66">
        <v>4</v>
      </c>
      <c r="H23" s="67">
        <v>0</v>
      </c>
      <c r="I23" s="69"/>
      <c r="J23" s="66" t="s">
        <v>420</v>
      </c>
      <c r="K23" s="168"/>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92"/>
      <c r="AV23" s="55"/>
      <c r="AW23" s="55"/>
      <c r="AX23" s="55"/>
      <c r="AY23" s="55"/>
      <c r="AZ23" s="55"/>
      <c r="BA23" s="55"/>
      <c r="BB23" s="55"/>
      <c r="BC23" s="55"/>
      <c r="BD23" s="55"/>
      <c r="BE23" s="55"/>
      <c r="BF23" s="55"/>
      <c r="BG23" s="55"/>
      <c r="BH23" s="55"/>
      <c r="BI23" s="55"/>
      <c r="BJ23" s="55"/>
      <c r="BK23" s="55"/>
      <c r="BL23" s="55"/>
      <c r="BM23" s="55"/>
      <c r="BN23" s="55"/>
      <c r="BO23" s="55"/>
      <c r="BP23" s="55"/>
      <c r="BQ23" s="55"/>
      <c r="BR23" s="55"/>
      <c r="BS23" s="55"/>
      <c r="BT23" s="55"/>
      <c r="BU23" s="55"/>
      <c r="BV23" s="55"/>
      <c r="BW23" s="55"/>
      <c r="BX23" s="55"/>
      <c r="BY23" s="55"/>
      <c r="BZ23" s="55"/>
      <c r="CA23" s="55"/>
      <c r="CB23" s="55"/>
      <c r="CC23" s="55"/>
      <c r="CD23" s="55"/>
      <c r="CE23" s="55"/>
      <c r="CF23" s="55"/>
      <c r="CG23" s="55"/>
      <c r="CH23" s="55"/>
      <c r="CI23" s="55"/>
      <c r="CJ23" s="55"/>
      <c r="CK23" s="55"/>
      <c r="CL23" s="55"/>
      <c r="CM23" s="55"/>
      <c r="CN23" s="55"/>
      <c r="CO23" s="55"/>
      <c r="CP23" s="55"/>
      <c r="CQ23" s="55"/>
      <c r="CR23" s="55"/>
      <c r="CS23" s="55"/>
      <c r="CT23" s="55"/>
      <c r="CU23" s="55"/>
      <c r="CV23" s="55"/>
      <c r="CW23" s="55"/>
      <c r="CX23" s="55"/>
      <c r="CY23" s="55"/>
      <c r="CZ23" s="55"/>
      <c r="DA23" s="55"/>
      <c r="DB23" s="55"/>
      <c r="DC23" s="55"/>
      <c r="DD23" s="55"/>
      <c r="DE23" s="55"/>
      <c r="DF23" s="55"/>
      <c r="DG23" s="55"/>
      <c r="DH23" s="55"/>
      <c r="DI23" s="55"/>
      <c r="DJ23" s="55"/>
      <c r="DK23" s="55"/>
      <c r="DL23" s="55"/>
      <c r="DM23" s="55"/>
      <c r="DN23" s="55"/>
      <c r="DO23" s="55"/>
      <c r="DP23" s="55"/>
      <c r="DQ23" s="55"/>
      <c r="DR23" s="55"/>
      <c r="DS23" s="55"/>
      <c r="DT23" s="55"/>
      <c r="DU23" s="55"/>
      <c r="DV23" s="55"/>
      <c r="DW23" s="55"/>
      <c r="DX23" s="55"/>
      <c r="DY23" s="55"/>
      <c r="DZ23" s="55"/>
      <c r="EA23" s="55"/>
      <c r="EB23" s="55"/>
      <c r="EC23" s="55"/>
      <c r="ED23" s="55"/>
      <c r="EE23" s="55"/>
      <c r="EF23" s="55"/>
      <c r="EG23" s="55"/>
      <c r="EH23" s="55"/>
      <c r="EI23" s="55"/>
      <c r="EJ23" s="55"/>
      <c r="EK23" s="55"/>
      <c r="EL23" s="55"/>
      <c r="EM23" s="55"/>
      <c r="EN23" s="55"/>
      <c r="EO23" s="55"/>
      <c r="EP23" s="55"/>
      <c r="EQ23" s="55"/>
      <c r="ER23" s="55"/>
      <c r="ES23" s="55"/>
      <c r="ET23" s="55"/>
      <c r="EU23" s="55"/>
      <c r="EV23" s="55"/>
      <c r="EW23" s="55"/>
      <c r="EX23" s="55"/>
      <c r="EY23" s="55"/>
      <c r="EZ23" s="55"/>
      <c r="FA23" s="55"/>
      <c r="FB23" s="55"/>
      <c r="FC23" s="55"/>
      <c r="FD23" s="55"/>
      <c r="FE23" s="55"/>
      <c r="FF23" s="55"/>
      <c r="FG23" s="55"/>
      <c r="FH23" s="55"/>
      <c r="FI23" s="55"/>
      <c r="FJ23" s="55"/>
      <c r="FK23" s="55"/>
      <c r="FL23" s="55"/>
      <c r="FM23" s="55"/>
      <c r="FN23" s="55"/>
      <c r="FO23" s="55"/>
      <c r="FP23" s="55"/>
      <c r="FQ23" s="55"/>
      <c r="FR23" s="55"/>
      <c r="FS23" s="55"/>
      <c r="FT23" s="55"/>
      <c r="FU23" s="55"/>
      <c r="FV23" s="55"/>
      <c r="FW23" s="55"/>
      <c r="FX23" s="55"/>
      <c r="FY23" s="55"/>
      <c r="FZ23" s="55"/>
      <c r="GA23" s="55"/>
      <c r="GB23" s="55"/>
      <c r="GC23" s="55"/>
      <c r="GD23" s="55"/>
      <c r="GE23" s="55"/>
      <c r="GF23" s="55"/>
      <c r="GG23" s="55"/>
      <c r="GH23" s="55"/>
      <c r="GI23" s="55"/>
      <c r="GJ23" s="55"/>
      <c r="GK23" s="55"/>
      <c r="GL23" s="55"/>
      <c r="GM23" s="55"/>
      <c r="GN23" s="55"/>
      <c r="GO23" s="55"/>
      <c r="GP23" s="55"/>
      <c r="GQ23" s="55"/>
      <c r="GR23" s="55"/>
      <c r="GS23" s="55"/>
      <c r="GT23" s="55"/>
      <c r="GU23" s="55"/>
      <c r="GV23" s="55"/>
      <c r="GW23" s="55"/>
      <c r="GX23" s="55"/>
      <c r="GY23" s="55"/>
      <c r="GZ23" s="55"/>
      <c r="HA23" s="55"/>
      <c r="HB23" s="55"/>
      <c r="HC23" s="55"/>
      <c r="HD23" s="55"/>
      <c r="HE23" s="55"/>
      <c r="HF23" s="55"/>
      <c r="HG23" s="55"/>
      <c r="HH23" s="55"/>
      <c r="HI23" s="55"/>
      <c r="HJ23" s="55"/>
      <c r="HK23" s="55"/>
      <c r="HL23" s="55"/>
      <c r="HM23" s="55"/>
      <c r="HN23" s="55"/>
      <c r="HO23" s="55"/>
      <c r="HP23" s="55"/>
      <c r="HQ23" s="55"/>
      <c r="HR23" s="55"/>
      <c r="HS23" s="55"/>
      <c r="HT23" s="55"/>
      <c r="HU23" s="55"/>
      <c r="HV23" s="55"/>
      <c r="HW23" s="55"/>
      <c r="HX23" s="55"/>
      <c r="HY23" s="55"/>
      <c r="HZ23" s="55"/>
      <c r="IA23" s="55"/>
      <c r="IB23" s="55"/>
      <c r="IC23" s="55"/>
      <c r="ID23" s="55"/>
      <c r="IE23" s="55"/>
      <c r="IF23" s="55"/>
      <c r="IG23" s="55"/>
      <c r="IH23" s="55"/>
      <c r="II23" s="55"/>
      <c r="IJ23" s="55"/>
      <c r="IK23" s="55"/>
      <c r="IL23" s="55"/>
      <c r="IM23" s="55"/>
      <c r="IN23" s="55"/>
      <c r="IO23" s="55"/>
      <c r="IP23" s="55"/>
      <c r="IQ23" s="55"/>
      <c r="IR23" s="55"/>
      <c r="IS23" s="55"/>
      <c r="IT23" s="55"/>
      <c r="IU23" s="55"/>
      <c r="IV23" s="55"/>
      <c r="IW23" s="55"/>
      <c r="IX23" s="55"/>
      <c r="IY23" s="55"/>
      <c r="IZ23" s="55"/>
      <c r="JA23" s="55"/>
      <c r="JB23" s="55"/>
      <c r="JC23" s="55"/>
      <c r="JD23" s="55"/>
      <c r="JE23" s="55"/>
      <c r="JF23" s="55"/>
      <c r="JG23" s="55"/>
      <c r="JH23" s="55"/>
      <c r="JI23" s="55"/>
      <c r="JJ23" s="55"/>
      <c r="JK23" s="55"/>
      <c r="JL23" s="55"/>
      <c r="JM23" s="55"/>
      <c r="JN23" s="55"/>
      <c r="JO23" s="55"/>
      <c r="JP23" s="55"/>
      <c r="JQ23" s="55"/>
      <c r="JR23" s="55"/>
      <c r="JS23" s="55"/>
      <c r="JT23" s="55"/>
      <c r="JU23" s="55"/>
      <c r="JV23" s="55"/>
      <c r="JW23" s="55"/>
      <c r="JX23" s="55"/>
      <c r="JY23" s="55"/>
      <c r="JZ23" s="55"/>
      <c r="KA23" s="55"/>
      <c r="KB23" s="55"/>
      <c r="KC23" s="55"/>
      <c r="KD23" s="55"/>
      <c r="KE23" s="55"/>
      <c r="KF23" s="55"/>
      <c r="KG23" s="55"/>
      <c r="KH23" s="55"/>
      <c r="KI23" s="55"/>
      <c r="KJ23" s="55"/>
      <c r="KK23" s="55"/>
      <c r="KL23" s="55"/>
      <c r="KM23" s="55"/>
      <c r="KN23" s="55"/>
      <c r="KO23" s="55"/>
      <c r="KP23" s="55"/>
      <c r="KQ23" s="55"/>
      <c r="KR23" s="55"/>
      <c r="KS23" s="55"/>
      <c r="KT23" s="55"/>
      <c r="KU23" s="55"/>
      <c r="KV23" s="55"/>
      <c r="KW23" s="55"/>
      <c r="KX23" s="55"/>
      <c r="KY23" s="55"/>
      <c r="KZ23" s="55"/>
      <c r="LA23" s="55"/>
      <c r="LB23" s="55"/>
      <c r="LC23" s="55"/>
      <c r="LD23" s="55"/>
      <c r="LE23" s="55"/>
      <c r="LF23" s="55"/>
      <c r="LG23" s="55"/>
      <c r="LH23" s="55"/>
      <c r="LI23" s="55"/>
      <c r="LJ23" s="55"/>
      <c r="LK23" s="55"/>
      <c r="LL23" s="55"/>
      <c r="LM23" s="55"/>
      <c r="LN23" s="55"/>
      <c r="LO23" s="55"/>
      <c r="LP23" s="55"/>
      <c r="LQ23" s="55"/>
      <c r="LR23" s="55"/>
      <c r="LS23" s="55"/>
      <c r="LT23" s="55"/>
      <c r="LU23" s="55"/>
      <c r="LV23" s="55"/>
      <c r="LW23" s="55"/>
      <c r="LX23" s="55"/>
      <c r="LY23" s="55"/>
      <c r="LZ23" s="55"/>
      <c r="MA23" s="55"/>
      <c r="MB23" s="55"/>
      <c r="MC23" s="55"/>
      <c r="MD23" s="55"/>
      <c r="ME23" s="55"/>
      <c r="MF23" s="55"/>
      <c r="MG23" s="55"/>
      <c r="MH23" s="55"/>
      <c r="MI23" s="55"/>
      <c r="MJ23" s="55"/>
      <c r="MK23" s="55"/>
      <c r="ML23" s="55"/>
      <c r="MM23" s="55"/>
      <c r="MN23" s="55"/>
      <c r="MO23" s="55"/>
      <c r="MP23" s="55"/>
      <c r="MQ23" s="55"/>
      <c r="MR23" s="55"/>
      <c r="MS23" s="55"/>
      <c r="MT23" s="55"/>
      <c r="MU23" s="55"/>
      <c r="MV23" s="55"/>
      <c r="MW23" s="55"/>
      <c r="MX23" s="55"/>
      <c r="MY23" s="55"/>
      <c r="MZ23" s="55"/>
      <c r="NA23" s="55"/>
      <c r="NB23" s="55"/>
      <c r="NC23" s="55"/>
      <c r="ND23" s="55"/>
      <c r="NE23" s="55"/>
      <c r="NF23" s="55"/>
      <c r="NG23" s="55"/>
      <c r="NH23" s="55"/>
      <c r="NI23" s="55"/>
      <c r="NJ23" s="55"/>
      <c r="NK23" s="55"/>
      <c r="NL23" s="55"/>
      <c r="NM23" s="55"/>
      <c r="NN23" s="55"/>
      <c r="NO23" s="55"/>
      <c r="NP23" s="55"/>
      <c r="NQ23" s="55"/>
      <c r="NR23" s="55"/>
      <c r="NS23" s="55"/>
      <c r="NT23" s="55"/>
      <c r="NU23" s="55"/>
      <c r="NV23" s="55"/>
      <c r="NW23" s="55"/>
      <c r="NX23" s="55"/>
      <c r="NY23" s="55"/>
      <c r="NZ23" s="55"/>
      <c r="OA23" s="55"/>
      <c r="OB23" s="55"/>
      <c r="OC23" s="55"/>
      <c r="OD23" s="55"/>
      <c r="OE23" s="55"/>
      <c r="OF23" s="55"/>
      <c r="OG23" s="55"/>
      <c r="OH23" s="55"/>
      <c r="OI23" s="55"/>
      <c r="OJ23" s="55"/>
      <c r="OK23" s="55"/>
      <c r="OL23" s="55"/>
      <c r="OM23" s="55"/>
      <c r="ON23" s="55"/>
      <c r="OO23" s="55"/>
      <c r="OP23" s="55"/>
      <c r="OQ23" s="55"/>
      <c r="OR23" s="55"/>
      <c r="OS23" s="55"/>
      <c r="OT23" s="55"/>
      <c r="OU23" s="55"/>
      <c r="OV23" s="55"/>
      <c r="OW23" s="55"/>
      <c r="OX23" s="55"/>
      <c r="OY23" s="55"/>
      <c r="OZ23" s="55"/>
      <c r="PA23" s="55"/>
      <c r="PB23" s="55"/>
      <c r="PC23" s="55"/>
      <c r="PD23" s="55"/>
      <c r="PE23" s="55"/>
      <c r="PF23" s="55"/>
      <c r="PG23" s="55"/>
      <c r="PH23" s="55"/>
      <c r="PI23" s="55"/>
      <c r="PJ23" s="55"/>
      <c r="PK23" s="55"/>
      <c r="PL23" s="55"/>
      <c r="PM23" s="55"/>
      <c r="PN23" s="55"/>
      <c r="PO23" s="55"/>
      <c r="PP23" s="55"/>
      <c r="PQ23" s="55"/>
      <c r="PR23" s="55"/>
      <c r="PS23" s="55"/>
      <c r="PT23" s="55"/>
      <c r="PU23" s="55"/>
      <c r="PV23" s="55"/>
      <c r="PW23" s="55"/>
      <c r="PX23" s="55"/>
      <c r="PY23" s="55"/>
      <c r="PZ23" s="55"/>
      <c r="QA23" s="55"/>
      <c r="QB23" s="55"/>
      <c r="QC23" s="55"/>
      <c r="QD23" s="55"/>
      <c r="QE23" s="55"/>
      <c r="QF23" s="55"/>
      <c r="QG23" s="55"/>
      <c r="QH23" s="55"/>
      <c r="QI23" s="55"/>
      <c r="QJ23" s="55"/>
      <c r="QK23" s="55"/>
      <c r="QL23" s="55"/>
      <c r="QM23" s="55"/>
      <c r="QN23" s="55"/>
      <c r="QO23" s="55"/>
      <c r="QP23" s="55"/>
      <c r="QQ23" s="55"/>
      <c r="QR23" s="55"/>
      <c r="QS23" s="55"/>
      <c r="QT23" s="55"/>
      <c r="QU23" s="55"/>
      <c r="QV23" s="55"/>
      <c r="QW23" s="55"/>
      <c r="QX23" s="55"/>
      <c r="QY23" s="55"/>
      <c r="QZ23" s="55"/>
      <c r="RA23" s="55"/>
      <c r="RB23" s="55"/>
      <c r="RC23" s="55"/>
      <c r="RD23" s="55"/>
      <c r="RE23" s="55"/>
      <c r="RF23" s="55"/>
      <c r="RG23" s="55"/>
      <c r="RH23" s="55"/>
      <c r="RI23" s="55"/>
      <c r="RJ23" s="55"/>
      <c r="RK23" s="55"/>
      <c r="RL23" s="55"/>
      <c r="RM23" s="55"/>
      <c r="RN23" s="55"/>
      <c r="RO23" s="55"/>
      <c r="RP23" s="55"/>
      <c r="RQ23" s="55"/>
      <c r="RR23" s="55"/>
      <c r="RS23" s="55"/>
      <c r="RT23" s="55"/>
      <c r="RU23" s="55"/>
      <c r="RV23" s="55"/>
      <c r="RW23" s="55"/>
      <c r="RX23" s="55"/>
      <c r="RY23" s="55"/>
      <c r="RZ23" s="55"/>
      <c r="SA23" s="55"/>
      <c r="SB23" s="55"/>
      <c r="SC23" s="55"/>
      <c r="SD23" s="55"/>
      <c r="SE23" s="55"/>
      <c r="SF23" s="55"/>
      <c r="SG23" s="55"/>
      <c r="SH23" s="55"/>
      <c r="SI23" s="55"/>
      <c r="SJ23" s="55"/>
      <c r="SK23" s="55"/>
      <c r="SL23" s="55"/>
      <c r="SM23" s="55"/>
      <c r="SN23" s="55"/>
      <c r="SO23" s="55"/>
      <c r="SP23" s="55"/>
      <c r="SQ23" s="55"/>
    </row>
    <row r="24" spans="1:511" ht="18" customHeight="1" x14ac:dyDescent="0.25">
      <c r="A24" s="64" t="s">
        <v>202</v>
      </c>
      <c r="B24" s="76" t="s">
        <v>204</v>
      </c>
      <c r="C24" s="184">
        <v>46161</v>
      </c>
      <c r="D24" s="184">
        <v>46165</v>
      </c>
      <c r="E24" s="186"/>
      <c r="F24" s="186"/>
      <c r="G24" s="66">
        <v>5</v>
      </c>
      <c r="H24" s="67">
        <v>0.5</v>
      </c>
      <c r="I24" s="69"/>
      <c r="J24" s="66" t="s">
        <v>68</v>
      </c>
      <c r="K24" s="168"/>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92"/>
      <c r="AV24" s="55"/>
      <c r="AW24" s="55"/>
      <c r="AX24" s="55"/>
      <c r="AY24" s="55"/>
      <c r="AZ24" s="55"/>
      <c r="BA24" s="55"/>
      <c r="BB24" s="55"/>
      <c r="BC24" s="55"/>
      <c r="BD24" s="55"/>
      <c r="BE24" s="55"/>
      <c r="BF24" s="55"/>
      <c r="BG24" s="55"/>
      <c r="BH24" s="55"/>
      <c r="BI24" s="55"/>
      <c r="BJ24" s="55"/>
      <c r="BK24" s="55"/>
      <c r="BL24" s="55"/>
      <c r="BM24" s="55"/>
      <c r="BN24" s="55"/>
      <c r="BO24" s="55"/>
      <c r="BP24" s="55"/>
      <c r="BQ24" s="55"/>
      <c r="BR24" s="55"/>
      <c r="BS24" s="55"/>
      <c r="BT24" s="55"/>
      <c r="BU24" s="55"/>
      <c r="BV24" s="55"/>
      <c r="BW24" s="55"/>
      <c r="BX24" s="55"/>
      <c r="BY24" s="55"/>
      <c r="BZ24" s="55"/>
      <c r="CA24" s="55"/>
      <c r="CB24" s="55"/>
      <c r="CC24" s="55"/>
      <c r="CD24" s="55"/>
      <c r="CE24" s="55"/>
      <c r="CF24" s="55"/>
      <c r="CG24" s="55"/>
      <c r="CH24" s="55"/>
      <c r="CI24" s="55"/>
      <c r="CJ24" s="55"/>
      <c r="CK24" s="55"/>
      <c r="CL24" s="55"/>
      <c r="CM24" s="55"/>
      <c r="CN24" s="55"/>
      <c r="CO24" s="55"/>
      <c r="CP24" s="55"/>
      <c r="CQ24" s="55"/>
      <c r="CR24" s="55"/>
      <c r="CS24" s="55"/>
      <c r="CT24" s="55"/>
      <c r="CU24" s="55"/>
      <c r="CV24" s="55"/>
      <c r="CW24" s="55"/>
      <c r="CX24" s="55"/>
      <c r="CY24" s="55"/>
      <c r="CZ24" s="55"/>
      <c r="DA24" s="55"/>
      <c r="DB24" s="55"/>
      <c r="DC24" s="55"/>
      <c r="DD24" s="55"/>
      <c r="DE24" s="55"/>
      <c r="DF24" s="55"/>
      <c r="DG24" s="55"/>
      <c r="DH24" s="55"/>
      <c r="DI24" s="55"/>
      <c r="DJ24" s="55"/>
      <c r="DK24" s="55"/>
      <c r="DL24" s="55"/>
      <c r="DM24" s="55"/>
      <c r="DN24" s="55"/>
      <c r="DO24" s="55"/>
      <c r="DP24" s="55"/>
      <c r="DQ24" s="55"/>
      <c r="DR24" s="55"/>
      <c r="DS24" s="55"/>
      <c r="DT24" s="55"/>
      <c r="DU24" s="55"/>
      <c r="DV24" s="55"/>
      <c r="DW24" s="55"/>
      <c r="DX24" s="55"/>
      <c r="DY24" s="55"/>
      <c r="DZ24" s="55"/>
      <c r="EA24" s="55"/>
      <c r="EB24" s="55"/>
      <c r="EC24" s="55"/>
      <c r="ED24" s="55"/>
      <c r="EE24" s="55"/>
      <c r="EF24" s="55"/>
      <c r="EG24" s="55"/>
      <c r="EH24" s="55"/>
      <c r="EI24" s="55"/>
      <c r="EJ24" s="55"/>
      <c r="EK24" s="55"/>
      <c r="EL24" s="55"/>
      <c r="EM24" s="55"/>
      <c r="EN24" s="55"/>
      <c r="EO24" s="55"/>
      <c r="EP24" s="55"/>
      <c r="EQ24" s="55"/>
      <c r="ER24" s="55"/>
      <c r="ES24" s="55"/>
      <c r="ET24" s="55"/>
      <c r="EU24" s="55"/>
      <c r="EV24" s="55"/>
      <c r="EW24" s="55"/>
      <c r="EX24" s="55"/>
      <c r="EY24" s="55"/>
      <c r="EZ24" s="55"/>
      <c r="FA24" s="55"/>
      <c r="FB24" s="55"/>
      <c r="FC24" s="55"/>
      <c r="FD24" s="55"/>
      <c r="FE24" s="55"/>
      <c r="FF24" s="55"/>
      <c r="FG24" s="55"/>
      <c r="FH24" s="55"/>
      <c r="FI24" s="55"/>
      <c r="FJ24" s="55"/>
      <c r="FK24" s="55"/>
      <c r="FL24" s="55"/>
      <c r="FM24" s="55"/>
      <c r="FN24" s="55"/>
      <c r="FO24" s="55"/>
      <c r="FP24" s="55"/>
      <c r="FQ24" s="55"/>
      <c r="FR24" s="55"/>
      <c r="FS24" s="55"/>
      <c r="FT24" s="55"/>
      <c r="FU24" s="55"/>
      <c r="FV24" s="55"/>
      <c r="FW24" s="55"/>
      <c r="FX24" s="55"/>
      <c r="FY24" s="55"/>
      <c r="FZ24" s="55"/>
      <c r="GA24" s="55"/>
      <c r="GB24" s="55"/>
      <c r="GC24" s="55"/>
      <c r="GD24" s="55"/>
      <c r="GE24" s="55"/>
      <c r="GF24" s="55"/>
      <c r="GG24" s="55"/>
      <c r="GH24" s="55"/>
      <c r="GI24" s="55"/>
      <c r="GJ24" s="55"/>
      <c r="GK24" s="55"/>
      <c r="GL24" s="55"/>
      <c r="GM24" s="55"/>
      <c r="GN24" s="55"/>
      <c r="GO24" s="55"/>
      <c r="GP24" s="55"/>
      <c r="GQ24" s="55"/>
      <c r="GR24" s="55"/>
      <c r="GS24" s="55"/>
      <c r="GT24" s="55"/>
      <c r="GU24" s="55"/>
      <c r="GV24" s="55"/>
      <c r="GW24" s="55"/>
      <c r="GX24" s="55"/>
      <c r="GY24" s="55"/>
      <c r="GZ24" s="55"/>
      <c r="HA24" s="55"/>
      <c r="HB24" s="55"/>
      <c r="HC24" s="55"/>
      <c r="HD24" s="55"/>
      <c r="HE24" s="55"/>
      <c r="HF24" s="55"/>
      <c r="HG24" s="55"/>
      <c r="HH24" s="55"/>
      <c r="HI24" s="55"/>
      <c r="HJ24" s="55"/>
      <c r="HK24" s="55"/>
      <c r="HL24" s="55"/>
      <c r="HM24" s="55"/>
      <c r="HN24" s="55"/>
      <c r="HO24" s="55"/>
      <c r="HP24" s="55"/>
      <c r="HQ24" s="55"/>
      <c r="HR24" s="55"/>
      <c r="HS24" s="55"/>
      <c r="HT24" s="55"/>
      <c r="HU24" s="55"/>
      <c r="HV24" s="55"/>
      <c r="HW24" s="55"/>
      <c r="HX24" s="55"/>
      <c r="HY24" s="55"/>
      <c r="HZ24" s="55"/>
      <c r="IA24" s="55"/>
      <c r="IB24" s="55"/>
      <c r="IC24" s="55"/>
      <c r="ID24" s="55"/>
      <c r="IE24" s="55"/>
      <c r="IF24" s="55"/>
      <c r="IG24" s="55"/>
      <c r="IH24" s="55"/>
      <c r="II24" s="55"/>
      <c r="IJ24" s="55"/>
      <c r="IK24" s="55"/>
      <c r="IL24" s="55"/>
      <c r="IM24" s="55"/>
      <c r="IN24" s="55"/>
      <c r="IO24" s="55"/>
      <c r="IP24" s="55"/>
      <c r="IQ24" s="55"/>
      <c r="IR24" s="55"/>
      <c r="IS24" s="55"/>
      <c r="IT24" s="55"/>
      <c r="IU24" s="55"/>
      <c r="IV24" s="55"/>
      <c r="IW24" s="55"/>
      <c r="IX24" s="55"/>
      <c r="IY24" s="55"/>
      <c r="IZ24" s="55"/>
      <c r="JA24" s="55"/>
      <c r="JB24" s="55"/>
      <c r="JC24" s="55"/>
      <c r="JD24" s="55"/>
      <c r="JE24" s="55"/>
      <c r="JF24" s="55"/>
      <c r="JG24" s="55"/>
      <c r="JH24" s="55"/>
      <c r="JI24" s="55"/>
      <c r="JJ24" s="55"/>
      <c r="JK24" s="55"/>
      <c r="JL24" s="55"/>
      <c r="JM24" s="55"/>
      <c r="JN24" s="55"/>
      <c r="JO24" s="55"/>
      <c r="JP24" s="55"/>
      <c r="JQ24" s="55"/>
      <c r="JR24" s="55"/>
      <c r="JS24" s="55"/>
      <c r="JT24" s="55"/>
      <c r="JU24" s="55"/>
      <c r="JV24" s="55"/>
      <c r="JW24" s="55"/>
      <c r="JX24" s="55"/>
      <c r="JY24" s="55"/>
      <c r="JZ24" s="55"/>
      <c r="KA24" s="55"/>
      <c r="KB24" s="55"/>
      <c r="KC24" s="55"/>
      <c r="KD24" s="55"/>
      <c r="KE24" s="55"/>
      <c r="KF24" s="55"/>
      <c r="KG24" s="55"/>
      <c r="KH24" s="55"/>
      <c r="KI24" s="55"/>
      <c r="KJ24" s="55"/>
      <c r="KK24" s="55"/>
      <c r="KL24" s="55"/>
      <c r="KM24" s="55"/>
      <c r="KN24" s="55"/>
      <c r="KO24" s="55"/>
      <c r="KP24" s="55"/>
      <c r="KQ24" s="55"/>
      <c r="KR24" s="55"/>
      <c r="KS24" s="55"/>
      <c r="KT24" s="55"/>
      <c r="KU24" s="55"/>
      <c r="KV24" s="55"/>
      <c r="KW24" s="55"/>
      <c r="KX24" s="55"/>
      <c r="KY24" s="55"/>
      <c r="KZ24" s="55"/>
      <c r="LA24" s="55"/>
      <c r="LB24" s="55"/>
      <c r="LC24" s="55"/>
      <c r="LD24" s="55"/>
      <c r="LE24" s="55"/>
      <c r="LF24" s="55"/>
      <c r="LG24" s="55"/>
      <c r="LH24" s="55"/>
      <c r="LI24" s="55"/>
      <c r="LJ24" s="55"/>
      <c r="LK24" s="55"/>
      <c r="LL24" s="55"/>
      <c r="LM24" s="55"/>
      <c r="LN24" s="55"/>
      <c r="LO24" s="55"/>
      <c r="LP24" s="55"/>
      <c r="LQ24" s="55"/>
      <c r="LR24" s="55"/>
      <c r="LS24" s="55"/>
      <c r="LT24" s="55"/>
      <c r="LU24" s="55"/>
      <c r="LV24" s="55"/>
      <c r="LW24" s="55"/>
      <c r="LX24" s="55"/>
      <c r="LY24" s="55"/>
      <c r="LZ24" s="55"/>
      <c r="MA24" s="55"/>
      <c r="MB24" s="55"/>
      <c r="MC24" s="55"/>
      <c r="MD24" s="55"/>
      <c r="ME24" s="55"/>
      <c r="MF24" s="55"/>
      <c r="MG24" s="55"/>
      <c r="MH24" s="55"/>
      <c r="MI24" s="55"/>
      <c r="MJ24" s="55"/>
      <c r="MK24" s="55"/>
      <c r="ML24" s="55"/>
      <c r="MM24" s="55"/>
      <c r="MN24" s="55"/>
      <c r="MO24" s="55"/>
      <c r="MP24" s="55"/>
      <c r="MQ24" s="55"/>
      <c r="MR24" s="55"/>
      <c r="MS24" s="55"/>
      <c r="MT24" s="55"/>
      <c r="MU24" s="55"/>
      <c r="MV24" s="55"/>
      <c r="MW24" s="55"/>
      <c r="MX24" s="55"/>
      <c r="MY24" s="55"/>
      <c r="MZ24" s="55"/>
      <c r="NA24" s="55"/>
      <c r="NB24" s="55"/>
      <c r="NC24" s="55"/>
      <c r="ND24" s="55"/>
      <c r="NE24" s="55"/>
      <c r="NF24" s="55"/>
      <c r="NG24" s="55"/>
      <c r="NH24" s="55"/>
      <c r="NI24" s="55"/>
      <c r="NJ24" s="55"/>
      <c r="NK24" s="55"/>
      <c r="NL24" s="55"/>
      <c r="NM24" s="55"/>
      <c r="NN24" s="55"/>
      <c r="NO24" s="55"/>
      <c r="NP24" s="55"/>
      <c r="NQ24" s="55"/>
      <c r="NR24" s="55"/>
      <c r="NS24" s="55"/>
      <c r="NT24" s="55"/>
      <c r="NU24" s="55"/>
      <c r="NV24" s="55"/>
      <c r="NW24" s="55"/>
      <c r="NX24" s="55"/>
      <c r="NY24" s="55"/>
      <c r="NZ24" s="55"/>
      <c r="OA24" s="55"/>
      <c r="OB24" s="55"/>
      <c r="OC24" s="55"/>
      <c r="OD24" s="55"/>
      <c r="OE24" s="55"/>
      <c r="OF24" s="55"/>
      <c r="OG24" s="55"/>
      <c r="OH24" s="55"/>
      <c r="OI24" s="55"/>
      <c r="OJ24" s="55"/>
      <c r="OK24" s="55"/>
      <c r="OL24" s="55"/>
      <c r="OM24" s="55"/>
      <c r="ON24" s="55"/>
      <c r="OO24" s="55"/>
      <c r="OP24" s="55"/>
      <c r="OQ24" s="55"/>
      <c r="OR24" s="55"/>
      <c r="OS24" s="55"/>
      <c r="OT24" s="55"/>
      <c r="OU24" s="55"/>
      <c r="OV24" s="55"/>
      <c r="OW24" s="55"/>
      <c r="OX24" s="55"/>
      <c r="OY24" s="55"/>
      <c r="OZ24" s="55"/>
      <c r="PA24" s="55"/>
      <c r="PB24" s="55"/>
      <c r="PC24" s="55"/>
      <c r="PD24" s="55"/>
      <c r="PE24" s="55"/>
      <c r="PF24" s="55"/>
      <c r="PG24" s="55"/>
      <c r="PH24" s="55"/>
      <c r="PI24" s="55"/>
      <c r="PJ24" s="55"/>
      <c r="PK24" s="55"/>
      <c r="PL24" s="55"/>
      <c r="PM24" s="55"/>
      <c r="PN24" s="55"/>
      <c r="PO24" s="55"/>
      <c r="PP24" s="55"/>
      <c r="PQ24" s="55"/>
      <c r="PR24" s="55"/>
      <c r="PS24" s="55"/>
      <c r="PT24" s="55"/>
      <c r="PU24" s="55"/>
      <c r="PV24" s="55"/>
      <c r="PW24" s="55"/>
      <c r="PX24" s="55"/>
      <c r="PY24" s="55"/>
      <c r="PZ24" s="55"/>
      <c r="QA24" s="55"/>
      <c r="QB24" s="55"/>
      <c r="QC24" s="55"/>
      <c r="QD24" s="55"/>
      <c r="QE24" s="55"/>
      <c r="QF24" s="55"/>
      <c r="QG24" s="55"/>
      <c r="QH24" s="55"/>
      <c r="QI24" s="55"/>
      <c r="QJ24" s="55"/>
      <c r="QK24" s="55"/>
      <c r="QL24" s="55"/>
      <c r="QM24" s="55"/>
      <c r="QN24" s="55"/>
      <c r="QO24" s="55"/>
      <c r="QP24" s="55"/>
      <c r="QQ24" s="55"/>
      <c r="QR24" s="55"/>
      <c r="QS24" s="55"/>
      <c r="QT24" s="55"/>
      <c r="QU24" s="55"/>
      <c r="QV24" s="55"/>
      <c r="QW24" s="55"/>
      <c r="QX24" s="55"/>
      <c r="QY24" s="55"/>
      <c r="QZ24" s="55"/>
      <c r="RA24" s="55"/>
      <c r="RB24" s="55"/>
      <c r="RC24" s="55"/>
      <c r="RD24" s="55"/>
      <c r="RE24" s="55"/>
      <c r="RF24" s="55"/>
      <c r="RG24" s="55"/>
      <c r="RH24" s="55"/>
      <c r="RI24" s="55"/>
      <c r="RJ24" s="55"/>
      <c r="RK24" s="55"/>
      <c r="RL24" s="55"/>
      <c r="RM24" s="55"/>
      <c r="RN24" s="55"/>
      <c r="RO24" s="55"/>
      <c r="RP24" s="55"/>
      <c r="RQ24" s="55"/>
      <c r="RR24" s="55"/>
      <c r="RS24" s="55"/>
      <c r="RT24" s="55"/>
      <c r="RU24" s="55"/>
      <c r="RV24" s="55"/>
      <c r="RW24" s="55"/>
      <c r="RX24" s="55"/>
      <c r="RY24" s="55"/>
      <c r="RZ24" s="55"/>
      <c r="SA24" s="55"/>
      <c r="SB24" s="55"/>
      <c r="SC24" s="55"/>
      <c r="SD24" s="55"/>
      <c r="SE24" s="55"/>
      <c r="SF24" s="55"/>
      <c r="SG24" s="55"/>
      <c r="SH24" s="55"/>
      <c r="SI24" s="55"/>
      <c r="SJ24" s="55"/>
      <c r="SK24" s="55"/>
      <c r="SL24" s="55"/>
      <c r="SM24" s="55"/>
      <c r="SN24" s="55"/>
      <c r="SO24" s="55"/>
      <c r="SP24" s="55"/>
      <c r="SQ24" s="55"/>
    </row>
    <row r="25" spans="1:511" ht="18" customHeight="1" x14ac:dyDescent="0.25">
      <c r="A25" s="64" t="s">
        <v>118</v>
      </c>
      <c r="B25" s="74" t="s">
        <v>119</v>
      </c>
      <c r="C25" s="184">
        <v>46150</v>
      </c>
      <c r="D25" s="184">
        <v>46161</v>
      </c>
      <c r="E25" s="186"/>
      <c r="F25" s="186"/>
      <c r="G25" s="66">
        <v>12</v>
      </c>
      <c r="H25" s="67">
        <v>0.5</v>
      </c>
      <c r="I25" s="69"/>
      <c r="J25" s="66" t="s">
        <v>420</v>
      </c>
      <c r="K25" s="168"/>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92"/>
      <c r="AV25" s="55"/>
      <c r="AW25" s="55"/>
      <c r="AX25" s="55"/>
      <c r="AY25" s="55"/>
      <c r="AZ25" s="55"/>
      <c r="BA25" s="55"/>
      <c r="BB25" s="55"/>
      <c r="BC25" s="55"/>
      <c r="BD25" s="55"/>
      <c r="BE25" s="55"/>
      <c r="BF25" s="55"/>
      <c r="BG25" s="55"/>
      <c r="BH25" s="55"/>
      <c r="BI25" s="55"/>
      <c r="BJ25" s="55"/>
      <c r="BK25" s="55"/>
      <c r="BL25" s="55"/>
      <c r="BM25" s="55"/>
      <c r="BN25" s="55"/>
      <c r="BO25" s="55"/>
      <c r="BP25" s="55"/>
      <c r="BQ25" s="55"/>
      <c r="BR25" s="55"/>
      <c r="BS25" s="55"/>
      <c r="BT25" s="55"/>
      <c r="BU25" s="55"/>
      <c r="BV25" s="55"/>
      <c r="BW25" s="55"/>
      <c r="BX25" s="55"/>
      <c r="BY25" s="55"/>
      <c r="BZ25" s="55"/>
      <c r="CA25" s="55"/>
      <c r="CB25" s="55"/>
      <c r="CC25" s="55"/>
      <c r="CD25" s="55"/>
      <c r="CE25" s="55"/>
      <c r="CF25" s="55"/>
      <c r="CG25" s="55"/>
      <c r="CH25" s="55"/>
      <c r="CI25" s="55"/>
      <c r="CJ25" s="55"/>
      <c r="CK25" s="55"/>
      <c r="CL25" s="55"/>
      <c r="CM25" s="55"/>
      <c r="CN25" s="55"/>
      <c r="CO25" s="55"/>
      <c r="CP25" s="55"/>
      <c r="CQ25" s="55"/>
      <c r="CR25" s="55"/>
      <c r="CS25" s="55"/>
      <c r="CT25" s="55"/>
      <c r="CU25" s="55"/>
      <c r="CV25" s="55"/>
      <c r="CW25" s="55"/>
      <c r="CX25" s="55"/>
      <c r="CY25" s="55"/>
      <c r="CZ25" s="55"/>
      <c r="DA25" s="55"/>
      <c r="DB25" s="55"/>
      <c r="DC25" s="55"/>
      <c r="DD25" s="55"/>
      <c r="DE25" s="55"/>
      <c r="DF25" s="55"/>
      <c r="DG25" s="55"/>
      <c r="DH25" s="55"/>
      <c r="DI25" s="55"/>
      <c r="DJ25" s="55"/>
      <c r="DK25" s="55"/>
      <c r="DL25" s="55"/>
      <c r="DM25" s="55"/>
      <c r="DN25" s="55"/>
      <c r="DO25" s="55"/>
      <c r="DP25" s="55"/>
      <c r="DQ25" s="55"/>
      <c r="DR25" s="55"/>
      <c r="DS25" s="55"/>
      <c r="DT25" s="55"/>
      <c r="DU25" s="55"/>
      <c r="DV25" s="55"/>
      <c r="DW25" s="55"/>
      <c r="DX25" s="55"/>
      <c r="DY25" s="55"/>
      <c r="DZ25" s="55"/>
      <c r="EA25" s="55"/>
      <c r="EB25" s="55"/>
      <c r="EC25" s="55"/>
      <c r="ED25" s="55"/>
      <c r="EE25" s="55"/>
      <c r="EF25" s="55"/>
      <c r="EG25" s="55"/>
      <c r="EH25" s="55"/>
      <c r="EI25" s="55"/>
      <c r="EJ25" s="55"/>
      <c r="EK25" s="55"/>
      <c r="EL25" s="55"/>
      <c r="EM25" s="55"/>
      <c r="EN25" s="55"/>
      <c r="EO25" s="55"/>
      <c r="EP25" s="55"/>
      <c r="EQ25" s="55"/>
      <c r="ER25" s="55"/>
      <c r="ES25" s="55"/>
      <c r="ET25" s="55"/>
      <c r="EU25" s="55"/>
      <c r="EV25" s="55"/>
      <c r="EW25" s="55"/>
      <c r="EX25" s="55"/>
      <c r="EY25" s="55"/>
      <c r="EZ25" s="55"/>
      <c r="FA25" s="55"/>
      <c r="FB25" s="55"/>
      <c r="FC25" s="55"/>
      <c r="FD25" s="55"/>
      <c r="FE25" s="55"/>
      <c r="FF25" s="55"/>
      <c r="FG25" s="55"/>
      <c r="FH25" s="55"/>
      <c r="FI25" s="55"/>
      <c r="FJ25" s="55"/>
      <c r="FK25" s="55"/>
      <c r="FL25" s="55"/>
      <c r="FM25" s="55"/>
      <c r="FN25" s="55"/>
      <c r="FO25" s="55"/>
      <c r="FP25" s="55"/>
      <c r="FQ25" s="55"/>
      <c r="FR25" s="55"/>
      <c r="FS25" s="55"/>
      <c r="FT25" s="55"/>
      <c r="FU25" s="55"/>
      <c r="FV25" s="55"/>
      <c r="FW25" s="55"/>
      <c r="FX25" s="55"/>
      <c r="FY25" s="55"/>
      <c r="FZ25" s="55"/>
      <c r="GA25" s="55"/>
      <c r="GB25" s="55"/>
      <c r="GC25" s="55"/>
      <c r="GD25" s="55"/>
      <c r="GE25" s="55"/>
      <c r="GF25" s="55"/>
      <c r="GG25" s="55"/>
      <c r="GH25" s="55"/>
      <c r="GI25" s="55"/>
      <c r="GJ25" s="55"/>
      <c r="GK25" s="55"/>
      <c r="GL25" s="55"/>
      <c r="GM25" s="55"/>
      <c r="GN25" s="55"/>
      <c r="GO25" s="55"/>
      <c r="GP25" s="55"/>
      <c r="GQ25" s="55"/>
      <c r="GR25" s="55"/>
      <c r="GS25" s="55"/>
      <c r="GT25" s="55"/>
      <c r="GU25" s="55"/>
      <c r="GV25" s="55"/>
      <c r="GW25" s="55"/>
      <c r="GX25" s="55"/>
      <c r="GY25" s="55"/>
      <c r="GZ25" s="55"/>
      <c r="HA25" s="55"/>
      <c r="HB25" s="55"/>
      <c r="HC25" s="55"/>
      <c r="HD25" s="55"/>
      <c r="HE25" s="55"/>
      <c r="HF25" s="55"/>
      <c r="HG25" s="55"/>
      <c r="HH25" s="55"/>
      <c r="HI25" s="55"/>
      <c r="HJ25" s="55"/>
      <c r="HK25" s="55"/>
      <c r="HL25" s="55"/>
      <c r="HM25" s="55"/>
      <c r="HN25" s="55"/>
      <c r="HO25" s="55"/>
      <c r="HP25" s="55"/>
      <c r="HQ25" s="55"/>
      <c r="HR25" s="55"/>
      <c r="HS25" s="55"/>
      <c r="HT25" s="55"/>
      <c r="HU25" s="55"/>
      <c r="HV25" s="55"/>
      <c r="HW25" s="55"/>
      <c r="HX25" s="55"/>
      <c r="HY25" s="55"/>
      <c r="HZ25" s="55"/>
      <c r="IA25" s="55"/>
      <c r="IB25" s="55"/>
      <c r="IC25" s="55"/>
      <c r="ID25" s="55"/>
      <c r="IE25" s="55"/>
      <c r="IF25" s="55"/>
      <c r="IG25" s="55"/>
      <c r="IH25" s="55"/>
      <c r="II25" s="55"/>
      <c r="IJ25" s="55"/>
      <c r="IK25" s="55"/>
      <c r="IL25" s="55"/>
      <c r="IM25" s="55"/>
      <c r="IN25" s="55"/>
      <c r="IO25" s="55"/>
      <c r="IP25" s="55"/>
      <c r="IQ25" s="55"/>
      <c r="IR25" s="55"/>
      <c r="IS25" s="55"/>
      <c r="IT25" s="55"/>
      <c r="IU25" s="55"/>
      <c r="IV25" s="55"/>
      <c r="IW25" s="55"/>
      <c r="IX25" s="55"/>
      <c r="IY25" s="55"/>
      <c r="IZ25" s="55"/>
      <c r="JA25" s="55"/>
      <c r="JB25" s="55"/>
      <c r="JC25" s="55"/>
      <c r="JD25" s="55"/>
      <c r="JE25" s="55"/>
      <c r="JF25" s="55"/>
      <c r="JG25" s="55"/>
      <c r="JH25" s="55"/>
      <c r="JI25" s="55"/>
      <c r="JJ25" s="55"/>
      <c r="JK25" s="55"/>
      <c r="JL25" s="55"/>
      <c r="JM25" s="55"/>
      <c r="JN25" s="55"/>
      <c r="JO25" s="55"/>
      <c r="JP25" s="55"/>
      <c r="JQ25" s="55"/>
      <c r="JR25" s="55"/>
      <c r="JS25" s="55"/>
      <c r="JT25" s="55"/>
      <c r="JU25" s="55"/>
      <c r="JV25" s="55"/>
      <c r="JW25" s="55"/>
      <c r="JX25" s="55"/>
      <c r="JY25" s="55"/>
      <c r="JZ25" s="55"/>
      <c r="KA25" s="55"/>
      <c r="KB25" s="55"/>
      <c r="KC25" s="55"/>
      <c r="KD25" s="55"/>
      <c r="KE25" s="55"/>
      <c r="KF25" s="55"/>
      <c r="KG25" s="55"/>
      <c r="KH25" s="55"/>
      <c r="KI25" s="55"/>
      <c r="KJ25" s="55"/>
      <c r="KK25" s="55"/>
      <c r="KL25" s="55"/>
      <c r="KM25" s="55"/>
      <c r="KN25" s="55"/>
      <c r="KO25" s="55"/>
      <c r="KP25" s="55"/>
      <c r="KQ25" s="55"/>
      <c r="KR25" s="55"/>
      <c r="KS25" s="55"/>
      <c r="KT25" s="55"/>
      <c r="KU25" s="55"/>
      <c r="KV25" s="55"/>
      <c r="KW25" s="55"/>
      <c r="KX25" s="55"/>
      <c r="KY25" s="55"/>
      <c r="KZ25" s="55"/>
      <c r="LA25" s="55"/>
      <c r="LB25" s="55"/>
      <c r="LC25" s="55"/>
      <c r="LD25" s="55"/>
      <c r="LE25" s="55"/>
      <c r="LF25" s="55"/>
      <c r="LG25" s="55"/>
      <c r="LH25" s="55"/>
      <c r="LI25" s="55"/>
      <c r="LJ25" s="55"/>
      <c r="LK25" s="55"/>
      <c r="LL25" s="55"/>
      <c r="LM25" s="55"/>
      <c r="LN25" s="55"/>
      <c r="LO25" s="55"/>
      <c r="LP25" s="55"/>
      <c r="LQ25" s="55"/>
      <c r="LR25" s="55"/>
      <c r="LS25" s="55"/>
      <c r="LT25" s="55"/>
      <c r="LU25" s="55"/>
      <c r="LV25" s="55"/>
      <c r="LW25" s="55"/>
      <c r="LX25" s="55"/>
      <c r="LY25" s="55"/>
      <c r="LZ25" s="55"/>
      <c r="MA25" s="55"/>
      <c r="MB25" s="55"/>
      <c r="MC25" s="55"/>
      <c r="MD25" s="55"/>
      <c r="ME25" s="55"/>
      <c r="MF25" s="55"/>
      <c r="MG25" s="55"/>
      <c r="MH25" s="55"/>
      <c r="MI25" s="55"/>
      <c r="MJ25" s="55"/>
      <c r="MK25" s="55"/>
      <c r="ML25" s="55"/>
      <c r="MM25" s="55"/>
      <c r="MN25" s="55"/>
      <c r="MO25" s="55"/>
      <c r="MP25" s="55"/>
      <c r="MQ25" s="55"/>
      <c r="MR25" s="55"/>
      <c r="MS25" s="55"/>
      <c r="MT25" s="55"/>
      <c r="MU25" s="55"/>
      <c r="MV25" s="55"/>
      <c r="MW25" s="55"/>
      <c r="MX25" s="55"/>
      <c r="MY25" s="55"/>
      <c r="MZ25" s="55"/>
      <c r="NA25" s="55"/>
      <c r="NB25" s="55"/>
      <c r="NC25" s="55"/>
      <c r="ND25" s="55"/>
      <c r="NE25" s="55"/>
      <c r="NF25" s="55"/>
      <c r="NG25" s="55"/>
      <c r="NH25" s="55"/>
      <c r="NI25" s="55"/>
      <c r="NJ25" s="55"/>
      <c r="NK25" s="55"/>
      <c r="NL25" s="55"/>
      <c r="NM25" s="55"/>
      <c r="NN25" s="55"/>
      <c r="NO25" s="55"/>
      <c r="NP25" s="55"/>
      <c r="NQ25" s="55"/>
      <c r="NR25" s="55"/>
      <c r="NS25" s="55"/>
      <c r="NT25" s="55"/>
      <c r="NU25" s="55"/>
      <c r="NV25" s="55"/>
      <c r="NW25" s="55"/>
      <c r="NX25" s="55"/>
      <c r="NY25" s="55"/>
      <c r="NZ25" s="55"/>
      <c r="OA25" s="55"/>
      <c r="OB25" s="55"/>
      <c r="OC25" s="55"/>
      <c r="OD25" s="55"/>
      <c r="OE25" s="55"/>
      <c r="OF25" s="55"/>
      <c r="OG25" s="55"/>
      <c r="OH25" s="55"/>
      <c r="OI25" s="55"/>
      <c r="OJ25" s="55"/>
      <c r="OK25" s="55"/>
      <c r="OL25" s="55"/>
      <c r="OM25" s="55"/>
      <c r="ON25" s="55"/>
      <c r="OO25" s="55"/>
      <c r="OP25" s="55"/>
      <c r="OQ25" s="55"/>
      <c r="OR25" s="55"/>
      <c r="OS25" s="55"/>
      <c r="OT25" s="55"/>
      <c r="OU25" s="55"/>
      <c r="OV25" s="55"/>
      <c r="OW25" s="55"/>
      <c r="OX25" s="55"/>
      <c r="OY25" s="55"/>
      <c r="OZ25" s="55"/>
      <c r="PA25" s="55"/>
      <c r="PB25" s="55"/>
      <c r="PC25" s="55"/>
      <c r="PD25" s="55"/>
      <c r="PE25" s="55"/>
      <c r="PF25" s="55"/>
      <c r="PG25" s="55"/>
      <c r="PH25" s="55"/>
      <c r="PI25" s="55"/>
      <c r="PJ25" s="55"/>
      <c r="PK25" s="55"/>
      <c r="PL25" s="55"/>
      <c r="PM25" s="55"/>
      <c r="PN25" s="55"/>
      <c r="PO25" s="55"/>
      <c r="PP25" s="55"/>
      <c r="PQ25" s="55"/>
      <c r="PR25" s="55"/>
      <c r="PS25" s="55"/>
      <c r="PT25" s="55"/>
      <c r="PU25" s="55"/>
      <c r="PV25" s="55"/>
      <c r="PW25" s="55"/>
      <c r="PX25" s="55"/>
      <c r="PY25" s="55"/>
      <c r="PZ25" s="55"/>
      <c r="QA25" s="55"/>
      <c r="QB25" s="55"/>
      <c r="QC25" s="55"/>
      <c r="QD25" s="55"/>
      <c r="QE25" s="55"/>
      <c r="QF25" s="55"/>
      <c r="QG25" s="55"/>
      <c r="QH25" s="55"/>
      <c r="QI25" s="55"/>
      <c r="QJ25" s="55"/>
      <c r="QK25" s="55"/>
      <c r="QL25" s="55"/>
      <c r="QM25" s="55"/>
      <c r="QN25" s="55"/>
      <c r="QO25" s="55"/>
      <c r="QP25" s="55"/>
      <c r="QQ25" s="55"/>
      <c r="QR25" s="55"/>
      <c r="QS25" s="55"/>
      <c r="QT25" s="55"/>
      <c r="QU25" s="55"/>
      <c r="QV25" s="55"/>
      <c r="QW25" s="55"/>
      <c r="QX25" s="55"/>
      <c r="QY25" s="55"/>
      <c r="QZ25" s="55"/>
      <c r="RA25" s="55"/>
      <c r="RB25" s="55"/>
      <c r="RC25" s="55"/>
      <c r="RD25" s="55"/>
      <c r="RE25" s="55"/>
      <c r="RF25" s="55"/>
      <c r="RG25" s="55"/>
      <c r="RH25" s="55"/>
      <c r="RI25" s="55"/>
      <c r="RJ25" s="55"/>
      <c r="RK25" s="55"/>
      <c r="RL25" s="55"/>
      <c r="RM25" s="55"/>
      <c r="RN25" s="55"/>
      <c r="RO25" s="55"/>
      <c r="RP25" s="55"/>
      <c r="RQ25" s="55"/>
      <c r="RR25" s="55"/>
      <c r="RS25" s="55"/>
      <c r="RT25" s="55"/>
      <c r="RU25" s="55"/>
      <c r="RV25" s="55"/>
      <c r="RW25" s="55"/>
      <c r="RX25" s="55"/>
      <c r="RY25" s="55"/>
      <c r="RZ25" s="55"/>
      <c r="SA25" s="55"/>
      <c r="SB25" s="55"/>
      <c r="SC25" s="55"/>
      <c r="SD25" s="55"/>
      <c r="SE25" s="55"/>
      <c r="SF25" s="55"/>
      <c r="SG25" s="55"/>
      <c r="SH25" s="55"/>
      <c r="SI25" s="55"/>
      <c r="SJ25" s="55"/>
      <c r="SK25" s="55"/>
      <c r="SL25" s="55"/>
      <c r="SM25" s="55"/>
      <c r="SN25" s="55"/>
      <c r="SO25" s="55"/>
      <c r="SP25" s="55"/>
      <c r="SQ25" s="55"/>
    </row>
    <row r="26" spans="1:511" ht="18" customHeight="1" x14ac:dyDescent="0.25">
      <c r="A26" s="64" t="s">
        <v>120</v>
      </c>
      <c r="B26" s="74" t="s">
        <v>123</v>
      </c>
      <c r="C26" s="184">
        <v>46166</v>
      </c>
      <c r="D26" s="184">
        <v>46180</v>
      </c>
      <c r="E26" s="186"/>
      <c r="F26" s="186"/>
      <c r="G26" s="66">
        <v>15</v>
      </c>
      <c r="H26" s="67">
        <v>0.4</v>
      </c>
      <c r="I26" s="69"/>
      <c r="J26" s="66" t="s">
        <v>68</v>
      </c>
      <c r="K26" s="168"/>
      <c r="L26" s="163"/>
      <c r="M26" s="163"/>
      <c r="N26" s="163"/>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92"/>
      <c r="AV26" s="55"/>
      <c r="AW26" s="55"/>
      <c r="AX26" s="55"/>
      <c r="AY26" s="55"/>
      <c r="AZ26" s="55"/>
      <c r="BA26" s="55"/>
      <c r="BB26" s="55"/>
      <c r="BC26" s="55"/>
      <c r="BD26" s="55"/>
      <c r="BE26" s="55"/>
      <c r="BF26" s="55"/>
      <c r="BG26" s="55"/>
      <c r="BH26" s="55"/>
      <c r="BI26" s="55"/>
      <c r="BJ26" s="55"/>
      <c r="BK26" s="55"/>
      <c r="BL26" s="55"/>
      <c r="BM26" s="55"/>
      <c r="BN26" s="55"/>
      <c r="BO26" s="55"/>
      <c r="BP26" s="55"/>
      <c r="BQ26" s="55"/>
      <c r="BR26" s="55"/>
      <c r="BS26" s="55"/>
      <c r="BT26" s="55"/>
      <c r="BU26" s="55"/>
      <c r="BV26" s="55"/>
      <c r="BW26" s="55"/>
      <c r="BX26" s="55"/>
      <c r="BY26" s="55"/>
      <c r="BZ26" s="55"/>
      <c r="CA26" s="55"/>
      <c r="CB26" s="55"/>
      <c r="CC26" s="55"/>
      <c r="CD26" s="55"/>
      <c r="CE26" s="55"/>
      <c r="CF26" s="55"/>
      <c r="CG26" s="55"/>
      <c r="CH26" s="55"/>
      <c r="CI26" s="55"/>
      <c r="CJ26" s="55"/>
      <c r="CK26" s="55"/>
      <c r="CL26" s="55"/>
      <c r="CM26" s="55"/>
      <c r="CN26" s="55"/>
      <c r="CO26" s="55"/>
      <c r="CP26" s="55"/>
      <c r="CQ26" s="55"/>
      <c r="CR26" s="55"/>
      <c r="CS26" s="55"/>
      <c r="CT26" s="55"/>
      <c r="CU26" s="55"/>
      <c r="CV26" s="55"/>
      <c r="CW26" s="55"/>
      <c r="CX26" s="55"/>
      <c r="CY26" s="55"/>
      <c r="CZ26" s="55"/>
      <c r="DA26" s="55"/>
      <c r="DB26" s="55"/>
      <c r="DC26" s="55"/>
      <c r="DD26" s="55"/>
      <c r="DE26" s="55"/>
      <c r="DF26" s="55"/>
      <c r="DG26" s="55"/>
      <c r="DH26" s="55"/>
      <c r="DI26" s="55"/>
      <c r="DJ26" s="55"/>
      <c r="DK26" s="55"/>
      <c r="DL26" s="55"/>
      <c r="DM26" s="55"/>
      <c r="DN26" s="55"/>
      <c r="DO26" s="55"/>
      <c r="DP26" s="55"/>
      <c r="DQ26" s="55"/>
      <c r="DR26" s="55"/>
      <c r="DS26" s="55"/>
      <c r="DT26" s="55"/>
      <c r="DU26" s="55"/>
      <c r="DV26" s="55"/>
      <c r="DW26" s="55"/>
      <c r="DX26" s="55"/>
      <c r="DY26" s="55"/>
      <c r="DZ26" s="55"/>
      <c r="EA26" s="55"/>
      <c r="EB26" s="55"/>
      <c r="EC26" s="55"/>
      <c r="ED26" s="55"/>
      <c r="EE26" s="55"/>
      <c r="EF26" s="55"/>
      <c r="EG26" s="55"/>
      <c r="EH26" s="55"/>
      <c r="EI26" s="55"/>
      <c r="EJ26" s="55"/>
      <c r="EK26" s="55"/>
      <c r="EL26" s="55"/>
      <c r="EM26" s="55"/>
      <c r="EN26" s="55"/>
      <c r="EO26" s="55"/>
      <c r="EP26" s="55"/>
      <c r="EQ26" s="55"/>
      <c r="ER26" s="55"/>
      <c r="ES26" s="55"/>
      <c r="ET26" s="55"/>
      <c r="EU26" s="55"/>
      <c r="EV26" s="55"/>
      <c r="EW26" s="55"/>
      <c r="EX26" s="55"/>
      <c r="EY26" s="55"/>
      <c r="EZ26" s="55"/>
      <c r="FA26" s="55"/>
      <c r="FB26" s="55"/>
      <c r="FC26" s="55"/>
      <c r="FD26" s="55"/>
      <c r="FE26" s="55"/>
      <c r="FF26" s="55"/>
      <c r="FG26" s="55"/>
      <c r="FH26" s="55"/>
      <c r="FI26" s="55"/>
      <c r="FJ26" s="55"/>
      <c r="FK26" s="55"/>
      <c r="FL26" s="55"/>
      <c r="FM26" s="55"/>
      <c r="FN26" s="55"/>
      <c r="FO26" s="55"/>
      <c r="FP26" s="55"/>
      <c r="FQ26" s="55"/>
      <c r="FR26" s="55"/>
      <c r="FS26" s="55"/>
      <c r="FT26" s="55"/>
      <c r="FU26" s="55"/>
      <c r="FV26" s="55"/>
      <c r="FW26" s="55"/>
      <c r="FX26" s="55"/>
      <c r="FY26" s="55"/>
      <c r="FZ26" s="55"/>
      <c r="GA26" s="55"/>
      <c r="GB26" s="55"/>
      <c r="GC26" s="55"/>
      <c r="GD26" s="55"/>
      <c r="GE26" s="55"/>
      <c r="GF26" s="55"/>
      <c r="GG26" s="55"/>
      <c r="GH26" s="55"/>
      <c r="GI26" s="55"/>
      <c r="GJ26" s="55"/>
      <c r="GK26" s="55"/>
      <c r="GL26" s="55"/>
      <c r="GM26" s="55"/>
      <c r="GN26" s="55"/>
      <c r="GO26" s="55"/>
      <c r="GP26" s="55"/>
      <c r="GQ26" s="55"/>
      <c r="GR26" s="55"/>
      <c r="GS26" s="55"/>
      <c r="GT26" s="55"/>
      <c r="GU26" s="55"/>
      <c r="GV26" s="55"/>
      <c r="GW26" s="55"/>
      <c r="GX26" s="55"/>
      <c r="GY26" s="55"/>
      <c r="GZ26" s="55"/>
      <c r="HA26" s="55"/>
      <c r="HB26" s="55"/>
      <c r="HC26" s="55"/>
      <c r="HD26" s="55"/>
      <c r="HE26" s="55"/>
      <c r="HF26" s="55"/>
      <c r="HG26" s="55"/>
      <c r="HH26" s="55"/>
      <c r="HI26" s="55"/>
      <c r="HJ26" s="55"/>
      <c r="HK26" s="55"/>
      <c r="HL26" s="55"/>
      <c r="HM26" s="55"/>
      <c r="HN26" s="55"/>
      <c r="HO26" s="55"/>
      <c r="HP26" s="55"/>
      <c r="HQ26" s="55"/>
      <c r="HR26" s="55"/>
      <c r="HS26" s="55"/>
      <c r="HT26" s="55"/>
      <c r="HU26" s="55"/>
      <c r="HV26" s="55"/>
      <c r="HW26" s="55"/>
      <c r="HX26" s="55"/>
      <c r="HY26" s="55"/>
      <c r="HZ26" s="55"/>
      <c r="IA26" s="55"/>
      <c r="IB26" s="55"/>
      <c r="IC26" s="55"/>
      <c r="ID26" s="55"/>
      <c r="IE26" s="55"/>
      <c r="IF26" s="55"/>
      <c r="IG26" s="55"/>
      <c r="IH26" s="55"/>
      <c r="II26" s="55"/>
      <c r="IJ26" s="55"/>
      <c r="IK26" s="55"/>
      <c r="IL26" s="55"/>
      <c r="IM26" s="55"/>
      <c r="IN26" s="55"/>
      <c r="IO26" s="55"/>
      <c r="IP26" s="55"/>
      <c r="IQ26" s="55"/>
      <c r="IR26" s="55"/>
      <c r="IS26" s="55"/>
      <c r="IT26" s="55"/>
      <c r="IU26" s="55"/>
      <c r="IV26" s="55"/>
      <c r="IW26" s="55"/>
      <c r="IX26" s="55"/>
      <c r="IY26" s="55"/>
      <c r="IZ26" s="55"/>
      <c r="JA26" s="55"/>
      <c r="JB26" s="55"/>
      <c r="JC26" s="55"/>
      <c r="JD26" s="55"/>
      <c r="JE26" s="55"/>
      <c r="JF26" s="55"/>
      <c r="JG26" s="55"/>
      <c r="JH26" s="55"/>
      <c r="JI26" s="55"/>
      <c r="JJ26" s="55"/>
      <c r="JK26" s="55"/>
      <c r="JL26" s="55"/>
      <c r="JM26" s="55"/>
      <c r="JN26" s="55"/>
      <c r="JO26" s="55"/>
      <c r="JP26" s="55"/>
      <c r="JQ26" s="55"/>
      <c r="JR26" s="55"/>
      <c r="JS26" s="55"/>
      <c r="JT26" s="55"/>
      <c r="JU26" s="55"/>
      <c r="JV26" s="55"/>
      <c r="JW26" s="55"/>
      <c r="JX26" s="55"/>
      <c r="JY26" s="55"/>
      <c r="JZ26" s="55"/>
      <c r="KA26" s="55"/>
      <c r="KB26" s="55"/>
      <c r="KC26" s="55"/>
      <c r="KD26" s="55"/>
      <c r="KE26" s="55"/>
      <c r="KF26" s="55"/>
      <c r="KG26" s="55"/>
      <c r="KH26" s="55"/>
      <c r="KI26" s="55"/>
      <c r="KJ26" s="55"/>
      <c r="KK26" s="55"/>
      <c r="KL26" s="55"/>
      <c r="KM26" s="55"/>
      <c r="KN26" s="55"/>
      <c r="KO26" s="55"/>
      <c r="KP26" s="55"/>
      <c r="KQ26" s="55"/>
      <c r="KR26" s="55"/>
      <c r="KS26" s="55"/>
      <c r="KT26" s="55"/>
      <c r="KU26" s="55"/>
      <c r="KV26" s="55"/>
      <c r="KW26" s="55"/>
      <c r="KX26" s="55"/>
      <c r="KY26" s="55"/>
      <c r="KZ26" s="55"/>
      <c r="LA26" s="55"/>
      <c r="LB26" s="55"/>
      <c r="LC26" s="55"/>
      <c r="LD26" s="55"/>
      <c r="LE26" s="55"/>
      <c r="LF26" s="55"/>
      <c r="LG26" s="55"/>
      <c r="LH26" s="55"/>
      <c r="LI26" s="55"/>
      <c r="LJ26" s="55"/>
      <c r="LK26" s="55"/>
      <c r="LL26" s="55"/>
      <c r="LM26" s="55"/>
      <c r="LN26" s="55"/>
      <c r="LO26" s="55"/>
      <c r="LP26" s="55"/>
      <c r="LQ26" s="55"/>
      <c r="LR26" s="55"/>
      <c r="LS26" s="55"/>
      <c r="LT26" s="55"/>
      <c r="LU26" s="55"/>
      <c r="LV26" s="55"/>
      <c r="LW26" s="55"/>
      <c r="LX26" s="55"/>
      <c r="LY26" s="55"/>
      <c r="LZ26" s="55"/>
      <c r="MA26" s="55"/>
      <c r="MB26" s="55"/>
      <c r="MC26" s="55"/>
      <c r="MD26" s="55"/>
      <c r="ME26" s="55"/>
      <c r="MF26" s="55"/>
      <c r="MG26" s="55"/>
      <c r="MH26" s="55"/>
      <c r="MI26" s="55"/>
      <c r="MJ26" s="55"/>
      <c r="MK26" s="55"/>
      <c r="ML26" s="55"/>
      <c r="MM26" s="55"/>
      <c r="MN26" s="55"/>
      <c r="MO26" s="55"/>
      <c r="MP26" s="55"/>
      <c r="MQ26" s="55"/>
      <c r="MR26" s="55"/>
      <c r="MS26" s="55"/>
      <c r="MT26" s="55"/>
      <c r="MU26" s="55"/>
      <c r="MV26" s="55"/>
      <c r="MW26" s="55"/>
      <c r="MX26" s="55"/>
      <c r="MY26" s="55"/>
      <c r="MZ26" s="55"/>
      <c r="NA26" s="55"/>
      <c r="NB26" s="55"/>
      <c r="NC26" s="55"/>
      <c r="ND26" s="55"/>
      <c r="NE26" s="55"/>
      <c r="NF26" s="55"/>
      <c r="NG26" s="55"/>
      <c r="NH26" s="55"/>
      <c r="NI26" s="55"/>
      <c r="NJ26" s="55"/>
      <c r="NK26" s="55"/>
      <c r="NL26" s="55"/>
      <c r="NM26" s="55"/>
      <c r="NN26" s="55"/>
      <c r="NO26" s="55"/>
      <c r="NP26" s="55"/>
      <c r="NQ26" s="55"/>
      <c r="NR26" s="55"/>
      <c r="NS26" s="55"/>
      <c r="NT26" s="55"/>
      <c r="NU26" s="55"/>
      <c r="NV26" s="55"/>
      <c r="NW26" s="55"/>
      <c r="NX26" s="55"/>
      <c r="NY26" s="55"/>
      <c r="NZ26" s="55"/>
      <c r="OA26" s="55"/>
      <c r="OB26" s="55"/>
      <c r="OC26" s="55"/>
      <c r="OD26" s="55"/>
      <c r="OE26" s="55"/>
      <c r="OF26" s="55"/>
      <c r="OG26" s="55"/>
      <c r="OH26" s="55"/>
      <c r="OI26" s="55"/>
      <c r="OJ26" s="55"/>
      <c r="OK26" s="55"/>
      <c r="OL26" s="55"/>
      <c r="OM26" s="55"/>
      <c r="ON26" s="55"/>
      <c r="OO26" s="55"/>
      <c r="OP26" s="55"/>
      <c r="OQ26" s="55"/>
      <c r="OR26" s="55"/>
      <c r="OS26" s="55"/>
      <c r="OT26" s="55"/>
      <c r="OU26" s="55"/>
      <c r="OV26" s="55"/>
      <c r="OW26" s="55"/>
      <c r="OX26" s="55"/>
      <c r="OY26" s="55"/>
      <c r="OZ26" s="55"/>
      <c r="PA26" s="55"/>
      <c r="PB26" s="55"/>
      <c r="PC26" s="55"/>
      <c r="PD26" s="55"/>
      <c r="PE26" s="55"/>
      <c r="PF26" s="55"/>
      <c r="PG26" s="55"/>
      <c r="PH26" s="55"/>
      <c r="PI26" s="55"/>
      <c r="PJ26" s="55"/>
      <c r="PK26" s="55"/>
      <c r="PL26" s="55"/>
      <c r="PM26" s="55"/>
      <c r="PN26" s="55"/>
      <c r="PO26" s="55"/>
      <c r="PP26" s="55"/>
      <c r="PQ26" s="55"/>
      <c r="PR26" s="55"/>
      <c r="PS26" s="55"/>
      <c r="PT26" s="55"/>
      <c r="PU26" s="55"/>
      <c r="PV26" s="55"/>
      <c r="PW26" s="55"/>
      <c r="PX26" s="55"/>
      <c r="PY26" s="55"/>
      <c r="PZ26" s="55"/>
      <c r="QA26" s="55"/>
      <c r="QB26" s="55"/>
      <c r="QC26" s="55"/>
      <c r="QD26" s="55"/>
      <c r="QE26" s="55"/>
      <c r="QF26" s="55"/>
      <c r="QG26" s="55"/>
      <c r="QH26" s="55"/>
      <c r="QI26" s="55"/>
      <c r="QJ26" s="55"/>
      <c r="QK26" s="55"/>
      <c r="QL26" s="55"/>
      <c r="QM26" s="55"/>
      <c r="QN26" s="55"/>
      <c r="QO26" s="55"/>
      <c r="QP26" s="55"/>
      <c r="QQ26" s="55"/>
      <c r="QR26" s="55"/>
      <c r="QS26" s="55"/>
      <c r="QT26" s="55"/>
      <c r="QU26" s="55"/>
      <c r="QV26" s="55"/>
      <c r="QW26" s="55"/>
      <c r="QX26" s="55"/>
      <c r="QY26" s="55"/>
      <c r="QZ26" s="55"/>
      <c r="RA26" s="55"/>
      <c r="RB26" s="55"/>
      <c r="RC26" s="55"/>
      <c r="RD26" s="55"/>
      <c r="RE26" s="55"/>
      <c r="RF26" s="55"/>
      <c r="RG26" s="55"/>
      <c r="RH26" s="55"/>
      <c r="RI26" s="55"/>
      <c r="RJ26" s="55"/>
      <c r="RK26" s="55"/>
      <c r="RL26" s="55"/>
      <c r="RM26" s="55"/>
      <c r="RN26" s="55"/>
      <c r="RO26" s="55"/>
      <c r="RP26" s="55"/>
      <c r="RQ26" s="55"/>
      <c r="RR26" s="55"/>
      <c r="RS26" s="55"/>
      <c r="RT26" s="55"/>
      <c r="RU26" s="55"/>
      <c r="RV26" s="55"/>
      <c r="RW26" s="55"/>
      <c r="RX26" s="55"/>
      <c r="RY26" s="55"/>
      <c r="RZ26" s="55"/>
      <c r="SA26" s="55"/>
      <c r="SB26" s="55"/>
      <c r="SC26" s="55"/>
      <c r="SD26" s="55"/>
      <c r="SE26" s="55"/>
      <c r="SF26" s="55"/>
      <c r="SG26" s="55"/>
      <c r="SH26" s="55"/>
      <c r="SI26" s="55"/>
      <c r="SJ26" s="55"/>
      <c r="SK26" s="55"/>
      <c r="SL26" s="55"/>
      <c r="SM26" s="55"/>
      <c r="SN26" s="55"/>
      <c r="SO26" s="55"/>
      <c r="SP26" s="55"/>
      <c r="SQ26" s="55"/>
    </row>
    <row r="27" spans="1:511" ht="18" customHeight="1" x14ac:dyDescent="0.25">
      <c r="A27" s="64" t="s">
        <v>121</v>
      </c>
      <c r="B27" s="74" t="s">
        <v>163</v>
      </c>
      <c r="C27" s="184">
        <v>46181</v>
      </c>
      <c r="D27" s="184">
        <v>46185</v>
      </c>
      <c r="E27" s="186"/>
      <c r="F27" s="186"/>
      <c r="G27" s="66">
        <v>5</v>
      </c>
      <c r="H27" s="67">
        <v>0.32</v>
      </c>
      <c r="I27" s="69"/>
      <c r="J27" s="66" t="s">
        <v>68</v>
      </c>
      <c r="K27" s="168"/>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92"/>
      <c r="AV27" s="55"/>
      <c r="AW27" s="55"/>
      <c r="AX27" s="55"/>
      <c r="AY27" s="55"/>
      <c r="AZ27" s="55"/>
      <c r="BA27" s="55"/>
      <c r="BB27" s="55"/>
      <c r="BC27" s="55"/>
      <c r="BD27" s="55"/>
      <c r="BE27" s="55"/>
      <c r="BF27" s="55"/>
      <c r="BG27" s="55"/>
      <c r="BH27" s="55"/>
      <c r="BI27" s="55"/>
      <c r="BJ27" s="55"/>
      <c r="BK27" s="55"/>
      <c r="BL27" s="55"/>
      <c r="BM27" s="55"/>
      <c r="BN27" s="55"/>
      <c r="BO27" s="55"/>
      <c r="BP27" s="55"/>
      <c r="BQ27" s="55"/>
      <c r="BR27" s="55"/>
      <c r="BS27" s="55"/>
      <c r="BT27" s="55"/>
      <c r="BU27" s="55"/>
      <c r="BV27" s="55"/>
      <c r="BW27" s="55"/>
      <c r="BX27" s="55"/>
      <c r="BY27" s="55"/>
      <c r="BZ27" s="55"/>
      <c r="CA27" s="55"/>
      <c r="CB27" s="55"/>
      <c r="CC27" s="55"/>
      <c r="CD27" s="55"/>
      <c r="CE27" s="55"/>
      <c r="CF27" s="55"/>
      <c r="CG27" s="55"/>
      <c r="CH27" s="55"/>
      <c r="CI27" s="55"/>
      <c r="CJ27" s="55"/>
      <c r="CK27" s="55"/>
      <c r="CL27" s="55"/>
      <c r="CM27" s="55"/>
      <c r="CN27" s="55"/>
      <c r="CO27" s="55"/>
      <c r="CP27" s="55"/>
      <c r="CQ27" s="55"/>
      <c r="CR27" s="55"/>
      <c r="CS27" s="55"/>
      <c r="CT27" s="55"/>
      <c r="CU27" s="55"/>
      <c r="CV27" s="55"/>
      <c r="CW27" s="55"/>
      <c r="CX27" s="55"/>
      <c r="CY27" s="55"/>
      <c r="CZ27" s="55"/>
      <c r="DA27" s="55"/>
      <c r="DB27" s="55"/>
      <c r="DC27" s="55"/>
      <c r="DD27" s="55"/>
      <c r="DE27" s="55"/>
      <c r="DF27" s="55"/>
      <c r="DG27" s="55"/>
      <c r="DH27" s="55"/>
      <c r="DI27" s="55"/>
      <c r="DJ27" s="55"/>
      <c r="DK27" s="55"/>
      <c r="DL27" s="55"/>
      <c r="DM27" s="55"/>
      <c r="DN27" s="55"/>
      <c r="DO27" s="55"/>
      <c r="DP27" s="55"/>
      <c r="DQ27" s="55"/>
      <c r="DR27" s="55"/>
      <c r="DS27" s="55"/>
      <c r="DT27" s="55"/>
      <c r="DU27" s="55"/>
      <c r="DV27" s="55"/>
      <c r="DW27" s="55"/>
      <c r="DX27" s="55"/>
      <c r="DY27" s="55"/>
      <c r="DZ27" s="55"/>
      <c r="EA27" s="55"/>
      <c r="EB27" s="55"/>
      <c r="EC27" s="55"/>
      <c r="ED27" s="55"/>
      <c r="EE27" s="55"/>
      <c r="EF27" s="55"/>
      <c r="EG27" s="55"/>
      <c r="EH27" s="55"/>
      <c r="EI27" s="55"/>
      <c r="EJ27" s="55"/>
      <c r="EK27" s="55"/>
      <c r="EL27" s="55"/>
      <c r="EM27" s="55"/>
      <c r="EN27" s="55"/>
      <c r="EO27" s="55"/>
      <c r="EP27" s="55"/>
      <c r="EQ27" s="55"/>
      <c r="ER27" s="55"/>
      <c r="ES27" s="55"/>
      <c r="ET27" s="55"/>
      <c r="EU27" s="55"/>
      <c r="EV27" s="55"/>
      <c r="EW27" s="55"/>
      <c r="EX27" s="55"/>
      <c r="EY27" s="55"/>
      <c r="EZ27" s="55"/>
      <c r="FA27" s="55"/>
      <c r="FB27" s="55"/>
      <c r="FC27" s="55"/>
      <c r="FD27" s="55"/>
      <c r="FE27" s="55"/>
      <c r="FF27" s="55"/>
      <c r="FG27" s="55"/>
      <c r="FH27" s="55"/>
      <c r="FI27" s="55"/>
      <c r="FJ27" s="55"/>
      <c r="FK27" s="55"/>
      <c r="FL27" s="55"/>
      <c r="FM27" s="55"/>
      <c r="FN27" s="55"/>
      <c r="FO27" s="55"/>
      <c r="FP27" s="55"/>
      <c r="FQ27" s="55"/>
      <c r="FR27" s="55"/>
      <c r="FS27" s="55"/>
      <c r="FT27" s="55"/>
      <c r="FU27" s="55"/>
      <c r="FV27" s="55"/>
      <c r="FW27" s="55"/>
      <c r="FX27" s="55"/>
      <c r="FY27" s="55"/>
      <c r="FZ27" s="55"/>
      <c r="GA27" s="55"/>
      <c r="GB27" s="55"/>
      <c r="GC27" s="55"/>
      <c r="GD27" s="55"/>
      <c r="GE27" s="55"/>
      <c r="GF27" s="55"/>
      <c r="GG27" s="55"/>
      <c r="GH27" s="55"/>
      <c r="GI27" s="55"/>
      <c r="GJ27" s="55"/>
      <c r="GK27" s="55"/>
      <c r="GL27" s="55"/>
      <c r="GM27" s="55"/>
      <c r="GN27" s="55"/>
      <c r="GO27" s="55"/>
      <c r="GP27" s="55"/>
      <c r="GQ27" s="55"/>
      <c r="GR27" s="55"/>
      <c r="GS27" s="55"/>
      <c r="GT27" s="55"/>
      <c r="GU27" s="55"/>
      <c r="GV27" s="55"/>
      <c r="GW27" s="55"/>
      <c r="GX27" s="55"/>
      <c r="GY27" s="55"/>
      <c r="GZ27" s="55"/>
      <c r="HA27" s="55"/>
      <c r="HB27" s="55"/>
      <c r="HC27" s="55"/>
      <c r="HD27" s="55"/>
      <c r="HE27" s="55"/>
      <c r="HF27" s="55"/>
      <c r="HG27" s="55"/>
      <c r="HH27" s="55"/>
      <c r="HI27" s="55"/>
      <c r="HJ27" s="55"/>
      <c r="HK27" s="55"/>
      <c r="HL27" s="55"/>
      <c r="HM27" s="55"/>
      <c r="HN27" s="55"/>
      <c r="HO27" s="55"/>
      <c r="HP27" s="55"/>
      <c r="HQ27" s="55"/>
      <c r="HR27" s="55"/>
      <c r="HS27" s="55"/>
      <c r="HT27" s="55"/>
      <c r="HU27" s="55"/>
      <c r="HV27" s="55"/>
      <c r="HW27" s="55"/>
      <c r="HX27" s="55"/>
      <c r="HY27" s="55"/>
      <c r="HZ27" s="55"/>
      <c r="IA27" s="55"/>
      <c r="IB27" s="55"/>
      <c r="IC27" s="55"/>
      <c r="ID27" s="55"/>
      <c r="IE27" s="55"/>
      <c r="IF27" s="55"/>
      <c r="IG27" s="55"/>
      <c r="IH27" s="55"/>
      <c r="II27" s="55"/>
      <c r="IJ27" s="55"/>
      <c r="IK27" s="55"/>
      <c r="IL27" s="55"/>
      <c r="IM27" s="55"/>
      <c r="IN27" s="55"/>
      <c r="IO27" s="55"/>
      <c r="IP27" s="55"/>
      <c r="IQ27" s="55"/>
      <c r="IR27" s="55"/>
      <c r="IS27" s="55"/>
      <c r="IT27" s="55"/>
      <c r="IU27" s="55"/>
      <c r="IV27" s="55"/>
      <c r="IW27" s="55"/>
      <c r="IX27" s="55"/>
      <c r="IY27" s="55"/>
      <c r="IZ27" s="55"/>
      <c r="JA27" s="55"/>
      <c r="JB27" s="55"/>
      <c r="JC27" s="55"/>
      <c r="JD27" s="55"/>
      <c r="JE27" s="55"/>
      <c r="JF27" s="55"/>
      <c r="JG27" s="55"/>
      <c r="JH27" s="55"/>
      <c r="JI27" s="55"/>
      <c r="JJ27" s="55"/>
      <c r="JK27" s="55"/>
      <c r="JL27" s="55"/>
      <c r="JM27" s="55"/>
      <c r="JN27" s="55"/>
      <c r="JO27" s="55"/>
      <c r="JP27" s="55"/>
      <c r="JQ27" s="55"/>
      <c r="JR27" s="55"/>
      <c r="JS27" s="55"/>
      <c r="JT27" s="55"/>
      <c r="JU27" s="55"/>
      <c r="JV27" s="55"/>
      <c r="JW27" s="55"/>
      <c r="JX27" s="55"/>
      <c r="JY27" s="55"/>
      <c r="JZ27" s="55"/>
      <c r="KA27" s="55"/>
      <c r="KB27" s="55"/>
      <c r="KC27" s="55"/>
      <c r="KD27" s="55"/>
      <c r="KE27" s="55"/>
      <c r="KF27" s="55"/>
      <c r="KG27" s="55"/>
      <c r="KH27" s="55"/>
      <c r="KI27" s="55"/>
      <c r="KJ27" s="55"/>
      <c r="KK27" s="55"/>
      <c r="KL27" s="55"/>
      <c r="KM27" s="55"/>
      <c r="KN27" s="55"/>
      <c r="KO27" s="55"/>
      <c r="KP27" s="55"/>
      <c r="KQ27" s="55"/>
      <c r="KR27" s="55"/>
      <c r="KS27" s="55"/>
      <c r="KT27" s="55"/>
      <c r="KU27" s="55"/>
      <c r="KV27" s="55"/>
      <c r="KW27" s="55"/>
      <c r="KX27" s="55"/>
      <c r="KY27" s="55"/>
      <c r="KZ27" s="55"/>
      <c r="LA27" s="55"/>
      <c r="LB27" s="55"/>
      <c r="LC27" s="55"/>
      <c r="LD27" s="55"/>
      <c r="LE27" s="55"/>
      <c r="LF27" s="55"/>
      <c r="LG27" s="55"/>
      <c r="LH27" s="55"/>
      <c r="LI27" s="55"/>
      <c r="LJ27" s="55"/>
      <c r="LK27" s="55"/>
      <c r="LL27" s="55"/>
      <c r="LM27" s="55"/>
      <c r="LN27" s="55"/>
      <c r="LO27" s="55"/>
      <c r="LP27" s="55"/>
      <c r="LQ27" s="55"/>
      <c r="LR27" s="55"/>
      <c r="LS27" s="55"/>
      <c r="LT27" s="55"/>
      <c r="LU27" s="55"/>
      <c r="LV27" s="55"/>
      <c r="LW27" s="55"/>
      <c r="LX27" s="55"/>
      <c r="LY27" s="55"/>
      <c r="LZ27" s="55"/>
      <c r="MA27" s="55"/>
      <c r="MB27" s="55"/>
      <c r="MC27" s="55"/>
      <c r="MD27" s="55"/>
      <c r="ME27" s="55"/>
      <c r="MF27" s="55"/>
      <c r="MG27" s="55"/>
      <c r="MH27" s="55"/>
      <c r="MI27" s="55"/>
      <c r="MJ27" s="55"/>
      <c r="MK27" s="55"/>
      <c r="ML27" s="55"/>
      <c r="MM27" s="55"/>
      <c r="MN27" s="55"/>
      <c r="MO27" s="55"/>
      <c r="MP27" s="55"/>
      <c r="MQ27" s="55"/>
      <c r="MR27" s="55"/>
      <c r="MS27" s="55"/>
      <c r="MT27" s="55"/>
      <c r="MU27" s="55"/>
      <c r="MV27" s="55"/>
      <c r="MW27" s="55"/>
      <c r="MX27" s="55"/>
      <c r="MY27" s="55"/>
      <c r="MZ27" s="55"/>
      <c r="NA27" s="55"/>
      <c r="NB27" s="55"/>
      <c r="NC27" s="55"/>
      <c r="ND27" s="55"/>
      <c r="NE27" s="55"/>
      <c r="NF27" s="55"/>
      <c r="NG27" s="55"/>
      <c r="NH27" s="55"/>
      <c r="NI27" s="55"/>
      <c r="NJ27" s="55"/>
      <c r="NK27" s="55"/>
      <c r="NL27" s="55"/>
      <c r="NM27" s="55"/>
      <c r="NN27" s="55"/>
      <c r="NO27" s="55"/>
      <c r="NP27" s="55"/>
      <c r="NQ27" s="55"/>
      <c r="NR27" s="55"/>
      <c r="NS27" s="55"/>
      <c r="NT27" s="55"/>
      <c r="NU27" s="55"/>
      <c r="NV27" s="55"/>
      <c r="NW27" s="55"/>
      <c r="NX27" s="55"/>
      <c r="NY27" s="55"/>
      <c r="NZ27" s="55"/>
      <c r="OA27" s="55"/>
      <c r="OB27" s="55"/>
      <c r="OC27" s="55"/>
      <c r="OD27" s="55"/>
      <c r="OE27" s="55"/>
      <c r="OF27" s="55"/>
      <c r="OG27" s="55"/>
      <c r="OH27" s="55"/>
      <c r="OI27" s="55"/>
      <c r="OJ27" s="55"/>
      <c r="OK27" s="55"/>
      <c r="OL27" s="55"/>
      <c r="OM27" s="55"/>
      <c r="ON27" s="55"/>
      <c r="OO27" s="55"/>
      <c r="OP27" s="55"/>
      <c r="OQ27" s="55"/>
      <c r="OR27" s="55"/>
      <c r="OS27" s="55"/>
      <c r="OT27" s="55"/>
      <c r="OU27" s="55"/>
      <c r="OV27" s="55"/>
      <c r="OW27" s="55"/>
      <c r="OX27" s="55"/>
      <c r="OY27" s="55"/>
      <c r="OZ27" s="55"/>
      <c r="PA27" s="55"/>
      <c r="PB27" s="55"/>
      <c r="PC27" s="55"/>
      <c r="PD27" s="55"/>
      <c r="PE27" s="55"/>
      <c r="PF27" s="55"/>
      <c r="PG27" s="55"/>
      <c r="PH27" s="55"/>
      <c r="PI27" s="55"/>
      <c r="PJ27" s="55"/>
      <c r="PK27" s="55"/>
      <c r="PL27" s="55"/>
      <c r="PM27" s="55"/>
      <c r="PN27" s="55"/>
      <c r="PO27" s="55"/>
      <c r="PP27" s="55"/>
      <c r="PQ27" s="55"/>
      <c r="PR27" s="55"/>
      <c r="PS27" s="55"/>
      <c r="PT27" s="55"/>
      <c r="PU27" s="55"/>
      <c r="PV27" s="55"/>
      <c r="PW27" s="55"/>
      <c r="PX27" s="55"/>
      <c r="PY27" s="55"/>
      <c r="PZ27" s="55"/>
      <c r="QA27" s="55"/>
      <c r="QB27" s="55"/>
      <c r="QC27" s="55"/>
      <c r="QD27" s="55"/>
      <c r="QE27" s="55"/>
      <c r="QF27" s="55"/>
      <c r="QG27" s="55"/>
      <c r="QH27" s="55"/>
      <c r="QI27" s="55"/>
      <c r="QJ27" s="55"/>
      <c r="QK27" s="55"/>
      <c r="QL27" s="55"/>
      <c r="QM27" s="55"/>
      <c r="QN27" s="55"/>
      <c r="QO27" s="55"/>
      <c r="QP27" s="55"/>
      <c r="QQ27" s="55"/>
      <c r="QR27" s="55"/>
      <c r="QS27" s="55"/>
      <c r="QT27" s="55"/>
      <c r="QU27" s="55"/>
      <c r="QV27" s="55"/>
      <c r="QW27" s="55"/>
      <c r="QX27" s="55"/>
      <c r="QY27" s="55"/>
      <c r="QZ27" s="55"/>
      <c r="RA27" s="55"/>
      <c r="RB27" s="55"/>
      <c r="RC27" s="55"/>
      <c r="RD27" s="55"/>
      <c r="RE27" s="55"/>
      <c r="RF27" s="55"/>
      <c r="RG27" s="55"/>
      <c r="RH27" s="55"/>
      <c r="RI27" s="55"/>
      <c r="RJ27" s="55"/>
      <c r="RK27" s="55"/>
      <c r="RL27" s="55"/>
      <c r="RM27" s="55"/>
      <c r="RN27" s="55"/>
      <c r="RO27" s="55"/>
      <c r="RP27" s="55"/>
      <c r="RQ27" s="55"/>
      <c r="RR27" s="55"/>
      <c r="RS27" s="55"/>
      <c r="RT27" s="55"/>
      <c r="RU27" s="55"/>
      <c r="RV27" s="55"/>
      <c r="RW27" s="55"/>
      <c r="RX27" s="55"/>
      <c r="RY27" s="55"/>
      <c r="RZ27" s="55"/>
      <c r="SA27" s="55"/>
      <c r="SB27" s="55"/>
      <c r="SC27" s="55"/>
      <c r="SD27" s="55"/>
      <c r="SE27" s="55"/>
      <c r="SF27" s="55"/>
      <c r="SG27" s="55"/>
      <c r="SH27" s="55"/>
      <c r="SI27" s="55"/>
      <c r="SJ27" s="55"/>
      <c r="SK27" s="55"/>
      <c r="SL27" s="55"/>
      <c r="SM27" s="55"/>
      <c r="SN27" s="55"/>
      <c r="SO27" s="55"/>
      <c r="SP27" s="55"/>
      <c r="SQ27" s="55"/>
    </row>
    <row r="28" spans="1:511" ht="18" customHeight="1" x14ac:dyDescent="0.25">
      <c r="A28" s="70" t="s">
        <v>25</v>
      </c>
      <c r="B28" s="71" t="s">
        <v>10</v>
      </c>
      <c r="C28" s="187">
        <v>46186</v>
      </c>
      <c r="D28" s="187">
        <v>46199</v>
      </c>
      <c r="E28" s="188"/>
      <c r="F28" s="188"/>
      <c r="G28" s="72">
        <v>14</v>
      </c>
      <c r="H28" s="73">
        <v>0</v>
      </c>
      <c r="I28" s="189"/>
      <c r="J28" s="72" t="s">
        <v>57</v>
      </c>
      <c r="K28" s="168"/>
      <c r="L28" s="163"/>
      <c r="M28" s="163"/>
      <c r="N28" s="163"/>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92"/>
      <c r="AV28" s="55"/>
      <c r="AW28" s="55"/>
      <c r="AX28" s="55"/>
      <c r="AY28" s="55"/>
      <c r="AZ28" s="55"/>
      <c r="BA28" s="55"/>
      <c r="BB28" s="55"/>
      <c r="BC28" s="55"/>
      <c r="BD28" s="55"/>
      <c r="BE28" s="55"/>
      <c r="BF28" s="55"/>
      <c r="BG28" s="55"/>
      <c r="BH28" s="55"/>
      <c r="BI28" s="55"/>
      <c r="BJ28" s="55"/>
      <c r="BK28" s="55"/>
      <c r="BL28" s="55"/>
      <c r="BM28" s="55"/>
      <c r="BN28" s="55"/>
      <c r="BO28" s="55"/>
      <c r="BP28" s="55"/>
      <c r="BQ28" s="55"/>
      <c r="BR28" s="55"/>
      <c r="BS28" s="55"/>
      <c r="BT28" s="55"/>
      <c r="BU28" s="55"/>
      <c r="BV28" s="55"/>
      <c r="BW28" s="55"/>
      <c r="BX28" s="55"/>
      <c r="BY28" s="55"/>
      <c r="BZ28" s="55"/>
      <c r="CA28" s="55"/>
      <c r="CB28" s="55"/>
      <c r="CC28" s="55"/>
      <c r="CD28" s="55"/>
      <c r="CE28" s="55"/>
      <c r="CF28" s="55"/>
      <c r="CG28" s="55"/>
      <c r="CH28" s="55"/>
      <c r="CI28" s="55"/>
      <c r="CJ28" s="55"/>
      <c r="CK28" s="55"/>
      <c r="CL28" s="55"/>
      <c r="CM28" s="55"/>
      <c r="CN28" s="55"/>
      <c r="CO28" s="55"/>
      <c r="CP28" s="55"/>
      <c r="CQ28" s="55"/>
      <c r="CR28" s="55"/>
      <c r="CS28" s="55"/>
      <c r="CT28" s="55"/>
      <c r="CU28" s="55"/>
      <c r="CV28" s="55"/>
      <c r="CW28" s="55"/>
      <c r="CX28" s="55"/>
      <c r="CY28" s="55"/>
      <c r="CZ28" s="55"/>
      <c r="DA28" s="55"/>
      <c r="DB28" s="55"/>
      <c r="DC28" s="55"/>
      <c r="DD28" s="55"/>
      <c r="DE28" s="55"/>
      <c r="DF28" s="55"/>
      <c r="DG28" s="55"/>
      <c r="DH28" s="55"/>
      <c r="DI28" s="55"/>
      <c r="DJ28" s="55"/>
      <c r="DK28" s="55"/>
      <c r="DL28" s="55"/>
      <c r="DM28" s="55"/>
      <c r="DN28" s="55"/>
      <c r="DO28" s="55"/>
      <c r="DP28" s="55"/>
      <c r="DQ28" s="55"/>
      <c r="DR28" s="55"/>
      <c r="DS28" s="55"/>
      <c r="DT28" s="55"/>
      <c r="DU28" s="55"/>
      <c r="DV28" s="55"/>
      <c r="DW28" s="55"/>
      <c r="DX28" s="55"/>
      <c r="DY28" s="55"/>
      <c r="DZ28" s="55"/>
      <c r="EA28" s="55"/>
      <c r="EB28" s="55"/>
      <c r="EC28" s="55"/>
      <c r="ED28" s="55"/>
      <c r="EE28" s="55"/>
      <c r="EF28" s="55"/>
      <c r="EG28" s="55"/>
      <c r="EH28" s="55"/>
      <c r="EI28" s="55"/>
      <c r="EJ28" s="55"/>
      <c r="EK28" s="55"/>
      <c r="EL28" s="55"/>
      <c r="EM28" s="55"/>
      <c r="EN28" s="55"/>
      <c r="EO28" s="55"/>
      <c r="EP28" s="55"/>
      <c r="EQ28" s="55"/>
      <c r="ER28" s="55"/>
      <c r="ES28" s="55"/>
      <c r="ET28" s="55"/>
      <c r="EU28" s="55"/>
      <c r="EV28" s="55"/>
      <c r="EW28" s="55"/>
      <c r="EX28" s="55"/>
      <c r="EY28" s="55"/>
      <c r="EZ28" s="55"/>
      <c r="FA28" s="55"/>
      <c r="FB28" s="55"/>
      <c r="FC28" s="55"/>
      <c r="FD28" s="55"/>
      <c r="FE28" s="55"/>
      <c r="FF28" s="55"/>
      <c r="FG28" s="55"/>
      <c r="FH28" s="55"/>
      <c r="FI28" s="55"/>
      <c r="FJ28" s="55"/>
      <c r="FK28" s="55"/>
      <c r="FL28" s="55"/>
      <c r="FM28" s="55"/>
      <c r="FN28" s="55"/>
      <c r="FO28" s="55"/>
      <c r="FP28" s="55"/>
      <c r="FQ28" s="55"/>
      <c r="FR28" s="55"/>
      <c r="FS28" s="55"/>
      <c r="FT28" s="55"/>
      <c r="FU28" s="55"/>
      <c r="FV28" s="55"/>
      <c r="FW28" s="55"/>
      <c r="FX28" s="55"/>
      <c r="FY28" s="55"/>
      <c r="FZ28" s="55"/>
      <c r="GA28" s="55"/>
      <c r="GB28" s="55"/>
      <c r="GC28" s="55"/>
      <c r="GD28" s="55"/>
      <c r="GE28" s="55"/>
      <c r="GF28" s="55"/>
      <c r="GG28" s="55"/>
      <c r="GH28" s="55"/>
      <c r="GI28" s="55"/>
      <c r="GJ28" s="55"/>
      <c r="GK28" s="55"/>
      <c r="GL28" s="55"/>
      <c r="GM28" s="55"/>
      <c r="GN28" s="55"/>
      <c r="GO28" s="55"/>
      <c r="GP28" s="55"/>
      <c r="GQ28" s="55"/>
      <c r="GR28" s="55"/>
      <c r="GS28" s="55"/>
      <c r="GT28" s="55"/>
      <c r="GU28" s="55"/>
      <c r="GV28" s="55"/>
      <c r="GW28" s="55"/>
      <c r="GX28" s="55"/>
      <c r="GY28" s="55"/>
      <c r="GZ28" s="55"/>
      <c r="HA28" s="55"/>
      <c r="HB28" s="55"/>
      <c r="HC28" s="55"/>
      <c r="HD28" s="55"/>
      <c r="HE28" s="55"/>
      <c r="HF28" s="55"/>
      <c r="HG28" s="55"/>
      <c r="HH28" s="55"/>
      <c r="HI28" s="55"/>
      <c r="HJ28" s="55"/>
      <c r="HK28" s="55"/>
      <c r="HL28" s="55"/>
      <c r="HM28" s="55"/>
      <c r="HN28" s="55"/>
      <c r="HO28" s="55"/>
      <c r="HP28" s="55"/>
      <c r="HQ28" s="55"/>
      <c r="HR28" s="55"/>
      <c r="HS28" s="55"/>
      <c r="HT28" s="55"/>
      <c r="HU28" s="55"/>
      <c r="HV28" s="55"/>
      <c r="HW28" s="55"/>
      <c r="HX28" s="55"/>
      <c r="HY28" s="55"/>
      <c r="HZ28" s="55"/>
      <c r="IA28" s="55"/>
      <c r="IB28" s="55"/>
      <c r="IC28" s="55"/>
      <c r="ID28" s="55"/>
      <c r="IE28" s="55"/>
      <c r="IF28" s="55"/>
      <c r="IG28" s="55"/>
      <c r="IH28" s="55"/>
      <c r="II28" s="55"/>
      <c r="IJ28" s="55"/>
      <c r="IK28" s="55"/>
      <c r="IL28" s="55"/>
      <c r="IM28" s="55"/>
      <c r="IN28" s="55"/>
      <c r="IO28" s="55"/>
      <c r="IP28" s="55"/>
      <c r="IQ28" s="55"/>
      <c r="IR28" s="55"/>
      <c r="IS28" s="55"/>
      <c r="IT28" s="55"/>
      <c r="IU28" s="55"/>
      <c r="IV28" s="55"/>
      <c r="IW28" s="55"/>
      <c r="IX28" s="55"/>
      <c r="IY28" s="55"/>
      <c r="IZ28" s="55"/>
      <c r="JA28" s="55"/>
      <c r="JB28" s="55"/>
      <c r="JC28" s="55"/>
      <c r="JD28" s="55"/>
      <c r="JE28" s="55"/>
      <c r="JF28" s="55"/>
      <c r="JG28" s="55"/>
      <c r="JH28" s="55"/>
      <c r="JI28" s="55"/>
      <c r="JJ28" s="55"/>
      <c r="JK28" s="55"/>
      <c r="JL28" s="55"/>
      <c r="JM28" s="55"/>
      <c r="JN28" s="55"/>
      <c r="JO28" s="55"/>
      <c r="JP28" s="55"/>
      <c r="JQ28" s="55"/>
      <c r="JR28" s="55"/>
      <c r="JS28" s="55"/>
      <c r="JT28" s="55"/>
      <c r="JU28" s="55"/>
      <c r="JV28" s="55"/>
      <c r="JW28" s="55"/>
      <c r="JX28" s="55"/>
      <c r="JY28" s="55"/>
      <c r="JZ28" s="55"/>
      <c r="KA28" s="55"/>
      <c r="KB28" s="55"/>
      <c r="KC28" s="55"/>
      <c r="KD28" s="55"/>
      <c r="KE28" s="55"/>
      <c r="KF28" s="55"/>
      <c r="KG28" s="55"/>
      <c r="KH28" s="55"/>
      <c r="KI28" s="55"/>
      <c r="KJ28" s="55"/>
      <c r="KK28" s="55"/>
      <c r="KL28" s="55"/>
      <c r="KM28" s="55"/>
      <c r="KN28" s="55"/>
      <c r="KO28" s="55"/>
      <c r="KP28" s="55"/>
      <c r="KQ28" s="55"/>
      <c r="KR28" s="55"/>
      <c r="KS28" s="55"/>
      <c r="KT28" s="55"/>
      <c r="KU28" s="55"/>
      <c r="KV28" s="55"/>
      <c r="KW28" s="55"/>
      <c r="KX28" s="55"/>
      <c r="KY28" s="55"/>
      <c r="KZ28" s="55"/>
      <c r="LA28" s="55"/>
      <c r="LB28" s="55"/>
      <c r="LC28" s="55"/>
      <c r="LD28" s="55"/>
      <c r="LE28" s="55"/>
      <c r="LF28" s="55"/>
      <c r="LG28" s="55"/>
      <c r="LH28" s="55"/>
      <c r="LI28" s="55"/>
      <c r="LJ28" s="55"/>
      <c r="LK28" s="55"/>
      <c r="LL28" s="55"/>
      <c r="LM28" s="55"/>
      <c r="LN28" s="55"/>
      <c r="LO28" s="55"/>
      <c r="LP28" s="55"/>
      <c r="LQ28" s="55"/>
      <c r="LR28" s="55"/>
      <c r="LS28" s="55"/>
      <c r="LT28" s="55"/>
      <c r="LU28" s="55"/>
      <c r="LV28" s="55"/>
      <c r="LW28" s="55"/>
      <c r="LX28" s="55"/>
      <c r="LY28" s="55"/>
      <c r="LZ28" s="55"/>
      <c r="MA28" s="55"/>
      <c r="MB28" s="55"/>
      <c r="MC28" s="55"/>
      <c r="MD28" s="55"/>
      <c r="ME28" s="55"/>
      <c r="MF28" s="55"/>
      <c r="MG28" s="55"/>
      <c r="MH28" s="55"/>
      <c r="MI28" s="55"/>
      <c r="MJ28" s="55"/>
      <c r="MK28" s="55"/>
      <c r="ML28" s="55"/>
      <c r="MM28" s="55"/>
      <c r="MN28" s="55"/>
      <c r="MO28" s="55"/>
      <c r="MP28" s="55"/>
      <c r="MQ28" s="55"/>
      <c r="MR28" s="55"/>
      <c r="MS28" s="55"/>
      <c r="MT28" s="55"/>
      <c r="MU28" s="55"/>
      <c r="MV28" s="55"/>
      <c r="MW28" s="55"/>
      <c r="MX28" s="55"/>
      <c r="MY28" s="55"/>
      <c r="MZ28" s="55"/>
      <c r="NA28" s="55"/>
      <c r="NB28" s="55"/>
      <c r="NC28" s="55"/>
      <c r="ND28" s="55"/>
      <c r="NE28" s="55"/>
      <c r="NF28" s="55"/>
      <c r="NG28" s="55"/>
      <c r="NH28" s="55"/>
      <c r="NI28" s="55"/>
      <c r="NJ28" s="55"/>
      <c r="NK28" s="55"/>
      <c r="NL28" s="55"/>
      <c r="NM28" s="55"/>
      <c r="NN28" s="55"/>
      <c r="NO28" s="55"/>
      <c r="NP28" s="55"/>
      <c r="NQ28" s="55"/>
      <c r="NR28" s="55"/>
      <c r="NS28" s="55"/>
      <c r="NT28" s="55"/>
      <c r="NU28" s="55"/>
      <c r="NV28" s="55"/>
      <c r="NW28" s="55"/>
      <c r="NX28" s="55"/>
      <c r="NY28" s="55"/>
      <c r="NZ28" s="55"/>
      <c r="OA28" s="55"/>
      <c r="OB28" s="55"/>
      <c r="OC28" s="55"/>
      <c r="OD28" s="55"/>
      <c r="OE28" s="55"/>
      <c r="OF28" s="55"/>
      <c r="OG28" s="55"/>
      <c r="OH28" s="55"/>
      <c r="OI28" s="55"/>
      <c r="OJ28" s="55"/>
      <c r="OK28" s="55"/>
      <c r="OL28" s="55"/>
      <c r="OM28" s="55"/>
      <c r="ON28" s="55"/>
      <c r="OO28" s="55"/>
      <c r="OP28" s="55"/>
      <c r="OQ28" s="55"/>
      <c r="OR28" s="55"/>
      <c r="OS28" s="55"/>
      <c r="OT28" s="55"/>
      <c r="OU28" s="55"/>
      <c r="OV28" s="55"/>
      <c r="OW28" s="55"/>
      <c r="OX28" s="55"/>
      <c r="OY28" s="55"/>
      <c r="OZ28" s="55"/>
      <c r="PA28" s="55"/>
      <c r="PB28" s="55"/>
      <c r="PC28" s="55"/>
      <c r="PD28" s="55"/>
      <c r="PE28" s="55"/>
      <c r="PF28" s="55"/>
      <c r="PG28" s="55"/>
      <c r="PH28" s="55"/>
      <c r="PI28" s="55"/>
      <c r="PJ28" s="55"/>
      <c r="PK28" s="55"/>
      <c r="PL28" s="55"/>
      <c r="PM28" s="55"/>
      <c r="PN28" s="55"/>
      <c r="PO28" s="55"/>
      <c r="PP28" s="55"/>
      <c r="PQ28" s="55"/>
      <c r="PR28" s="55"/>
      <c r="PS28" s="55"/>
      <c r="PT28" s="55"/>
      <c r="PU28" s="55"/>
      <c r="PV28" s="55"/>
      <c r="PW28" s="55"/>
      <c r="PX28" s="55"/>
      <c r="PY28" s="55"/>
      <c r="PZ28" s="55"/>
      <c r="QA28" s="55"/>
      <c r="QB28" s="55"/>
      <c r="QC28" s="55"/>
      <c r="QD28" s="55"/>
      <c r="QE28" s="55"/>
      <c r="QF28" s="55"/>
      <c r="QG28" s="55"/>
      <c r="QH28" s="55"/>
      <c r="QI28" s="55"/>
      <c r="QJ28" s="55"/>
      <c r="QK28" s="55"/>
      <c r="QL28" s="55"/>
      <c r="QM28" s="55"/>
      <c r="QN28" s="55"/>
      <c r="QO28" s="55"/>
      <c r="QP28" s="55"/>
      <c r="QQ28" s="55"/>
      <c r="QR28" s="55"/>
      <c r="QS28" s="55"/>
      <c r="QT28" s="55"/>
      <c r="QU28" s="55"/>
      <c r="QV28" s="55"/>
      <c r="QW28" s="55"/>
      <c r="QX28" s="55"/>
      <c r="QY28" s="55"/>
      <c r="QZ28" s="55"/>
      <c r="RA28" s="55"/>
      <c r="RB28" s="55"/>
      <c r="RC28" s="55"/>
      <c r="RD28" s="55"/>
      <c r="RE28" s="55"/>
      <c r="RF28" s="55"/>
      <c r="RG28" s="55"/>
      <c r="RH28" s="55"/>
      <c r="RI28" s="55"/>
      <c r="RJ28" s="55"/>
      <c r="RK28" s="55"/>
      <c r="RL28" s="55"/>
      <c r="RM28" s="55"/>
      <c r="RN28" s="55"/>
      <c r="RO28" s="55"/>
      <c r="RP28" s="55"/>
      <c r="RQ28" s="55"/>
      <c r="RR28" s="55"/>
      <c r="RS28" s="55"/>
      <c r="RT28" s="55"/>
      <c r="RU28" s="55"/>
      <c r="RV28" s="55"/>
      <c r="RW28" s="55"/>
      <c r="RX28" s="55"/>
      <c r="RY28" s="55"/>
      <c r="RZ28" s="55"/>
      <c r="SA28" s="55"/>
      <c r="SB28" s="55"/>
      <c r="SC28" s="55"/>
      <c r="SD28" s="55"/>
      <c r="SE28" s="55"/>
      <c r="SF28" s="55"/>
      <c r="SG28" s="55"/>
      <c r="SH28" s="55"/>
      <c r="SI28" s="55"/>
      <c r="SJ28" s="55"/>
      <c r="SK28" s="55"/>
      <c r="SL28" s="55"/>
      <c r="SM28" s="55"/>
      <c r="SN28" s="55"/>
      <c r="SO28" s="55"/>
      <c r="SP28" s="55"/>
      <c r="SQ28" s="55"/>
    </row>
    <row r="29" spans="1:511" ht="18" customHeight="1" x14ac:dyDescent="0.25">
      <c r="A29" s="64" t="s">
        <v>126</v>
      </c>
      <c r="B29" s="74" t="s">
        <v>166</v>
      </c>
      <c r="C29" s="184">
        <v>46186</v>
      </c>
      <c r="D29" s="184">
        <v>46190</v>
      </c>
      <c r="E29" s="186"/>
      <c r="F29" s="186"/>
      <c r="G29" s="66">
        <v>5</v>
      </c>
      <c r="H29" s="67">
        <v>0</v>
      </c>
      <c r="I29" s="69"/>
      <c r="J29" s="66" t="s">
        <v>68</v>
      </c>
      <c r="K29" s="168"/>
      <c r="L29" s="163"/>
      <c r="M29" s="163"/>
      <c r="N29" s="163"/>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92"/>
      <c r="AV29" s="55"/>
      <c r="AW29" s="55"/>
      <c r="AX29" s="55"/>
      <c r="AY29" s="55"/>
      <c r="AZ29" s="55"/>
      <c r="BA29" s="55"/>
      <c r="BB29" s="55"/>
      <c r="BC29" s="55"/>
      <c r="BD29" s="55"/>
      <c r="BE29" s="55"/>
      <c r="BF29" s="55"/>
      <c r="BG29" s="55"/>
      <c r="BH29" s="55"/>
      <c r="BI29" s="55"/>
      <c r="BJ29" s="55"/>
      <c r="BK29" s="55"/>
      <c r="BL29" s="55"/>
      <c r="BM29" s="55"/>
      <c r="BN29" s="55"/>
      <c r="BO29" s="55"/>
      <c r="BP29" s="55"/>
      <c r="BQ29" s="55"/>
      <c r="BR29" s="55"/>
      <c r="BS29" s="55"/>
      <c r="BT29" s="55"/>
      <c r="BU29" s="55"/>
      <c r="BV29" s="55"/>
      <c r="BW29" s="55"/>
      <c r="BX29" s="55"/>
      <c r="BY29" s="55"/>
      <c r="BZ29" s="55"/>
      <c r="CA29" s="55"/>
      <c r="CB29" s="55"/>
      <c r="CC29" s="55"/>
      <c r="CD29" s="55"/>
      <c r="CE29" s="55"/>
      <c r="CF29" s="55"/>
      <c r="CG29" s="55"/>
      <c r="CH29" s="55"/>
      <c r="CI29" s="55"/>
      <c r="CJ29" s="55"/>
      <c r="CK29" s="55"/>
      <c r="CL29" s="55"/>
      <c r="CM29" s="55"/>
      <c r="CN29" s="55"/>
      <c r="CO29" s="55"/>
      <c r="CP29" s="55"/>
      <c r="CQ29" s="55"/>
      <c r="CR29" s="55"/>
      <c r="CS29" s="55"/>
      <c r="CT29" s="55"/>
      <c r="CU29" s="55"/>
      <c r="CV29" s="55"/>
      <c r="CW29" s="55"/>
      <c r="CX29" s="55"/>
      <c r="CY29" s="55"/>
      <c r="CZ29" s="55"/>
      <c r="DA29" s="55"/>
      <c r="DB29" s="55"/>
      <c r="DC29" s="55"/>
      <c r="DD29" s="55"/>
      <c r="DE29" s="55"/>
      <c r="DF29" s="55"/>
      <c r="DG29" s="55"/>
      <c r="DH29" s="55"/>
      <c r="DI29" s="55"/>
      <c r="DJ29" s="55"/>
      <c r="DK29" s="55"/>
      <c r="DL29" s="55"/>
      <c r="DM29" s="55"/>
      <c r="DN29" s="55"/>
      <c r="DO29" s="55"/>
      <c r="DP29" s="55"/>
      <c r="DQ29" s="55"/>
      <c r="DR29" s="55"/>
      <c r="DS29" s="55"/>
      <c r="DT29" s="55"/>
      <c r="DU29" s="55"/>
      <c r="DV29" s="55"/>
      <c r="DW29" s="55"/>
      <c r="DX29" s="55"/>
      <c r="DY29" s="55"/>
      <c r="DZ29" s="55"/>
      <c r="EA29" s="55"/>
      <c r="EB29" s="55"/>
      <c r="EC29" s="55"/>
      <c r="ED29" s="55"/>
      <c r="EE29" s="55"/>
      <c r="EF29" s="55"/>
      <c r="EG29" s="55"/>
      <c r="EH29" s="55"/>
      <c r="EI29" s="55"/>
      <c r="EJ29" s="55"/>
      <c r="EK29" s="55"/>
      <c r="EL29" s="55"/>
      <c r="EM29" s="55"/>
      <c r="EN29" s="55"/>
      <c r="EO29" s="55"/>
      <c r="EP29" s="55"/>
      <c r="EQ29" s="55"/>
      <c r="ER29" s="55"/>
      <c r="ES29" s="55"/>
      <c r="ET29" s="55"/>
      <c r="EU29" s="55"/>
      <c r="EV29" s="55"/>
      <c r="EW29" s="55"/>
      <c r="EX29" s="55"/>
      <c r="EY29" s="55"/>
      <c r="EZ29" s="55"/>
      <c r="FA29" s="55"/>
      <c r="FB29" s="55"/>
      <c r="FC29" s="55"/>
      <c r="FD29" s="55"/>
      <c r="FE29" s="55"/>
      <c r="FF29" s="55"/>
      <c r="FG29" s="55"/>
      <c r="FH29" s="55"/>
      <c r="FI29" s="55"/>
      <c r="FJ29" s="55"/>
      <c r="FK29" s="55"/>
      <c r="FL29" s="55"/>
      <c r="FM29" s="55"/>
      <c r="FN29" s="55"/>
      <c r="FO29" s="55"/>
      <c r="FP29" s="55"/>
      <c r="FQ29" s="55"/>
      <c r="FR29" s="55"/>
      <c r="FS29" s="55"/>
      <c r="FT29" s="55"/>
      <c r="FU29" s="55"/>
      <c r="FV29" s="55"/>
      <c r="FW29" s="55"/>
      <c r="FX29" s="55"/>
      <c r="FY29" s="55"/>
      <c r="FZ29" s="55"/>
      <c r="GA29" s="55"/>
      <c r="GB29" s="55"/>
      <c r="GC29" s="55"/>
      <c r="GD29" s="55"/>
      <c r="GE29" s="55"/>
      <c r="GF29" s="55"/>
      <c r="GG29" s="55"/>
      <c r="GH29" s="55"/>
      <c r="GI29" s="55"/>
      <c r="GJ29" s="55"/>
      <c r="GK29" s="55"/>
      <c r="GL29" s="55"/>
      <c r="GM29" s="55"/>
      <c r="GN29" s="55"/>
      <c r="GO29" s="55"/>
      <c r="GP29" s="55"/>
      <c r="GQ29" s="55"/>
      <c r="GR29" s="55"/>
      <c r="GS29" s="55"/>
      <c r="GT29" s="55"/>
      <c r="GU29" s="55"/>
      <c r="GV29" s="55"/>
      <c r="GW29" s="55"/>
      <c r="GX29" s="55"/>
      <c r="GY29" s="55"/>
      <c r="GZ29" s="55"/>
      <c r="HA29" s="55"/>
      <c r="HB29" s="55"/>
      <c r="HC29" s="55"/>
      <c r="HD29" s="55"/>
      <c r="HE29" s="55"/>
      <c r="HF29" s="55"/>
      <c r="HG29" s="55"/>
      <c r="HH29" s="55"/>
      <c r="HI29" s="55"/>
      <c r="HJ29" s="55"/>
      <c r="HK29" s="55"/>
      <c r="HL29" s="55"/>
      <c r="HM29" s="55"/>
      <c r="HN29" s="55"/>
      <c r="HO29" s="55"/>
      <c r="HP29" s="55"/>
      <c r="HQ29" s="55"/>
      <c r="HR29" s="55"/>
      <c r="HS29" s="55"/>
      <c r="HT29" s="55"/>
      <c r="HU29" s="55"/>
      <c r="HV29" s="55"/>
      <c r="HW29" s="55"/>
      <c r="HX29" s="55"/>
      <c r="HY29" s="55"/>
      <c r="HZ29" s="55"/>
      <c r="IA29" s="55"/>
      <c r="IB29" s="55"/>
      <c r="IC29" s="55"/>
      <c r="ID29" s="55"/>
      <c r="IE29" s="55"/>
      <c r="IF29" s="55"/>
      <c r="IG29" s="55"/>
      <c r="IH29" s="55"/>
      <c r="II29" s="55"/>
      <c r="IJ29" s="55"/>
      <c r="IK29" s="55"/>
      <c r="IL29" s="55"/>
      <c r="IM29" s="55"/>
      <c r="IN29" s="55"/>
      <c r="IO29" s="55"/>
      <c r="IP29" s="55"/>
      <c r="IQ29" s="55"/>
      <c r="IR29" s="55"/>
      <c r="IS29" s="55"/>
      <c r="IT29" s="55"/>
      <c r="IU29" s="55"/>
      <c r="IV29" s="55"/>
      <c r="IW29" s="55"/>
      <c r="IX29" s="55"/>
      <c r="IY29" s="55"/>
      <c r="IZ29" s="55"/>
      <c r="JA29" s="55"/>
      <c r="JB29" s="55"/>
      <c r="JC29" s="55"/>
      <c r="JD29" s="55"/>
      <c r="JE29" s="55"/>
      <c r="JF29" s="55"/>
      <c r="JG29" s="55"/>
      <c r="JH29" s="55"/>
      <c r="JI29" s="55"/>
      <c r="JJ29" s="55"/>
      <c r="JK29" s="55"/>
      <c r="JL29" s="55"/>
      <c r="JM29" s="55"/>
      <c r="JN29" s="55"/>
      <c r="JO29" s="55"/>
      <c r="JP29" s="55"/>
      <c r="JQ29" s="55"/>
      <c r="JR29" s="55"/>
      <c r="JS29" s="55"/>
      <c r="JT29" s="55"/>
      <c r="JU29" s="55"/>
      <c r="JV29" s="55"/>
      <c r="JW29" s="55"/>
      <c r="JX29" s="55"/>
      <c r="JY29" s="55"/>
      <c r="JZ29" s="55"/>
      <c r="KA29" s="55"/>
      <c r="KB29" s="55"/>
      <c r="KC29" s="55"/>
      <c r="KD29" s="55"/>
      <c r="KE29" s="55"/>
      <c r="KF29" s="55"/>
      <c r="KG29" s="55"/>
      <c r="KH29" s="55"/>
      <c r="KI29" s="55"/>
      <c r="KJ29" s="55"/>
      <c r="KK29" s="55"/>
      <c r="KL29" s="55"/>
      <c r="KM29" s="55"/>
      <c r="KN29" s="55"/>
      <c r="KO29" s="55"/>
      <c r="KP29" s="55"/>
      <c r="KQ29" s="55"/>
      <c r="KR29" s="55"/>
      <c r="KS29" s="55"/>
      <c r="KT29" s="55"/>
      <c r="KU29" s="55"/>
      <c r="KV29" s="55"/>
      <c r="KW29" s="55"/>
      <c r="KX29" s="55"/>
      <c r="KY29" s="55"/>
      <c r="KZ29" s="55"/>
      <c r="LA29" s="55"/>
      <c r="LB29" s="55"/>
      <c r="LC29" s="55"/>
      <c r="LD29" s="55"/>
      <c r="LE29" s="55"/>
      <c r="LF29" s="55"/>
      <c r="LG29" s="55"/>
      <c r="LH29" s="55"/>
      <c r="LI29" s="55"/>
      <c r="LJ29" s="55"/>
      <c r="LK29" s="55"/>
      <c r="LL29" s="55"/>
      <c r="LM29" s="55"/>
      <c r="LN29" s="55"/>
      <c r="LO29" s="55"/>
      <c r="LP29" s="55"/>
      <c r="LQ29" s="55"/>
      <c r="LR29" s="55"/>
      <c r="LS29" s="55"/>
      <c r="LT29" s="55"/>
      <c r="LU29" s="55"/>
      <c r="LV29" s="55"/>
      <c r="LW29" s="55"/>
      <c r="LX29" s="55"/>
      <c r="LY29" s="55"/>
      <c r="LZ29" s="55"/>
      <c r="MA29" s="55"/>
      <c r="MB29" s="55"/>
      <c r="MC29" s="55"/>
      <c r="MD29" s="55"/>
      <c r="ME29" s="55"/>
      <c r="MF29" s="55"/>
      <c r="MG29" s="55"/>
      <c r="MH29" s="55"/>
      <c r="MI29" s="55"/>
      <c r="MJ29" s="55"/>
      <c r="MK29" s="55"/>
      <c r="ML29" s="55"/>
      <c r="MM29" s="55"/>
      <c r="MN29" s="55"/>
      <c r="MO29" s="55"/>
      <c r="MP29" s="55"/>
      <c r="MQ29" s="55"/>
      <c r="MR29" s="55"/>
      <c r="MS29" s="55"/>
      <c r="MT29" s="55"/>
      <c r="MU29" s="55"/>
      <c r="MV29" s="55"/>
      <c r="MW29" s="55"/>
      <c r="MX29" s="55"/>
      <c r="MY29" s="55"/>
      <c r="MZ29" s="55"/>
      <c r="NA29" s="55"/>
      <c r="NB29" s="55"/>
      <c r="NC29" s="55"/>
      <c r="ND29" s="55"/>
      <c r="NE29" s="55"/>
      <c r="NF29" s="55"/>
      <c r="NG29" s="55"/>
      <c r="NH29" s="55"/>
      <c r="NI29" s="55"/>
      <c r="NJ29" s="55"/>
      <c r="NK29" s="55"/>
      <c r="NL29" s="55"/>
      <c r="NM29" s="55"/>
      <c r="NN29" s="55"/>
      <c r="NO29" s="55"/>
      <c r="NP29" s="55"/>
      <c r="NQ29" s="55"/>
      <c r="NR29" s="55"/>
      <c r="NS29" s="55"/>
      <c r="NT29" s="55"/>
      <c r="NU29" s="55"/>
      <c r="NV29" s="55"/>
      <c r="NW29" s="55"/>
      <c r="NX29" s="55"/>
      <c r="NY29" s="55"/>
      <c r="NZ29" s="55"/>
      <c r="OA29" s="55"/>
      <c r="OB29" s="55"/>
      <c r="OC29" s="55"/>
      <c r="OD29" s="55"/>
      <c r="OE29" s="55"/>
      <c r="OF29" s="55"/>
      <c r="OG29" s="55"/>
      <c r="OH29" s="55"/>
      <c r="OI29" s="55"/>
      <c r="OJ29" s="55"/>
      <c r="OK29" s="55"/>
      <c r="OL29" s="55"/>
      <c r="OM29" s="55"/>
      <c r="ON29" s="55"/>
      <c r="OO29" s="55"/>
      <c r="OP29" s="55"/>
      <c r="OQ29" s="55"/>
      <c r="OR29" s="55"/>
      <c r="OS29" s="55"/>
      <c r="OT29" s="55"/>
      <c r="OU29" s="55"/>
      <c r="OV29" s="55"/>
      <c r="OW29" s="55"/>
      <c r="OX29" s="55"/>
      <c r="OY29" s="55"/>
      <c r="OZ29" s="55"/>
      <c r="PA29" s="55"/>
      <c r="PB29" s="55"/>
      <c r="PC29" s="55"/>
      <c r="PD29" s="55"/>
      <c r="PE29" s="55"/>
      <c r="PF29" s="55"/>
      <c r="PG29" s="55"/>
      <c r="PH29" s="55"/>
      <c r="PI29" s="55"/>
      <c r="PJ29" s="55"/>
      <c r="PK29" s="55"/>
      <c r="PL29" s="55"/>
      <c r="PM29" s="55"/>
      <c r="PN29" s="55"/>
      <c r="PO29" s="55"/>
      <c r="PP29" s="55"/>
      <c r="PQ29" s="55"/>
      <c r="PR29" s="55"/>
      <c r="PS29" s="55"/>
      <c r="PT29" s="55"/>
      <c r="PU29" s="55"/>
      <c r="PV29" s="55"/>
      <c r="PW29" s="55"/>
      <c r="PX29" s="55"/>
      <c r="PY29" s="55"/>
      <c r="PZ29" s="55"/>
      <c r="QA29" s="55"/>
      <c r="QB29" s="55"/>
      <c r="QC29" s="55"/>
      <c r="QD29" s="55"/>
      <c r="QE29" s="55"/>
      <c r="QF29" s="55"/>
      <c r="QG29" s="55"/>
      <c r="QH29" s="55"/>
      <c r="QI29" s="55"/>
      <c r="QJ29" s="55"/>
      <c r="QK29" s="55"/>
      <c r="QL29" s="55"/>
      <c r="QM29" s="55"/>
      <c r="QN29" s="55"/>
      <c r="QO29" s="55"/>
      <c r="QP29" s="55"/>
      <c r="QQ29" s="55"/>
      <c r="QR29" s="55"/>
      <c r="QS29" s="55"/>
      <c r="QT29" s="55"/>
      <c r="QU29" s="55"/>
      <c r="QV29" s="55"/>
      <c r="QW29" s="55"/>
      <c r="QX29" s="55"/>
      <c r="QY29" s="55"/>
      <c r="QZ29" s="55"/>
      <c r="RA29" s="55"/>
      <c r="RB29" s="55"/>
      <c r="RC29" s="55"/>
      <c r="RD29" s="55"/>
      <c r="RE29" s="55"/>
      <c r="RF29" s="55"/>
      <c r="RG29" s="55"/>
      <c r="RH29" s="55"/>
      <c r="RI29" s="55"/>
      <c r="RJ29" s="55"/>
      <c r="RK29" s="55"/>
      <c r="RL29" s="55"/>
      <c r="RM29" s="55"/>
      <c r="RN29" s="55"/>
      <c r="RO29" s="55"/>
      <c r="RP29" s="55"/>
      <c r="RQ29" s="55"/>
      <c r="RR29" s="55"/>
      <c r="RS29" s="55"/>
      <c r="RT29" s="55"/>
      <c r="RU29" s="55"/>
      <c r="RV29" s="55"/>
      <c r="RW29" s="55"/>
      <c r="RX29" s="55"/>
      <c r="RY29" s="55"/>
      <c r="RZ29" s="55"/>
      <c r="SA29" s="55"/>
      <c r="SB29" s="55"/>
      <c r="SC29" s="55"/>
      <c r="SD29" s="55"/>
      <c r="SE29" s="55"/>
      <c r="SF29" s="55"/>
      <c r="SG29" s="55"/>
      <c r="SH29" s="55"/>
      <c r="SI29" s="55"/>
      <c r="SJ29" s="55"/>
      <c r="SK29" s="55"/>
      <c r="SL29" s="55"/>
      <c r="SM29" s="55"/>
      <c r="SN29" s="55"/>
      <c r="SO29" s="55"/>
      <c r="SP29" s="55"/>
      <c r="SQ29" s="55"/>
    </row>
    <row r="30" spans="1:511" ht="18" customHeight="1" x14ac:dyDescent="0.25">
      <c r="A30" s="64" t="s">
        <v>127</v>
      </c>
      <c r="B30" s="74" t="s">
        <v>10</v>
      </c>
      <c r="C30" s="184">
        <v>46192</v>
      </c>
      <c r="D30" s="184">
        <v>46194</v>
      </c>
      <c r="E30" s="186"/>
      <c r="F30" s="186"/>
      <c r="G30" s="66">
        <v>3</v>
      </c>
      <c r="H30" s="67">
        <v>0</v>
      </c>
      <c r="I30" s="69"/>
      <c r="J30" s="66" t="s">
        <v>58</v>
      </c>
      <c r="K30" s="168"/>
      <c r="L30" s="163"/>
      <c r="M30" s="163"/>
      <c r="N30" s="163"/>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92"/>
      <c r="AV30" s="55"/>
      <c r="AW30" s="55"/>
      <c r="AX30" s="55"/>
      <c r="AY30" s="55"/>
      <c r="AZ30" s="55"/>
      <c r="BA30" s="55"/>
      <c r="BB30" s="55"/>
      <c r="BC30" s="55"/>
      <c r="BD30" s="55"/>
      <c r="BE30" s="55"/>
      <c r="BF30" s="55"/>
      <c r="BG30" s="55"/>
      <c r="BH30" s="55"/>
      <c r="BI30" s="55"/>
      <c r="BJ30" s="55"/>
      <c r="BK30" s="55"/>
      <c r="BL30" s="55"/>
      <c r="BM30" s="55"/>
      <c r="BN30" s="55"/>
      <c r="BO30" s="55"/>
      <c r="BP30" s="55"/>
      <c r="BQ30" s="55"/>
      <c r="BR30" s="55"/>
      <c r="BS30" s="55"/>
      <c r="BT30" s="55"/>
      <c r="BU30" s="55"/>
      <c r="BV30" s="55"/>
      <c r="BW30" s="55"/>
      <c r="BX30" s="55"/>
      <c r="BY30" s="55"/>
      <c r="BZ30" s="55"/>
      <c r="CA30" s="55"/>
      <c r="CB30" s="55"/>
      <c r="CC30" s="55"/>
      <c r="CD30" s="55"/>
      <c r="CE30" s="55"/>
      <c r="CF30" s="55"/>
      <c r="CG30" s="55"/>
      <c r="CH30" s="55"/>
      <c r="CI30" s="55"/>
      <c r="CJ30" s="55"/>
      <c r="CK30" s="55"/>
      <c r="CL30" s="55"/>
      <c r="CM30" s="55"/>
      <c r="CN30" s="55"/>
      <c r="CO30" s="55"/>
      <c r="CP30" s="55"/>
      <c r="CQ30" s="55"/>
      <c r="CR30" s="55"/>
      <c r="CS30" s="55"/>
      <c r="CT30" s="55"/>
      <c r="CU30" s="55"/>
      <c r="CV30" s="55"/>
      <c r="CW30" s="55"/>
      <c r="CX30" s="55"/>
      <c r="CY30" s="55"/>
      <c r="CZ30" s="55"/>
      <c r="DA30" s="55"/>
      <c r="DB30" s="55"/>
      <c r="DC30" s="55"/>
      <c r="DD30" s="55"/>
      <c r="DE30" s="55"/>
      <c r="DF30" s="55"/>
      <c r="DG30" s="55"/>
      <c r="DH30" s="55"/>
      <c r="DI30" s="55"/>
      <c r="DJ30" s="55"/>
      <c r="DK30" s="55"/>
      <c r="DL30" s="55"/>
      <c r="DM30" s="55"/>
      <c r="DN30" s="55"/>
      <c r="DO30" s="55"/>
      <c r="DP30" s="55"/>
      <c r="DQ30" s="55"/>
      <c r="DR30" s="55"/>
      <c r="DS30" s="55"/>
      <c r="DT30" s="55"/>
      <c r="DU30" s="55"/>
      <c r="DV30" s="55"/>
      <c r="DW30" s="55"/>
      <c r="DX30" s="55"/>
      <c r="DY30" s="55"/>
      <c r="DZ30" s="55"/>
      <c r="EA30" s="55"/>
      <c r="EB30" s="55"/>
      <c r="EC30" s="55"/>
      <c r="ED30" s="55"/>
      <c r="EE30" s="55"/>
      <c r="EF30" s="55"/>
      <c r="EG30" s="55"/>
      <c r="EH30" s="55"/>
      <c r="EI30" s="55"/>
      <c r="EJ30" s="55"/>
      <c r="EK30" s="55"/>
      <c r="EL30" s="55"/>
      <c r="EM30" s="55"/>
      <c r="EN30" s="55"/>
      <c r="EO30" s="55"/>
      <c r="EP30" s="55"/>
      <c r="EQ30" s="55"/>
      <c r="ER30" s="55"/>
      <c r="ES30" s="55"/>
      <c r="ET30" s="55"/>
      <c r="EU30" s="55"/>
      <c r="EV30" s="55"/>
      <c r="EW30" s="55"/>
      <c r="EX30" s="55"/>
      <c r="EY30" s="55"/>
      <c r="EZ30" s="55"/>
      <c r="FA30" s="55"/>
      <c r="FB30" s="55"/>
      <c r="FC30" s="55"/>
      <c r="FD30" s="55"/>
      <c r="FE30" s="55"/>
      <c r="FF30" s="55"/>
      <c r="FG30" s="55"/>
      <c r="FH30" s="55"/>
      <c r="FI30" s="55"/>
      <c r="FJ30" s="55"/>
      <c r="FK30" s="55"/>
      <c r="FL30" s="55"/>
      <c r="FM30" s="55"/>
      <c r="FN30" s="55"/>
      <c r="FO30" s="55"/>
      <c r="FP30" s="55"/>
      <c r="FQ30" s="55"/>
      <c r="FR30" s="55"/>
      <c r="FS30" s="55"/>
      <c r="FT30" s="55"/>
      <c r="FU30" s="55"/>
      <c r="FV30" s="55"/>
      <c r="FW30" s="55"/>
      <c r="FX30" s="55"/>
      <c r="FY30" s="55"/>
      <c r="FZ30" s="55"/>
      <c r="GA30" s="55"/>
      <c r="GB30" s="55"/>
      <c r="GC30" s="55"/>
      <c r="GD30" s="55"/>
      <c r="GE30" s="55"/>
      <c r="GF30" s="55"/>
      <c r="GG30" s="55"/>
      <c r="GH30" s="55"/>
      <c r="GI30" s="55"/>
      <c r="GJ30" s="55"/>
      <c r="GK30" s="55"/>
      <c r="GL30" s="55"/>
      <c r="GM30" s="55"/>
      <c r="GN30" s="55"/>
      <c r="GO30" s="55"/>
      <c r="GP30" s="55"/>
      <c r="GQ30" s="55"/>
      <c r="GR30" s="55"/>
      <c r="GS30" s="55"/>
      <c r="GT30" s="55"/>
      <c r="GU30" s="55"/>
      <c r="GV30" s="55"/>
      <c r="GW30" s="55"/>
      <c r="GX30" s="55"/>
      <c r="GY30" s="55"/>
      <c r="GZ30" s="55"/>
      <c r="HA30" s="55"/>
      <c r="HB30" s="55"/>
      <c r="HC30" s="55"/>
      <c r="HD30" s="55"/>
      <c r="HE30" s="55"/>
      <c r="HF30" s="55"/>
      <c r="HG30" s="55"/>
      <c r="HH30" s="55"/>
      <c r="HI30" s="55"/>
      <c r="HJ30" s="55"/>
      <c r="HK30" s="55"/>
      <c r="HL30" s="55"/>
      <c r="HM30" s="55"/>
      <c r="HN30" s="55"/>
      <c r="HO30" s="55"/>
      <c r="HP30" s="55"/>
      <c r="HQ30" s="55"/>
      <c r="HR30" s="55"/>
      <c r="HS30" s="55"/>
      <c r="HT30" s="55"/>
      <c r="HU30" s="55"/>
      <c r="HV30" s="55"/>
      <c r="HW30" s="55"/>
      <c r="HX30" s="55"/>
      <c r="HY30" s="55"/>
      <c r="HZ30" s="55"/>
      <c r="IA30" s="55"/>
      <c r="IB30" s="55"/>
      <c r="IC30" s="55"/>
      <c r="ID30" s="55"/>
      <c r="IE30" s="55"/>
      <c r="IF30" s="55"/>
      <c r="IG30" s="55"/>
      <c r="IH30" s="55"/>
      <c r="II30" s="55"/>
      <c r="IJ30" s="55"/>
      <c r="IK30" s="55"/>
      <c r="IL30" s="55"/>
      <c r="IM30" s="55"/>
      <c r="IN30" s="55"/>
      <c r="IO30" s="55"/>
      <c r="IP30" s="55"/>
      <c r="IQ30" s="55"/>
      <c r="IR30" s="55"/>
      <c r="IS30" s="55"/>
      <c r="IT30" s="55"/>
      <c r="IU30" s="55"/>
      <c r="IV30" s="55"/>
      <c r="IW30" s="55"/>
      <c r="IX30" s="55"/>
      <c r="IY30" s="55"/>
      <c r="IZ30" s="55"/>
      <c r="JA30" s="55"/>
      <c r="JB30" s="55"/>
      <c r="JC30" s="55"/>
      <c r="JD30" s="55"/>
      <c r="JE30" s="55"/>
      <c r="JF30" s="55"/>
      <c r="JG30" s="55"/>
      <c r="JH30" s="55"/>
      <c r="JI30" s="55"/>
      <c r="JJ30" s="55"/>
      <c r="JK30" s="55"/>
      <c r="JL30" s="55"/>
      <c r="JM30" s="55"/>
      <c r="JN30" s="55"/>
      <c r="JO30" s="55"/>
      <c r="JP30" s="55"/>
      <c r="JQ30" s="55"/>
      <c r="JR30" s="55"/>
      <c r="JS30" s="55"/>
      <c r="JT30" s="55"/>
      <c r="JU30" s="55"/>
      <c r="JV30" s="55"/>
      <c r="JW30" s="55"/>
      <c r="JX30" s="55"/>
      <c r="JY30" s="55"/>
      <c r="JZ30" s="55"/>
      <c r="KA30" s="55"/>
      <c r="KB30" s="55"/>
      <c r="KC30" s="55"/>
      <c r="KD30" s="55"/>
      <c r="KE30" s="55"/>
      <c r="KF30" s="55"/>
      <c r="KG30" s="55"/>
      <c r="KH30" s="55"/>
      <c r="KI30" s="55"/>
      <c r="KJ30" s="55"/>
      <c r="KK30" s="55"/>
      <c r="KL30" s="55"/>
      <c r="KM30" s="55"/>
      <c r="KN30" s="55"/>
      <c r="KO30" s="55"/>
      <c r="KP30" s="55"/>
      <c r="KQ30" s="55"/>
      <c r="KR30" s="55"/>
      <c r="KS30" s="55"/>
      <c r="KT30" s="55"/>
      <c r="KU30" s="55"/>
      <c r="KV30" s="55"/>
      <c r="KW30" s="55"/>
      <c r="KX30" s="55"/>
      <c r="KY30" s="55"/>
      <c r="KZ30" s="55"/>
      <c r="LA30" s="55"/>
      <c r="LB30" s="55"/>
      <c r="LC30" s="55"/>
      <c r="LD30" s="55"/>
      <c r="LE30" s="55"/>
      <c r="LF30" s="55"/>
      <c r="LG30" s="55"/>
      <c r="LH30" s="55"/>
      <c r="LI30" s="55"/>
      <c r="LJ30" s="55"/>
      <c r="LK30" s="55"/>
      <c r="LL30" s="55"/>
      <c r="LM30" s="55"/>
      <c r="LN30" s="55"/>
      <c r="LO30" s="55"/>
      <c r="LP30" s="55"/>
      <c r="LQ30" s="55"/>
      <c r="LR30" s="55"/>
      <c r="LS30" s="55"/>
      <c r="LT30" s="55"/>
      <c r="LU30" s="55"/>
      <c r="LV30" s="55"/>
      <c r="LW30" s="55"/>
      <c r="LX30" s="55"/>
      <c r="LY30" s="55"/>
      <c r="LZ30" s="55"/>
      <c r="MA30" s="55"/>
      <c r="MB30" s="55"/>
      <c r="MC30" s="55"/>
      <c r="MD30" s="55"/>
      <c r="ME30" s="55"/>
      <c r="MF30" s="55"/>
      <c r="MG30" s="55"/>
      <c r="MH30" s="55"/>
      <c r="MI30" s="55"/>
      <c r="MJ30" s="55"/>
      <c r="MK30" s="55"/>
      <c r="ML30" s="55"/>
      <c r="MM30" s="55"/>
      <c r="MN30" s="55"/>
      <c r="MO30" s="55"/>
      <c r="MP30" s="55"/>
      <c r="MQ30" s="55"/>
      <c r="MR30" s="55"/>
      <c r="MS30" s="55"/>
      <c r="MT30" s="55"/>
      <c r="MU30" s="55"/>
      <c r="MV30" s="55"/>
      <c r="MW30" s="55"/>
      <c r="MX30" s="55"/>
      <c r="MY30" s="55"/>
      <c r="MZ30" s="55"/>
      <c r="NA30" s="55"/>
      <c r="NB30" s="55"/>
      <c r="NC30" s="55"/>
      <c r="ND30" s="55"/>
      <c r="NE30" s="55"/>
      <c r="NF30" s="55"/>
      <c r="NG30" s="55"/>
      <c r="NH30" s="55"/>
      <c r="NI30" s="55"/>
      <c r="NJ30" s="55"/>
      <c r="NK30" s="55"/>
      <c r="NL30" s="55"/>
      <c r="NM30" s="55"/>
      <c r="NN30" s="55"/>
      <c r="NO30" s="55"/>
      <c r="NP30" s="55"/>
      <c r="NQ30" s="55"/>
      <c r="NR30" s="55"/>
      <c r="NS30" s="55"/>
      <c r="NT30" s="55"/>
      <c r="NU30" s="55"/>
      <c r="NV30" s="55"/>
      <c r="NW30" s="55"/>
      <c r="NX30" s="55"/>
      <c r="NY30" s="55"/>
      <c r="NZ30" s="55"/>
      <c r="OA30" s="55"/>
      <c r="OB30" s="55"/>
      <c r="OC30" s="55"/>
      <c r="OD30" s="55"/>
      <c r="OE30" s="55"/>
      <c r="OF30" s="55"/>
      <c r="OG30" s="55"/>
      <c r="OH30" s="55"/>
      <c r="OI30" s="55"/>
      <c r="OJ30" s="55"/>
      <c r="OK30" s="55"/>
      <c r="OL30" s="55"/>
      <c r="OM30" s="55"/>
      <c r="ON30" s="55"/>
      <c r="OO30" s="55"/>
      <c r="OP30" s="55"/>
      <c r="OQ30" s="55"/>
      <c r="OR30" s="55"/>
      <c r="OS30" s="55"/>
      <c r="OT30" s="55"/>
      <c r="OU30" s="55"/>
      <c r="OV30" s="55"/>
      <c r="OW30" s="55"/>
      <c r="OX30" s="55"/>
      <c r="OY30" s="55"/>
      <c r="OZ30" s="55"/>
      <c r="PA30" s="55"/>
      <c r="PB30" s="55"/>
      <c r="PC30" s="55"/>
      <c r="PD30" s="55"/>
      <c r="PE30" s="55"/>
      <c r="PF30" s="55"/>
      <c r="PG30" s="55"/>
      <c r="PH30" s="55"/>
      <c r="PI30" s="55"/>
      <c r="PJ30" s="55"/>
      <c r="PK30" s="55"/>
      <c r="PL30" s="55"/>
      <c r="PM30" s="55"/>
      <c r="PN30" s="55"/>
      <c r="PO30" s="55"/>
      <c r="PP30" s="55"/>
      <c r="PQ30" s="55"/>
      <c r="PR30" s="55"/>
      <c r="PS30" s="55"/>
      <c r="PT30" s="55"/>
      <c r="PU30" s="55"/>
      <c r="PV30" s="55"/>
      <c r="PW30" s="55"/>
      <c r="PX30" s="55"/>
      <c r="PY30" s="55"/>
      <c r="PZ30" s="55"/>
      <c r="QA30" s="55"/>
      <c r="QB30" s="55"/>
      <c r="QC30" s="55"/>
      <c r="QD30" s="55"/>
      <c r="QE30" s="55"/>
      <c r="QF30" s="55"/>
      <c r="QG30" s="55"/>
      <c r="QH30" s="55"/>
      <c r="QI30" s="55"/>
      <c r="QJ30" s="55"/>
      <c r="QK30" s="55"/>
      <c r="QL30" s="55"/>
      <c r="QM30" s="55"/>
      <c r="QN30" s="55"/>
      <c r="QO30" s="55"/>
      <c r="QP30" s="55"/>
      <c r="QQ30" s="55"/>
      <c r="QR30" s="55"/>
      <c r="QS30" s="55"/>
      <c r="QT30" s="55"/>
      <c r="QU30" s="55"/>
      <c r="QV30" s="55"/>
      <c r="QW30" s="55"/>
      <c r="QX30" s="55"/>
      <c r="QY30" s="55"/>
      <c r="QZ30" s="55"/>
      <c r="RA30" s="55"/>
      <c r="RB30" s="55"/>
      <c r="RC30" s="55"/>
      <c r="RD30" s="55"/>
      <c r="RE30" s="55"/>
      <c r="RF30" s="55"/>
      <c r="RG30" s="55"/>
      <c r="RH30" s="55"/>
      <c r="RI30" s="55"/>
      <c r="RJ30" s="55"/>
      <c r="RK30" s="55"/>
      <c r="RL30" s="55"/>
      <c r="RM30" s="55"/>
      <c r="RN30" s="55"/>
      <c r="RO30" s="55"/>
      <c r="RP30" s="55"/>
      <c r="RQ30" s="55"/>
      <c r="RR30" s="55"/>
      <c r="RS30" s="55"/>
      <c r="RT30" s="55"/>
      <c r="RU30" s="55"/>
      <c r="RV30" s="55"/>
      <c r="RW30" s="55"/>
      <c r="RX30" s="55"/>
      <c r="RY30" s="55"/>
      <c r="RZ30" s="55"/>
      <c r="SA30" s="55"/>
      <c r="SB30" s="55"/>
      <c r="SC30" s="55"/>
      <c r="SD30" s="55"/>
      <c r="SE30" s="55"/>
      <c r="SF30" s="55"/>
      <c r="SG30" s="55"/>
      <c r="SH30" s="55"/>
      <c r="SI30" s="55"/>
      <c r="SJ30" s="55"/>
      <c r="SK30" s="55"/>
      <c r="SL30" s="55"/>
      <c r="SM30" s="55"/>
      <c r="SN30" s="55"/>
      <c r="SO30" s="55"/>
      <c r="SP30" s="55"/>
      <c r="SQ30" s="55"/>
    </row>
    <row r="31" spans="1:511" ht="18" customHeight="1" x14ac:dyDescent="0.25">
      <c r="A31" s="64" t="s">
        <v>128</v>
      </c>
      <c r="B31" s="74" t="s">
        <v>169</v>
      </c>
      <c r="C31" s="184">
        <v>46195</v>
      </c>
      <c r="D31" s="184">
        <v>46199</v>
      </c>
      <c r="E31" s="186"/>
      <c r="F31" s="186"/>
      <c r="G31" s="66">
        <v>5</v>
      </c>
      <c r="H31" s="67">
        <v>0.5</v>
      </c>
      <c r="I31" s="69"/>
      <c r="J31" s="66" t="s">
        <v>68</v>
      </c>
      <c r="K31" s="168"/>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92"/>
      <c r="AV31" s="55"/>
      <c r="AW31" s="55"/>
      <c r="AX31" s="55"/>
      <c r="AY31" s="55"/>
      <c r="AZ31" s="55"/>
      <c r="BA31" s="55"/>
      <c r="BB31" s="55"/>
      <c r="BC31" s="55"/>
      <c r="BD31" s="55"/>
      <c r="BE31" s="55"/>
      <c r="BF31" s="55"/>
      <c r="BG31" s="55"/>
      <c r="BH31" s="55"/>
      <c r="BI31" s="55"/>
      <c r="BJ31" s="55"/>
      <c r="BK31" s="55"/>
      <c r="BL31" s="55"/>
      <c r="BM31" s="55"/>
      <c r="BN31" s="55"/>
      <c r="BO31" s="55"/>
      <c r="BP31" s="55"/>
      <c r="BQ31" s="55"/>
      <c r="BR31" s="55"/>
      <c r="BS31" s="55"/>
      <c r="BT31" s="55"/>
      <c r="BU31" s="55"/>
      <c r="BV31" s="55"/>
      <c r="BW31" s="55"/>
      <c r="BX31" s="55"/>
      <c r="BY31" s="55"/>
      <c r="BZ31" s="55"/>
      <c r="CA31" s="55"/>
      <c r="CB31" s="55"/>
      <c r="CC31" s="55"/>
      <c r="CD31" s="55"/>
      <c r="CE31" s="55"/>
      <c r="CF31" s="55"/>
      <c r="CG31" s="55"/>
      <c r="CH31" s="55"/>
      <c r="CI31" s="55"/>
      <c r="CJ31" s="55"/>
      <c r="CK31" s="55"/>
      <c r="CL31" s="55"/>
      <c r="CM31" s="55"/>
      <c r="CN31" s="55"/>
      <c r="CO31" s="55"/>
      <c r="CP31" s="55"/>
      <c r="CQ31" s="55"/>
      <c r="CR31" s="55"/>
      <c r="CS31" s="55"/>
      <c r="CT31" s="55"/>
      <c r="CU31" s="55"/>
      <c r="CV31" s="55"/>
      <c r="CW31" s="55"/>
      <c r="CX31" s="55"/>
      <c r="CY31" s="55"/>
      <c r="CZ31" s="55"/>
      <c r="DA31" s="55"/>
      <c r="DB31" s="55"/>
      <c r="DC31" s="55"/>
      <c r="DD31" s="55"/>
      <c r="DE31" s="55"/>
      <c r="DF31" s="55"/>
      <c r="DG31" s="55"/>
      <c r="DH31" s="55"/>
      <c r="DI31" s="55"/>
      <c r="DJ31" s="55"/>
      <c r="DK31" s="55"/>
      <c r="DL31" s="55"/>
      <c r="DM31" s="55"/>
      <c r="DN31" s="55"/>
      <c r="DO31" s="55"/>
      <c r="DP31" s="55"/>
      <c r="DQ31" s="55"/>
      <c r="DR31" s="55"/>
      <c r="DS31" s="55"/>
      <c r="DT31" s="55"/>
      <c r="DU31" s="55"/>
      <c r="DV31" s="55"/>
      <c r="DW31" s="55"/>
      <c r="DX31" s="55"/>
      <c r="DY31" s="55"/>
      <c r="DZ31" s="55"/>
      <c r="EA31" s="55"/>
      <c r="EB31" s="55"/>
      <c r="EC31" s="55"/>
      <c r="ED31" s="55"/>
      <c r="EE31" s="55"/>
      <c r="EF31" s="55"/>
      <c r="EG31" s="55"/>
      <c r="EH31" s="55"/>
      <c r="EI31" s="55"/>
      <c r="EJ31" s="55"/>
      <c r="EK31" s="55"/>
      <c r="EL31" s="55"/>
      <c r="EM31" s="55"/>
      <c r="EN31" s="55"/>
      <c r="EO31" s="55"/>
      <c r="EP31" s="55"/>
      <c r="EQ31" s="55"/>
      <c r="ER31" s="55"/>
      <c r="ES31" s="55"/>
      <c r="ET31" s="55"/>
      <c r="EU31" s="55"/>
      <c r="EV31" s="55"/>
      <c r="EW31" s="55"/>
      <c r="EX31" s="55"/>
      <c r="EY31" s="55"/>
      <c r="EZ31" s="55"/>
      <c r="FA31" s="55"/>
      <c r="FB31" s="55"/>
      <c r="FC31" s="55"/>
      <c r="FD31" s="55"/>
      <c r="FE31" s="55"/>
      <c r="FF31" s="55"/>
      <c r="FG31" s="55"/>
      <c r="FH31" s="55"/>
      <c r="FI31" s="55"/>
      <c r="FJ31" s="55"/>
      <c r="FK31" s="55"/>
      <c r="FL31" s="55"/>
      <c r="FM31" s="55"/>
      <c r="FN31" s="55"/>
      <c r="FO31" s="55"/>
      <c r="FP31" s="55"/>
      <c r="FQ31" s="55"/>
      <c r="FR31" s="55"/>
      <c r="FS31" s="55"/>
      <c r="FT31" s="55"/>
      <c r="FU31" s="55"/>
      <c r="FV31" s="55"/>
      <c r="FW31" s="55"/>
      <c r="FX31" s="55"/>
      <c r="FY31" s="55"/>
      <c r="FZ31" s="55"/>
      <c r="GA31" s="55"/>
      <c r="GB31" s="55"/>
      <c r="GC31" s="55"/>
      <c r="GD31" s="55"/>
      <c r="GE31" s="55"/>
      <c r="GF31" s="55"/>
      <c r="GG31" s="55"/>
      <c r="GH31" s="55"/>
      <c r="GI31" s="55"/>
      <c r="GJ31" s="55"/>
      <c r="GK31" s="55"/>
      <c r="GL31" s="55"/>
      <c r="GM31" s="55"/>
      <c r="GN31" s="55"/>
      <c r="GO31" s="55"/>
      <c r="GP31" s="55"/>
      <c r="GQ31" s="55"/>
      <c r="GR31" s="55"/>
      <c r="GS31" s="55"/>
      <c r="GT31" s="55"/>
      <c r="GU31" s="55"/>
      <c r="GV31" s="55"/>
      <c r="GW31" s="55"/>
      <c r="GX31" s="55"/>
      <c r="GY31" s="55"/>
      <c r="GZ31" s="55"/>
      <c r="HA31" s="55"/>
      <c r="HB31" s="55"/>
      <c r="HC31" s="55"/>
      <c r="HD31" s="55"/>
      <c r="HE31" s="55"/>
      <c r="HF31" s="55"/>
      <c r="HG31" s="55"/>
      <c r="HH31" s="55"/>
      <c r="HI31" s="55"/>
      <c r="HJ31" s="55"/>
      <c r="HK31" s="55"/>
      <c r="HL31" s="55"/>
      <c r="HM31" s="55"/>
      <c r="HN31" s="55"/>
      <c r="HO31" s="55"/>
      <c r="HP31" s="55"/>
      <c r="HQ31" s="55"/>
      <c r="HR31" s="55"/>
      <c r="HS31" s="55"/>
      <c r="HT31" s="55"/>
      <c r="HU31" s="55"/>
      <c r="HV31" s="55"/>
      <c r="HW31" s="55"/>
      <c r="HX31" s="55"/>
      <c r="HY31" s="55"/>
      <c r="HZ31" s="55"/>
      <c r="IA31" s="55"/>
      <c r="IB31" s="55"/>
      <c r="IC31" s="55"/>
      <c r="ID31" s="55"/>
      <c r="IE31" s="55"/>
      <c r="IF31" s="55"/>
      <c r="IG31" s="55"/>
      <c r="IH31" s="55"/>
      <c r="II31" s="55"/>
      <c r="IJ31" s="55"/>
      <c r="IK31" s="55"/>
      <c r="IL31" s="55"/>
      <c r="IM31" s="55"/>
      <c r="IN31" s="55"/>
      <c r="IO31" s="55"/>
      <c r="IP31" s="55"/>
      <c r="IQ31" s="55"/>
      <c r="IR31" s="55"/>
      <c r="IS31" s="55"/>
      <c r="IT31" s="55"/>
      <c r="IU31" s="55"/>
      <c r="IV31" s="55"/>
      <c r="IW31" s="55"/>
      <c r="IX31" s="55"/>
      <c r="IY31" s="55"/>
      <c r="IZ31" s="55"/>
      <c r="JA31" s="55"/>
      <c r="JB31" s="55"/>
      <c r="JC31" s="55"/>
      <c r="JD31" s="55"/>
      <c r="JE31" s="55"/>
      <c r="JF31" s="55"/>
      <c r="JG31" s="55"/>
      <c r="JH31" s="55"/>
      <c r="JI31" s="55"/>
      <c r="JJ31" s="55"/>
      <c r="JK31" s="55"/>
      <c r="JL31" s="55"/>
      <c r="JM31" s="55"/>
      <c r="JN31" s="55"/>
      <c r="JO31" s="55"/>
      <c r="JP31" s="55"/>
      <c r="JQ31" s="55"/>
      <c r="JR31" s="55"/>
      <c r="JS31" s="55"/>
      <c r="JT31" s="55"/>
      <c r="JU31" s="55"/>
      <c r="JV31" s="55"/>
      <c r="JW31" s="55"/>
      <c r="JX31" s="55"/>
      <c r="JY31" s="55"/>
      <c r="JZ31" s="55"/>
      <c r="KA31" s="55"/>
      <c r="KB31" s="55"/>
      <c r="KC31" s="55"/>
      <c r="KD31" s="55"/>
      <c r="KE31" s="55"/>
      <c r="KF31" s="55"/>
      <c r="KG31" s="55"/>
      <c r="KH31" s="55"/>
      <c r="KI31" s="55"/>
      <c r="KJ31" s="55"/>
      <c r="KK31" s="55"/>
      <c r="KL31" s="55"/>
      <c r="KM31" s="55"/>
      <c r="KN31" s="55"/>
      <c r="KO31" s="55"/>
      <c r="KP31" s="55"/>
      <c r="KQ31" s="55"/>
      <c r="KR31" s="55"/>
      <c r="KS31" s="55"/>
      <c r="KT31" s="55"/>
      <c r="KU31" s="55"/>
      <c r="KV31" s="55"/>
      <c r="KW31" s="55"/>
      <c r="KX31" s="55"/>
      <c r="KY31" s="55"/>
      <c r="KZ31" s="55"/>
      <c r="LA31" s="55"/>
      <c r="LB31" s="55"/>
      <c r="LC31" s="55"/>
      <c r="LD31" s="55"/>
      <c r="LE31" s="55"/>
      <c r="LF31" s="55"/>
      <c r="LG31" s="55"/>
      <c r="LH31" s="55"/>
      <c r="LI31" s="55"/>
      <c r="LJ31" s="55"/>
      <c r="LK31" s="55"/>
      <c r="LL31" s="55"/>
      <c r="LM31" s="55"/>
      <c r="LN31" s="55"/>
      <c r="LO31" s="55"/>
      <c r="LP31" s="55"/>
      <c r="LQ31" s="55"/>
      <c r="LR31" s="55"/>
      <c r="LS31" s="55"/>
      <c r="LT31" s="55"/>
      <c r="LU31" s="55"/>
      <c r="LV31" s="55"/>
      <c r="LW31" s="55"/>
      <c r="LX31" s="55"/>
      <c r="LY31" s="55"/>
      <c r="LZ31" s="55"/>
      <c r="MA31" s="55"/>
      <c r="MB31" s="55"/>
      <c r="MC31" s="55"/>
      <c r="MD31" s="55"/>
      <c r="ME31" s="55"/>
      <c r="MF31" s="55"/>
      <c r="MG31" s="55"/>
      <c r="MH31" s="55"/>
      <c r="MI31" s="55"/>
      <c r="MJ31" s="55"/>
      <c r="MK31" s="55"/>
      <c r="ML31" s="55"/>
      <c r="MM31" s="55"/>
      <c r="MN31" s="55"/>
      <c r="MO31" s="55"/>
      <c r="MP31" s="55"/>
      <c r="MQ31" s="55"/>
      <c r="MR31" s="55"/>
      <c r="MS31" s="55"/>
      <c r="MT31" s="55"/>
      <c r="MU31" s="55"/>
      <c r="MV31" s="55"/>
      <c r="MW31" s="55"/>
      <c r="MX31" s="55"/>
      <c r="MY31" s="55"/>
      <c r="MZ31" s="55"/>
      <c r="NA31" s="55"/>
      <c r="NB31" s="55"/>
      <c r="NC31" s="55"/>
      <c r="ND31" s="55"/>
      <c r="NE31" s="55"/>
      <c r="NF31" s="55"/>
      <c r="NG31" s="55"/>
      <c r="NH31" s="55"/>
      <c r="NI31" s="55"/>
      <c r="NJ31" s="55"/>
      <c r="NK31" s="55"/>
      <c r="NL31" s="55"/>
      <c r="NM31" s="55"/>
      <c r="NN31" s="55"/>
      <c r="NO31" s="55"/>
      <c r="NP31" s="55"/>
      <c r="NQ31" s="55"/>
      <c r="NR31" s="55"/>
      <c r="NS31" s="55"/>
      <c r="NT31" s="55"/>
      <c r="NU31" s="55"/>
      <c r="NV31" s="55"/>
      <c r="NW31" s="55"/>
      <c r="NX31" s="55"/>
      <c r="NY31" s="55"/>
      <c r="NZ31" s="55"/>
      <c r="OA31" s="55"/>
      <c r="OB31" s="55"/>
      <c r="OC31" s="55"/>
      <c r="OD31" s="55"/>
      <c r="OE31" s="55"/>
      <c r="OF31" s="55"/>
      <c r="OG31" s="55"/>
      <c r="OH31" s="55"/>
      <c r="OI31" s="55"/>
      <c r="OJ31" s="55"/>
      <c r="OK31" s="55"/>
      <c r="OL31" s="55"/>
      <c r="OM31" s="55"/>
      <c r="ON31" s="55"/>
      <c r="OO31" s="55"/>
      <c r="OP31" s="55"/>
      <c r="OQ31" s="55"/>
      <c r="OR31" s="55"/>
      <c r="OS31" s="55"/>
      <c r="OT31" s="55"/>
      <c r="OU31" s="55"/>
      <c r="OV31" s="55"/>
      <c r="OW31" s="55"/>
      <c r="OX31" s="55"/>
      <c r="OY31" s="55"/>
      <c r="OZ31" s="55"/>
      <c r="PA31" s="55"/>
      <c r="PB31" s="55"/>
      <c r="PC31" s="55"/>
      <c r="PD31" s="55"/>
      <c r="PE31" s="55"/>
      <c r="PF31" s="55"/>
      <c r="PG31" s="55"/>
      <c r="PH31" s="55"/>
      <c r="PI31" s="55"/>
      <c r="PJ31" s="55"/>
      <c r="PK31" s="55"/>
      <c r="PL31" s="55"/>
      <c r="PM31" s="55"/>
      <c r="PN31" s="55"/>
      <c r="PO31" s="55"/>
      <c r="PP31" s="55"/>
      <c r="PQ31" s="55"/>
      <c r="PR31" s="55"/>
      <c r="PS31" s="55"/>
      <c r="PT31" s="55"/>
      <c r="PU31" s="55"/>
      <c r="PV31" s="55"/>
      <c r="PW31" s="55"/>
      <c r="PX31" s="55"/>
      <c r="PY31" s="55"/>
      <c r="PZ31" s="55"/>
      <c r="QA31" s="55"/>
      <c r="QB31" s="55"/>
      <c r="QC31" s="55"/>
      <c r="QD31" s="55"/>
      <c r="QE31" s="55"/>
      <c r="QF31" s="55"/>
      <c r="QG31" s="55"/>
      <c r="QH31" s="55"/>
      <c r="QI31" s="55"/>
      <c r="QJ31" s="55"/>
      <c r="QK31" s="55"/>
      <c r="QL31" s="55"/>
      <c r="QM31" s="55"/>
      <c r="QN31" s="55"/>
      <c r="QO31" s="55"/>
      <c r="QP31" s="55"/>
      <c r="QQ31" s="55"/>
      <c r="QR31" s="55"/>
      <c r="QS31" s="55"/>
      <c r="QT31" s="55"/>
      <c r="QU31" s="55"/>
      <c r="QV31" s="55"/>
      <c r="QW31" s="55"/>
      <c r="QX31" s="55"/>
      <c r="QY31" s="55"/>
      <c r="QZ31" s="55"/>
      <c r="RA31" s="55"/>
      <c r="RB31" s="55"/>
      <c r="RC31" s="55"/>
      <c r="RD31" s="55"/>
      <c r="RE31" s="55"/>
      <c r="RF31" s="55"/>
      <c r="RG31" s="55"/>
      <c r="RH31" s="55"/>
      <c r="RI31" s="55"/>
      <c r="RJ31" s="55"/>
      <c r="RK31" s="55"/>
      <c r="RL31" s="55"/>
      <c r="RM31" s="55"/>
      <c r="RN31" s="55"/>
      <c r="RO31" s="55"/>
      <c r="RP31" s="55"/>
      <c r="RQ31" s="55"/>
      <c r="RR31" s="55"/>
      <c r="RS31" s="55"/>
      <c r="RT31" s="55"/>
      <c r="RU31" s="55"/>
      <c r="RV31" s="55"/>
      <c r="RW31" s="55"/>
      <c r="RX31" s="55"/>
      <c r="RY31" s="55"/>
      <c r="RZ31" s="55"/>
      <c r="SA31" s="55"/>
      <c r="SB31" s="55"/>
      <c r="SC31" s="55"/>
      <c r="SD31" s="55"/>
      <c r="SE31" s="55"/>
      <c r="SF31" s="55"/>
      <c r="SG31" s="55"/>
      <c r="SH31" s="55"/>
      <c r="SI31" s="55"/>
      <c r="SJ31" s="55"/>
      <c r="SK31" s="55"/>
      <c r="SL31" s="55"/>
      <c r="SM31" s="55"/>
      <c r="SN31" s="55"/>
      <c r="SO31" s="55"/>
      <c r="SP31" s="55"/>
      <c r="SQ31" s="55"/>
    </row>
    <row r="32" spans="1:511" ht="18" customHeight="1" x14ac:dyDescent="0.25">
      <c r="A32" s="70" t="s">
        <v>129</v>
      </c>
      <c r="B32" s="71" t="s">
        <v>11</v>
      </c>
      <c r="C32" s="187">
        <v>46200</v>
      </c>
      <c r="D32" s="187">
        <v>46211</v>
      </c>
      <c r="E32" s="188"/>
      <c r="F32" s="188"/>
      <c r="G32" s="72">
        <v>12</v>
      </c>
      <c r="H32" s="73">
        <v>0</v>
      </c>
      <c r="I32" s="189"/>
      <c r="J32" s="72" t="s">
        <v>57</v>
      </c>
      <c r="K32" s="168"/>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92"/>
      <c r="AV32" s="55"/>
      <c r="AW32" s="55"/>
      <c r="AX32" s="55"/>
      <c r="AY32" s="55"/>
      <c r="AZ32" s="55"/>
      <c r="BA32" s="55"/>
      <c r="BB32" s="55"/>
      <c r="BC32" s="55"/>
      <c r="BD32" s="55"/>
      <c r="BE32" s="55"/>
      <c r="BF32" s="55"/>
      <c r="BG32" s="55"/>
      <c r="BH32" s="55"/>
      <c r="BI32" s="55"/>
      <c r="BJ32" s="55"/>
      <c r="BK32" s="55"/>
      <c r="BL32" s="55"/>
      <c r="BM32" s="55"/>
      <c r="BN32" s="55"/>
      <c r="BO32" s="55"/>
      <c r="BP32" s="55"/>
      <c r="BQ32" s="55"/>
      <c r="BR32" s="55"/>
      <c r="BS32" s="55"/>
      <c r="BT32" s="55"/>
      <c r="BU32" s="55"/>
      <c r="BV32" s="55"/>
      <c r="BW32" s="55"/>
      <c r="BX32" s="55"/>
      <c r="BY32" s="55"/>
      <c r="BZ32" s="55"/>
      <c r="CA32" s="55"/>
      <c r="CB32" s="55"/>
      <c r="CC32" s="55"/>
      <c r="CD32" s="55"/>
      <c r="CE32" s="55"/>
      <c r="CF32" s="55"/>
      <c r="CG32" s="55"/>
      <c r="CH32" s="55"/>
      <c r="CI32" s="55"/>
      <c r="CJ32" s="55"/>
      <c r="CK32" s="55"/>
      <c r="CL32" s="55"/>
      <c r="CM32" s="55"/>
      <c r="CN32" s="55"/>
      <c r="CO32" s="55"/>
      <c r="CP32" s="55"/>
      <c r="CQ32" s="55"/>
      <c r="CR32" s="55"/>
      <c r="CS32" s="55"/>
      <c r="CT32" s="55"/>
      <c r="CU32" s="55"/>
      <c r="CV32" s="55"/>
      <c r="CW32" s="55"/>
      <c r="CX32" s="55"/>
      <c r="CY32" s="55"/>
      <c r="CZ32" s="55"/>
      <c r="DA32" s="55"/>
      <c r="DB32" s="55"/>
      <c r="DC32" s="55"/>
      <c r="DD32" s="55"/>
      <c r="DE32" s="55"/>
      <c r="DF32" s="55"/>
      <c r="DG32" s="55"/>
      <c r="DH32" s="55"/>
      <c r="DI32" s="55"/>
      <c r="DJ32" s="55"/>
      <c r="DK32" s="55"/>
      <c r="DL32" s="55"/>
      <c r="DM32" s="55"/>
      <c r="DN32" s="55"/>
      <c r="DO32" s="55"/>
      <c r="DP32" s="55"/>
      <c r="DQ32" s="55"/>
      <c r="DR32" s="55"/>
      <c r="DS32" s="55"/>
      <c r="DT32" s="55"/>
      <c r="DU32" s="55"/>
      <c r="DV32" s="55"/>
      <c r="DW32" s="55"/>
      <c r="DX32" s="55"/>
      <c r="DY32" s="55"/>
      <c r="DZ32" s="55"/>
      <c r="EA32" s="55"/>
      <c r="EB32" s="55"/>
      <c r="EC32" s="55"/>
      <c r="ED32" s="55"/>
      <c r="EE32" s="55"/>
      <c r="EF32" s="55"/>
      <c r="EG32" s="55"/>
      <c r="EH32" s="55"/>
      <c r="EI32" s="55"/>
      <c r="EJ32" s="55"/>
      <c r="EK32" s="55"/>
      <c r="EL32" s="55"/>
      <c r="EM32" s="55"/>
      <c r="EN32" s="55"/>
      <c r="EO32" s="55"/>
      <c r="EP32" s="55"/>
      <c r="EQ32" s="55"/>
      <c r="ER32" s="55"/>
      <c r="ES32" s="55"/>
      <c r="ET32" s="55"/>
      <c r="EU32" s="55"/>
      <c r="EV32" s="55"/>
      <c r="EW32" s="55"/>
      <c r="EX32" s="55"/>
      <c r="EY32" s="55"/>
      <c r="EZ32" s="55"/>
      <c r="FA32" s="55"/>
      <c r="FB32" s="55"/>
      <c r="FC32" s="55"/>
      <c r="FD32" s="55"/>
      <c r="FE32" s="55"/>
      <c r="FF32" s="55"/>
      <c r="FG32" s="55"/>
      <c r="FH32" s="55"/>
      <c r="FI32" s="55"/>
      <c r="FJ32" s="55"/>
      <c r="FK32" s="55"/>
      <c r="FL32" s="55"/>
      <c r="FM32" s="55"/>
      <c r="FN32" s="55"/>
      <c r="FO32" s="55"/>
      <c r="FP32" s="55"/>
      <c r="FQ32" s="55"/>
      <c r="FR32" s="55"/>
      <c r="FS32" s="55"/>
      <c r="FT32" s="55"/>
      <c r="FU32" s="55"/>
      <c r="FV32" s="55"/>
      <c r="FW32" s="55"/>
      <c r="FX32" s="55"/>
      <c r="FY32" s="55"/>
      <c r="FZ32" s="55"/>
      <c r="GA32" s="55"/>
      <c r="GB32" s="55"/>
      <c r="GC32" s="55"/>
      <c r="GD32" s="55"/>
      <c r="GE32" s="55"/>
      <c r="GF32" s="55"/>
      <c r="GG32" s="55"/>
      <c r="GH32" s="55"/>
      <c r="GI32" s="55"/>
      <c r="GJ32" s="55"/>
      <c r="GK32" s="55"/>
      <c r="GL32" s="55"/>
      <c r="GM32" s="55"/>
      <c r="GN32" s="55"/>
      <c r="GO32" s="55"/>
      <c r="GP32" s="55"/>
      <c r="GQ32" s="55"/>
      <c r="GR32" s="55"/>
      <c r="GS32" s="55"/>
      <c r="GT32" s="55"/>
      <c r="GU32" s="55"/>
      <c r="GV32" s="55"/>
      <c r="GW32" s="55"/>
      <c r="GX32" s="55"/>
      <c r="GY32" s="55"/>
      <c r="GZ32" s="55"/>
      <c r="HA32" s="55"/>
      <c r="HB32" s="55"/>
      <c r="HC32" s="55"/>
      <c r="HD32" s="55"/>
      <c r="HE32" s="55"/>
      <c r="HF32" s="55"/>
      <c r="HG32" s="55"/>
      <c r="HH32" s="55"/>
      <c r="HI32" s="55"/>
      <c r="HJ32" s="55"/>
      <c r="HK32" s="55"/>
      <c r="HL32" s="55"/>
      <c r="HM32" s="55"/>
      <c r="HN32" s="55"/>
      <c r="HO32" s="55"/>
      <c r="HP32" s="55"/>
      <c r="HQ32" s="55"/>
      <c r="HR32" s="55"/>
      <c r="HS32" s="55"/>
      <c r="HT32" s="55"/>
      <c r="HU32" s="55"/>
      <c r="HV32" s="55"/>
      <c r="HW32" s="55"/>
      <c r="HX32" s="55"/>
      <c r="HY32" s="55"/>
      <c r="HZ32" s="55"/>
      <c r="IA32" s="55"/>
      <c r="IB32" s="55"/>
      <c r="IC32" s="55"/>
      <c r="ID32" s="55"/>
      <c r="IE32" s="55"/>
      <c r="IF32" s="55"/>
      <c r="IG32" s="55"/>
      <c r="IH32" s="55"/>
      <c r="II32" s="55"/>
      <c r="IJ32" s="55"/>
      <c r="IK32" s="55"/>
      <c r="IL32" s="55"/>
      <c r="IM32" s="55"/>
      <c r="IN32" s="55"/>
      <c r="IO32" s="55"/>
      <c r="IP32" s="55"/>
      <c r="IQ32" s="55"/>
      <c r="IR32" s="55"/>
      <c r="IS32" s="55"/>
      <c r="IT32" s="55"/>
      <c r="IU32" s="55"/>
      <c r="IV32" s="55"/>
      <c r="IW32" s="55"/>
      <c r="IX32" s="55"/>
      <c r="IY32" s="55"/>
      <c r="IZ32" s="55"/>
      <c r="JA32" s="55"/>
      <c r="JB32" s="55"/>
      <c r="JC32" s="55"/>
      <c r="JD32" s="55"/>
      <c r="JE32" s="55"/>
      <c r="JF32" s="55"/>
      <c r="JG32" s="55"/>
      <c r="JH32" s="55"/>
      <c r="JI32" s="55"/>
      <c r="JJ32" s="55"/>
      <c r="JK32" s="55"/>
      <c r="JL32" s="55"/>
      <c r="JM32" s="55"/>
      <c r="JN32" s="55"/>
      <c r="JO32" s="55"/>
      <c r="JP32" s="55"/>
      <c r="JQ32" s="55"/>
      <c r="JR32" s="55"/>
      <c r="JS32" s="55"/>
      <c r="JT32" s="55"/>
      <c r="JU32" s="55"/>
      <c r="JV32" s="55"/>
      <c r="JW32" s="55"/>
      <c r="JX32" s="55"/>
      <c r="JY32" s="55"/>
      <c r="JZ32" s="55"/>
      <c r="KA32" s="55"/>
      <c r="KB32" s="55"/>
      <c r="KC32" s="55"/>
      <c r="KD32" s="55"/>
      <c r="KE32" s="55"/>
      <c r="KF32" s="55"/>
      <c r="KG32" s="55"/>
      <c r="KH32" s="55"/>
      <c r="KI32" s="55"/>
      <c r="KJ32" s="55"/>
      <c r="KK32" s="55"/>
      <c r="KL32" s="55"/>
      <c r="KM32" s="55"/>
      <c r="KN32" s="55"/>
      <c r="KO32" s="55"/>
      <c r="KP32" s="55"/>
      <c r="KQ32" s="55"/>
      <c r="KR32" s="55"/>
      <c r="KS32" s="55"/>
      <c r="KT32" s="55"/>
      <c r="KU32" s="55"/>
      <c r="KV32" s="55"/>
      <c r="KW32" s="55"/>
      <c r="KX32" s="55"/>
      <c r="KY32" s="55"/>
      <c r="KZ32" s="55"/>
      <c r="LA32" s="55"/>
      <c r="LB32" s="55"/>
      <c r="LC32" s="55"/>
      <c r="LD32" s="55"/>
      <c r="LE32" s="55"/>
      <c r="LF32" s="55"/>
      <c r="LG32" s="55"/>
      <c r="LH32" s="55"/>
      <c r="LI32" s="55"/>
      <c r="LJ32" s="55"/>
      <c r="LK32" s="55"/>
      <c r="LL32" s="55"/>
      <c r="LM32" s="55"/>
      <c r="LN32" s="55"/>
      <c r="LO32" s="55"/>
      <c r="LP32" s="55"/>
      <c r="LQ32" s="55"/>
      <c r="LR32" s="55"/>
      <c r="LS32" s="55"/>
      <c r="LT32" s="55"/>
      <c r="LU32" s="55"/>
      <c r="LV32" s="55"/>
      <c r="LW32" s="55"/>
      <c r="LX32" s="55"/>
      <c r="LY32" s="55"/>
      <c r="LZ32" s="55"/>
      <c r="MA32" s="55"/>
      <c r="MB32" s="55"/>
      <c r="MC32" s="55"/>
      <c r="MD32" s="55"/>
      <c r="ME32" s="55"/>
      <c r="MF32" s="55"/>
      <c r="MG32" s="55"/>
      <c r="MH32" s="55"/>
      <c r="MI32" s="55"/>
      <c r="MJ32" s="55"/>
      <c r="MK32" s="55"/>
      <c r="ML32" s="55"/>
      <c r="MM32" s="55"/>
      <c r="MN32" s="55"/>
      <c r="MO32" s="55"/>
      <c r="MP32" s="55"/>
      <c r="MQ32" s="55"/>
      <c r="MR32" s="55"/>
      <c r="MS32" s="55"/>
      <c r="MT32" s="55"/>
      <c r="MU32" s="55"/>
      <c r="MV32" s="55"/>
      <c r="MW32" s="55"/>
      <c r="MX32" s="55"/>
      <c r="MY32" s="55"/>
      <c r="MZ32" s="55"/>
      <c r="NA32" s="55"/>
      <c r="NB32" s="55"/>
      <c r="NC32" s="55"/>
      <c r="ND32" s="55"/>
      <c r="NE32" s="55"/>
      <c r="NF32" s="55"/>
      <c r="NG32" s="55"/>
      <c r="NH32" s="55"/>
      <c r="NI32" s="55"/>
      <c r="NJ32" s="55"/>
      <c r="NK32" s="55"/>
      <c r="NL32" s="55"/>
      <c r="NM32" s="55"/>
      <c r="NN32" s="55"/>
      <c r="NO32" s="55"/>
      <c r="NP32" s="55"/>
      <c r="NQ32" s="55"/>
      <c r="NR32" s="55"/>
      <c r="NS32" s="55"/>
      <c r="NT32" s="55"/>
      <c r="NU32" s="55"/>
      <c r="NV32" s="55"/>
      <c r="NW32" s="55"/>
      <c r="NX32" s="55"/>
      <c r="NY32" s="55"/>
      <c r="NZ32" s="55"/>
      <c r="OA32" s="55"/>
      <c r="OB32" s="55"/>
      <c r="OC32" s="55"/>
      <c r="OD32" s="55"/>
      <c r="OE32" s="55"/>
      <c r="OF32" s="55"/>
      <c r="OG32" s="55"/>
      <c r="OH32" s="55"/>
      <c r="OI32" s="55"/>
      <c r="OJ32" s="55"/>
      <c r="OK32" s="55"/>
      <c r="OL32" s="55"/>
      <c r="OM32" s="55"/>
      <c r="ON32" s="55"/>
      <c r="OO32" s="55"/>
      <c r="OP32" s="55"/>
      <c r="OQ32" s="55"/>
      <c r="OR32" s="55"/>
      <c r="OS32" s="55"/>
      <c r="OT32" s="55"/>
      <c r="OU32" s="55"/>
      <c r="OV32" s="55"/>
      <c r="OW32" s="55"/>
      <c r="OX32" s="55"/>
      <c r="OY32" s="55"/>
      <c r="OZ32" s="55"/>
      <c r="PA32" s="55"/>
      <c r="PB32" s="55"/>
      <c r="PC32" s="55"/>
      <c r="PD32" s="55"/>
      <c r="PE32" s="55"/>
      <c r="PF32" s="55"/>
      <c r="PG32" s="55"/>
      <c r="PH32" s="55"/>
      <c r="PI32" s="55"/>
      <c r="PJ32" s="55"/>
      <c r="PK32" s="55"/>
      <c r="PL32" s="55"/>
      <c r="PM32" s="55"/>
      <c r="PN32" s="55"/>
      <c r="PO32" s="55"/>
      <c r="PP32" s="55"/>
      <c r="PQ32" s="55"/>
      <c r="PR32" s="55"/>
      <c r="PS32" s="55"/>
      <c r="PT32" s="55"/>
      <c r="PU32" s="55"/>
      <c r="PV32" s="55"/>
      <c r="PW32" s="55"/>
      <c r="PX32" s="55"/>
      <c r="PY32" s="55"/>
      <c r="PZ32" s="55"/>
      <c r="QA32" s="55"/>
      <c r="QB32" s="55"/>
      <c r="QC32" s="55"/>
      <c r="QD32" s="55"/>
      <c r="QE32" s="55"/>
      <c r="QF32" s="55"/>
      <c r="QG32" s="55"/>
      <c r="QH32" s="55"/>
      <c r="QI32" s="55"/>
      <c r="QJ32" s="55"/>
      <c r="QK32" s="55"/>
      <c r="QL32" s="55"/>
      <c r="QM32" s="55"/>
      <c r="QN32" s="55"/>
      <c r="QO32" s="55"/>
      <c r="QP32" s="55"/>
      <c r="QQ32" s="55"/>
      <c r="QR32" s="55"/>
      <c r="QS32" s="55"/>
      <c r="QT32" s="55"/>
      <c r="QU32" s="55"/>
      <c r="QV32" s="55"/>
      <c r="QW32" s="55"/>
      <c r="QX32" s="55"/>
      <c r="QY32" s="55"/>
      <c r="QZ32" s="55"/>
      <c r="RA32" s="55"/>
      <c r="RB32" s="55"/>
      <c r="RC32" s="55"/>
      <c r="RD32" s="55"/>
      <c r="RE32" s="55"/>
      <c r="RF32" s="55"/>
      <c r="RG32" s="55"/>
      <c r="RH32" s="55"/>
      <c r="RI32" s="55"/>
      <c r="RJ32" s="55"/>
      <c r="RK32" s="55"/>
      <c r="RL32" s="55"/>
      <c r="RM32" s="55"/>
      <c r="RN32" s="55"/>
      <c r="RO32" s="55"/>
      <c r="RP32" s="55"/>
      <c r="RQ32" s="55"/>
      <c r="RR32" s="55"/>
      <c r="RS32" s="55"/>
      <c r="RT32" s="55"/>
      <c r="RU32" s="55"/>
      <c r="RV32" s="55"/>
      <c r="RW32" s="55"/>
      <c r="RX32" s="55"/>
      <c r="RY32" s="55"/>
      <c r="RZ32" s="55"/>
      <c r="SA32" s="55"/>
      <c r="SB32" s="55"/>
      <c r="SC32" s="55"/>
      <c r="SD32" s="55"/>
      <c r="SE32" s="55"/>
      <c r="SF32" s="55"/>
      <c r="SG32" s="55"/>
      <c r="SH32" s="55"/>
      <c r="SI32" s="55"/>
      <c r="SJ32" s="55"/>
      <c r="SK32" s="55"/>
      <c r="SL32" s="55"/>
      <c r="SM32" s="55"/>
      <c r="SN32" s="55"/>
      <c r="SO32" s="55"/>
      <c r="SP32" s="55"/>
      <c r="SQ32" s="55"/>
    </row>
    <row r="33" spans="1:511" ht="18" customHeight="1" x14ac:dyDescent="0.25">
      <c r="A33" s="64" t="s">
        <v>130</v>
      </c>
      <c r="B33" s="74" t="s">
        <v>138</v>
      </c>
      <c r="C33" s="184">
        <v>46200</v>
      </c>
      <c r="D33" s="184">
        <v>46209</v>
      </c>
      <c r="E33" s="186"/>
      <c r="F33" s="186"/>
      <c r="G33" s="66">
        <v>10</v>
      </c>
      <c r="H33" s="67">
        <v>0</v>
      </c>
      <c r="I33" s="69"/>
      <c r="J33" s="66" t="s">
        <v>68</v>
      </c>
      <c r="K33" s="168"/>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92"/>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c r="BV33" s="55"/>
      <c r="BW33" s="55"/>
      <c r="BX33" s="55"/>
      <c r="BY33" s="55"/>
      <c r="BZ33" s="55"/>
      <c r="CA33" s="55"/>
      <c r="CB33" s="55"/>
      <c r="CC33" s="55"/>
      <c r="CD33" s="55"/>
      <c r="CE33" s="55"/>
      <c r="CF33" s="55"/>
      <c r="CG33" s="55"/>
      <c r="CH33" s="55"/>
      <c r="CI33" s="55"/>
      <c r="CJ33" s="55"/>
      <c r="CK33" s="55"/>
      <c r="CL33" s="55"/>
      <c r="CM33" s="55"/>
      <c r="CN33" s="55"/>
      <c r="CO33" s="55"/>
      <c r="CP33" s="55"/>
      <c r="CQ33" s="55"/>
      <c r="CR33" s="55"/>
      <c r="CS33" s="55"/>
      <c r="CT33" s="55"/>
      <c r="CU33" s="55"/>
      <c r="CV33" s="55"/>
      <c r="CW33" s="55"/>
      <c r="CX33" s="55"/>
      <c r="CY33" s="55"/>
      <c r="CZ33" s="55"/>
      <c r="DA33" s="55"/>
      <c r="DB33" s="55"/>
      <c r="DC33" s="55"/>
      <c r="DD33" s="55"/>
      <c r="DE33" s="55"/>
      <c r="DF33" s="55"/>
      <c r="DG33" s="55"/>
      <c r="DH33" s="55"/>
      <c r="DI33" s="55"/>
      <c r="DJ33" s="55"/>
      <c r="DK33" s="55"/>
      <c r="DL33" s="55"/>
      <c r="DM33" s="55"/>
      <c r="DN33" s="55"/>
      <c r="DO33" s="55"/>
      <c r="DP33" s="55"/>
      <c r="DQ33" s="55"/>
      <c r="DR33" s="55"/>
      <c r="DS33" s="55"/>
      <c r="DT33" s="55"/>
      <c r="DU33" s="55"/>
      <c r="DV33" s="55"/>
      <c r="DW33" s="55"/>
      <c r="DX33" s="55"/>
      <c r="DY33" s="55"/>
      <c r="DZ33" s="55"/>
      <c r="EA33" s="55"/>
      <c r="EB33" s="55"/>
      <c r="EC33" s="55"/>
      <c r="ED33" s="55"/>
      <c r="EE33" s="55"/>
      <c r="EF33" s="55"/>
      <c r="EG33" s="55"/>
      <c r="EH33" s="55"/>
      <c r="EI33" s="55"/>
      <c r="EJ33" s="55"/>
      <c r="EK33" s="55"/>
      <c r="EL33" s="55"/>
      <c r="EM33" s="55"/>
      <c r="EN33" s="55"/>
      <c r="EO33" s="55"/>
      <c r="EP33" s="55"/>
      <c r="EQ33" s="55"/>
      <c r="ER33" s="55"/>
      <c r="ES33" s="55"/>
      <c r="ET33" s="55"/>
      <c r="EU33" s="55"/>
      <c r="EV33" s="55"/>
      <c r="EW33" s="55"/>
      <c r="EX33" s="55"/>
      <c r="EY33" s="55"/>
      <c r="EZ33" s="55"/>
      <c r="FA33" s="55"/>
      <c r="FB33" s="55"/>
      <c r="FC33" s="55"/>
      <c r="FD33" s="55"/>
      <c r="FE33" s="55"/>
      <c r="FF33" s="55"/>
      <c r="FG33" s="55"/>
      <c r="FH33" s="55"/>
      <c r="FI33" s="55"/>
      <c r="FJ33" s="55"/>
      <c r="FK33" s="55"/>
      <c r="FL33" s="55"/>
      <c r="FM33" s="55"/>
      <c r="FN33" s="55"/>
      <c r="FO33" s="55"/>
      <c r="FP33" s="55"/>
      <c r="FQ33" s="55"/>
      <c r="FR33" s="55"/>
      <c r="FS33" s="55"/>
      <c r="FT33" s="55"/>
      <c r="FU33" s="55"/>
      <c r="FV33" s="55"/>
      <c r="FW33" s="55"/>
      <c r="FX33" s="55"/>
      <c r="FY33" s="55"/>
      <c r="FZ33" s="55"/>
      <c r="GA33" s="55"/>
      <c r="GB33" s="55"/>
      <c r="GC33" s="55"/>
      <c r="GD33" s="55"/>
      <c r="GE33" s="55"/>
      <c r="GF33" s="55"/>
      <c r="GG33" s="55"/>
      <c r="GH33" s="55"/>
      <c r="GI33" s="55"/>
      <c r="GJ33" s="55"/>
      <c r="GK33" s="55"/>
      <c r="GL33" s="55"/>
      <c r="GM33" s="55"/>
      <c r="GN33" s="55"/>
      <c r="GO33" s="55"/>
      <c r="GP33" s="55"/>
      <c r="GQ33" s="55"/>
      <c r="GR33" s="55"/>
      <c r="GS33" s="55"/>
      <c r="GT33" s="55"/>
      <c r="GU33" s="55"/>
      <c r="GV33" s="55"/>
      <c r="GW33" s="55"/>
      <c r="GX33" s="55"/>
      <c r="GY33" s="55"/>
      <c r="GZ33" s="55"/>
      <c r="HA33" s="55"/>
      <c r="HB33" s="55"/>
      <c r="HC33" s="55"/>
      <c r="HD33" s="55"/>
      <c r="HE33" s="55"/>
      <c r="HF33" s="55"/>
      <c r="HG33" s="55"/>
      <c r="HH33" s="55"/>
      <c r="HI33" s="55"/>
      <c r="HJ33" s="55"/>
      <c r="HK33" s="55"/>
      <c r="HL33" s="55"/>
      <c r="HM33" s="55"/>
      <c r="HN33" s="55"/>
      <c r="HO33" s="55"/>
      <c r="HP33" s="55"/>
      <c r="HQ33" s="55"/>
      <c r="HR33" s="55"/>
      <c r="HS33" s="55"/>
      <c r="HT33" s="55"/>
      <c r="HU33" s="55"/>
      <c r="HV33" s="55"/>
      <c r="HW33" s="55"/>
      <c r="HX33" s="55"/>
      <c r="HY33" s="55"/>
      <c r="HZ33" s="55"/>
      <c r="IA33" s="55"/>
      <c r="IB33" s="55"/>
      <c r="IC33" s="55"/>
      <c r="ID33" s="55"/>
      <c r="IE33" s="55"/>
      <c r="IF33" s="55"/>
      <c r="IG33" s="55"/>
      <c r="IH33" s="55"/>
      <c r="II33" s="55"/>
      <c r="IJ33" s="55"/>
      <c r="IK33" s="55"/>
      <c r="IL33" s="55"/>
      <c r="IM33" s="55"/>
      <c r="IN33" s="55"/>
      <c r="IO33" s="55"/>
      <c r="IP33" s="55"/>
      <c r="IQ33" s="55"/>
      <c r="IR33" s="55"/>
      <c r="IS33" s="55"/>
      <c r="IT33" s="55"/>
      <c r="IU33" s="55"/>
      <c r="IV33" s="55"/>
      <c r="IW33" s="55"/>
      <c r="IX33" s="55"/>
      <c r="IY33" s="55"/>
      <c r="IZ33" s="55"/>
      <c r="JA33" s="55"/>
      <c r="JB33" s="55"/>
      <c r="JC33" s="55"/>
      <c r="JD33" s="55"/>
      <c r="JE33" s="55"/>
      <c r="JF33" s="55"/>
      <c r="JG33" s="55"/>
      <c r="JH33" s="55"/>
      <c r="JI33" s="55"/>
      <c r="JJ33" s="55"/>
      <c r="JK33" s="55"/>
      <c r="JL33" s="55"/>
      <c r="JM33" s="55"/>
      <c r="JN33" s="55"/>
      <c r="JO33" s="55"/>
      <c r="JP33" s="55"/>
      <c r="JQ33" s="55"/>
      <c r="JR33" s="55"/>
      <c r="JS33" s="55"/>
      <c r="JT33" s="55"/>
      <c r="JU33" s="55"/>
      <c r="JV33" s="55"/>
      <c r="JW33" s="55"/>
      <c r="JX33" s="55"/>
      <c r="JY33" s="55"/>
      <c r="JZ33" s="55"/>
      <c r="KA33" s="55"/>
      <c r="KB33" s="55"/>
      <c r="KC33" s="55"/>
      <c r="KD33" s="55"/>
      <c r="KE33" s="55"/>
      <c r="KF33" s="55"/>
      <c r="KG33" s="55"/>
      <c r="KH33" s="55"/>
      <c r="KI33" s="55"/>
      <c r="KJ33" s="55"/>
      <c r="KK33" s="55"/>
      <c r="KL33" s="55"/>
      <c r="KM33" s="55"/>
      <c r="KN33" s="55"/>
      <c r="KO33" s="55"/>
      <c r="KP33" s="55"/>
      <c r="KQ33" s="55"/>
      <c r="KR33" s="55"/>
      <c r="KS33" s="55"/>
      <c r="KT33" s="55"/>
      <c r="KU33" s="55"/>
      <c r="KV33" s="55"/>
      <c r="KW33" s="55"/>
      <c r="KX33" s="55"/>
      <c r="KY33" s="55"/>
      <c r="KZ33" s="55"/>
      <c r="LA33" s="55"/>
      <c r="LB33" s="55"/>
      <c r="LC33" s="55"/>
      <c r="LD33" s="55"/>
      <c r="LE33" s="55"/>
      <c r="LF33" s="55"/>
      <c r="LG33" s="55"/>
      <c r="LH33" s="55"/>
      <c r="LI33" s="55"/>
      <c r="LJ33" s="55"/>
      <c r="LK33" s="55"/>
      <c r="LL33" s="55"/>
      <c r="LM33" s="55"/>
      <c r="LN33" s="55"/>
      <c r="LO33" s="55"/>
      <c r="LP33" s="55"/>
      <c r="LQ33" s="55"/>
      <c r="LR33" s="55"/>
      <c r="LS33" s="55"/>
      <c r="LT33" s="55"/>
      <c r="LU33" s="55"/>
      <c r="LV33" s="55"/>
      <c r="LW33" s="55"/>
      <c r="LX33" s="55"/>
      <c r="LY33" s="55"/>
      <c r="LZ33" s="55"/>
      <c r="MA33" s="55"/>
      <c r="MB33" s="55"/>
      <c r="MC33" s="55"/>
      <c r="MD33" s="55"/>
      <c r="ME33" s="55"/>
      <c r="MF33" s="55"/>
      <c r="MG33" s="55"/>
      <c r="MH33" s="55"/>
      <c r="MI33" s="55"/>
      <c r="MJ33" s="55"/>
      <c r="MK33" s="55"/>
      <c r="ML33" s="55"/>
      <c r="MM33" s="55"/>
      <c r="MN33" s="55"/>
      <c r="MO33" s="55"/>
      <c r="MP33" s="55"/>
      <c r="MQ33" s="55"/>
      <c r="MR33" s="55"/>
      <c r="MS33" s="55"/>
      <c r="MT33" s="55"/>
      <c r="MU33" s="55"/>
      <c r="MV33" s="55"/>
      <c r="MW33" s="55"/>
      <c r="MX33" s="55"/>
      <c r="MY33" s="55"/>
      <c r="MZ33" s="55"/>
      <c r="NA33" s="55"/>
      <c r="NB33" s="55"/>
      <c r="NC33" s="55"/>
      <c r="ND33" s="55"/>
      <c r="NE33" s="55"/>
      <c r="NF33" s="55"/>
      <c r="NG33" s="55"/>
      <c r="NH33" s="55"/>
      <c r="NI33" s="55"/>
      <c r="NJ33" s="55"/>
      <c r="NK33" s="55"/>
      <c r="NL33" s="55"/>
      <c r="NM33" s="55"/>
      <c r="NN33" s="55"/>
      <c r="NO33" s="55"/>
      <c r="NP33" s="55"/>
      <c r="NQ33" s="55"/>
      <c r="NR33" s="55"/>
      <c r="NS33" s="55"/>
      <c r="NT33" s="55"/>
      <c r="NU33" s="55"/>
      <c r="NV33" s="55"/>
      <c r="NW33" s="55"/>
      <c r="NX33" s="55"/>
      <c r="NY33" s="55"/>
      <c r="NZ33" s="55"/>
      <c r="OA33" s="55"/>
      <c r="OB33" s="55"/>
      <c r="OC33" s="55"/>
      <c r="OD33" s="55"/>
      <c r="OE33" s="55"/>
      <c r="OF33" s="55"/>
      <c r="OG33" s="55"/>
      <c r="OH33" s="55"/>
      <c r="OI33" s="55"/>
      <c r="OJ33" s="55"/>
      <c r="OK33" s="55"/>
      <c r="OL33" s="55"/>
      <c r="OM33" s="55"/>
      <c r="ON33" s="55"/>
      <c r="OO33" s="55"/>
      <c r="OP33" s="55"/>
      <c r="OQ33" s="55"/>
      <c r="OR33" s="55"/>
      <c r="OS33" s="55"/>
      <c r="OT33" s="55"/>
      <c r="OU33" s="55"/>
      <c r="OV33" s="55"/>
      <c r="OW33" s="55"/>
      <c r="OX33" s="55"/>
      <c r="OY33" s="55"/>
      <c r="OZ33" s="55"/>
      <c r="PA33" s="55"/>
      <c r="PB33" s="55"/>
      <c r="PC33" s="55"/>
      <c r="PD33" s="55"/>
      <c r="PE33" s="55"/>
      <c r="PF33" s="55"/>
      <c r="PG33" s="55"/>
      <c r="PH33" s="55"/>
      <c r="PI33" s="55"/>
      <c r="PJ33" s="55"/>
      <c r="PK33" s="55"/>
      <c r="PL33" s="55"/>
      <c r="PM33" s="55"/>
      <c r="PN33" s="55"/>
      <c r="PO33" s="55"/>
      <c r="PP33" s="55"/>
      <c r="PQ33" s="55"/>
      <c r="PR33" s="55"/>
      <c r="PS33" s="55"/>
      <c r="PT33" s="55"/>
      <c r="PU33" s="55"/>
      <c r="PV33" s="55"/>
      <c r="PW33" s="55"/>
      <c r="PX33" s="55"/>
      <c r="PY33" s="55"/>
      <c r="PZ33" s="55"/>
      <c r="QA33" s="55"/>
      <c r="QB33" s="55"/>
      <c r="QC33" s="55"/>
      <c r="QD33" s="55"/>
      <c r="QE33" s="55"/>
      <c r="QF33" s="55"/>
      <c r="QG33" s="55"/>
      <c r="QH33" s="55"/>
      <c r="QI33" s="55"/>
      <c r="QJ33" s="55"/>
      <c r="QK33" s="55"/>
      <c r="QL33" s="55"/>
      <c r="QM33" s="55"/>
      <c r="QN33" s="55"/>
      <c r="QO33" s="55"/>
      <c r="QP33" s="55"/>
      <c r="QQ33" s="55"/>
      <c r="QR33" s="55"/>
      <c r="QS33" s="55"/>
      <c r="QT33" s="55"/>
      <c r="QU33" s="55"/>
      <c r="QV33" s="55"/>
      <c r="QW33" s="55"/>
      <c r="QX33" s="55"/>
      <c r="QY33" s="55"/>
      <c r="QZ33" s="55"/>
      <c r="RA33" s="55"/>
      <c r="RB33" s="55"/>
      <c r="RC33" s="55"/>
      <c r="RD33" s="55"/>
      <c r="RE33" s="55"/>
      <c r="RF33" s="55"/>
      <c r="RG33" s="55"/>
      <c r="RH33" s="55"/>
      <c r="RI33" s="55"/>
      <c r="RJ33" s="55"/>
      <c r="RK33" s="55"/>
      <c r="RL33" s="55"/>
      <c r="RM33" s="55"/>
      <c r="RN33" s="55"/>
      <c r="RO33" s="55"/>
      <c r="RP33" s="55"/>
      <c r="RQ33" s="55"/>
      <c r="RR33" s="55"/>
      <c r="RS33" s="55"/>
      <c r="RT33" s="55"/>
      <c r="RU33" s="55"/>
      <c r="RV33" s="55"/>
      <c r="RW33" s="55"/>
      <c r="RX33" s="55"/>
      <c r="RY33" s="55"/>
      <c r="RZ33" s="55"/>
      <c r="SA33" s="55"/>
      <c r="SB33" s="55"/>
      <c r="SC33" s="55"/>
      <c r="SD33" s="55"/>
      <c r="SE33" s="55"/>
      <c r="SF33" s="55"/>
      <c r="SG33" s="55"/>
      <c r="SH33" s="55"/>
      <c r="SI33" s="55"/>
      <c r="SJ33" s="55"/>
      <c r="SK33" s="55"/>
      <c r="SL33" s="55"/>
      <c r="SM33" s="55"/>
      <c r="SN33" s="55"/>
      <c r="SO33" s="55"/>
      <c r="SP33" s="55"/>
      <c r="SQ33" s="55"/>
    </row>
    <row r="34" spans="1:511" ht="18" customHeight="1" x14ac:dyDescent="0.25">
      <c r="A34" s="64" t="s">
        <v>131</v>
      </c>
      <c r="B34" s="74" t="s">
        <v>139</v>
      </c>
      <c r="C34" s="184">
        <v>46210</v>
      </c>
      <c r="D34" s="184">
        <v>46211</v>
      </c>
      <c r="E34" s="186"/>
      <c r="F34" s="186"/>
      <c r="G34" s="66">
        <v>2</v>
      </c>
      <c r="H34" s="67">
        <v>0</v>
      </c>
      <c r="I34" s="69"/>
      <c r="J34" s="66" t="s">
        <v>68</v>
      </c>
      <c r="K34" s="168"/>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92"/>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c r="BV34" s="55"/>
      <c r="BW34" s="55"/>
      <c r="BX34" s="55"/>
      <c r="BY34" s="55"/>
      <c r="BZ34" s="55"/>
      <c r="CA34" s="55"/>
      <c r="CB34" s="55"/>
      <c r="CC34" s="55"/>
      <c r="CD34" s="55"/>
      <c r="CE34" s="55"/>
      <c r="CF34" s="55"/>
      <c r="CG34" s="55"/>
      <c r="CH34" s="55"/>
      <c r="CI34" s="55"/>
      <c r="CJ34" s="55"/>
      <c r="CK34" s="55"/>
      <c r="CL34" s="55"/>
      <c r="CM34" s="55"/>
      <c r="CN34" s="55"/>
      <c r="CO34" s="55"/>
      <c r="CP34" s="55"/>
      <c r="CQ34" s="55"/>
      <c r="CR34" s="55"/>
      <c r="CS34" s="55"/>
      <c r="CT34" s="55"/>
      <c r="CU34" s="55"/>
      <c r="CV34" s="55"/>
      <c r="CW34" s="55"/>
      <c r="CX34" s="55"/>
      <c r="CY34" s="55"/>
      <c r="CZ34" s="55"/>
      <c r="DA34" s="55"/>
      <c r="DB34" s="55"/>
      <c r="DC34" s="55"/>
      <c r="DD34" s="55"/>
      <c r="DE34" s="55"/>
      <c r="DF34" s="55"/>
      <c r="DG34" s="55"/>
      <c r="DH34" s="55"/>
      <c r="DI34" s="55"/>
      <c r="DJ34" s="55"/>
      <c r="DK34" s="55"/>
      <c r="DL34" s="55"/>
      <c r="DM34" s="55"/>
      <c r="DN34" s="55"/>
      <c r="DO34" s="55"/>
      <c r="DP34" s="55"/>
      <c r="DQ34" s="55"/>
      <c r="DR34" s="55"/>
      <c r="DS34" s="55"/>
      <c r="DT34" s="55"/>
      <c r="DU34" s="55"/>
      <c r="DV34" s="55"/>
      <c r="DW34" s="55"/>
      <c r="DX34" s="55"/>
      <c r="DY34" s="55"/>
      <c r="DZ34" s="55"/>
      <c r="EA34" s="55"/>
      <c r="EB34" s="55"/>
      <c r="EC34" s="55"/>
      <c r="ED34" s="55"/>
      <c r="EE34" s="55"/>
      <c r="EF34" s="55"/>
      <c r="EG34" s="55"/>
      <c r="EH34" s="55"/>
      <c r="EI34" s="55"/>
      <c r="EJ34" s="55"/>
      <c r="EK34" s="55"/>
      <c r="EL34" s="55"/>
      <c r="EM34" s="55"/>
      <c r="EN34" s="55"/>
      <c r="EO34" s="55"/>
      <c r="EP34" s="55"/>
      <c r="EQ34" s="55"/>
      <c r="ER34" s="55"/>
      <c r="ES34" s="55"/>
      <c r="ET34" s="55"/>
      <c r="EU34" s="55"/>
      <c r="EV34" s="55"/>
      <c r="EW34" s="55"/>
      <c r="EX34" s="55"/>
      <c r="EY34" s="55"/>
      <c r="EZ34" s="55"/>
      <c r="FA34" s="55"/>
      <c r="FB34" s="55"/>
      <c r="FC34" s="55"/>
      <c r="FD34" s="55"/>
      <c r="FE34" s="55"/>
      <c r="FF34" s="55"/>
      <c r="FG34" s="55"/>
      <c r="FH34" s="55"/>
      <c r="FI34" s="55"/>
      <c r="FJ34" s="55"/>
      <c r="FK34" s="55"/>
      <c r="FL34" s="55"/>
      <c r="FM34" s="55"/>
      <c r="FN34" s="55"/>
      <c r="FO34" s="55"/>
      <c r="FP34" s="55"/>
      <c r="FQ34" s="55"/>
      <c r="FR34" s="55"/>
      <c r="FS34" s="55"/>
      <c r="FT34" s="55"/>
      <c r="FU34" s="55"/>
      <c r="FV34" s="55"/>
      <c r="FW34" s="55"/>
      <c r="FX34" s="55"/>
      <c r="FY34" s="55"/>
      <c r="FZ34" s="55"/>
      <c r="GA34" s="55"/>
      <c r="GB34" s="55"/>
      <c r="GC34" s="55"/>
      <c r="GD34" s="55"/>
      <c r="GE34" s="55"/>
      <c r="GF34" s="55"/>
      <c r="GG34" s="55"/>
      <c r="GH34" s="55"/>
      <c r="GI34" s="55"/>
      <c r="GJ34" s="55"/>
      <c r="GK34" s="55"/>
      <c r="GL34" s="55"/>
      <c r="GM34" s="55"/>
      <c r="GN34" s="55"/>
      <c r="GO34" s="55"/>
      <c r="GP34" s="55"/>
      <c r="GQ34" s="55"/>
      <c r="GR34" s="55"/>
      <c r="GS34" s="55"/>
      <c r="GT34" s="55"/>
      <c r="GU34" s="55"/>
      <c r="GV34" s="55"/>
      <c r="GW34" s="55"/>
      <c r="GX34" s="55"/>
      <c r="GY34" s="55"/>
      <c r="GZ34" s="55"/>
      <c r="HA34" s="55"/>
      <c r="HB34" s="55"/>
      <c r="HC34" s="55"/>
      <c r="HD34" s="55"/>
      <c r="HE34" s="55"/>
      <c r="HF34" s="55"/>
      <c r="HG34" s="55"/>
      <c r="HH34" s="55"/>
      <c r="HI34" s="55"/>
      <c r="HJ34" s="55"/>
      <c r="HK34" s="55"/>
      <c r="HL34" s="55"/>
      <c r="HM34" s="55"/>
      <c r="HN34" s="55"/>
      <c r="HO34" s="55"/>
      <c r="HP34" s="55"/>
      <c r="HQ34" s="55"/>
      <c r="HR34" s="55"/>
      <c r="HS34" s="55"/>
      <c r="HT34" s="55"/>
      <c r="HU34" s="55"/>
      <c r="HV34" s="55"/>
      <c r="HW34" s="55"/>
      <c r="HX34" s="55"/>
      <c r="HY34" s="55"/>
      <c r="HZ34" s="55"/>
      <c r="IA34" s="55"/>
      <c r="IB34" s="55"/>
      <c r="IC34" s="55"/>
      <c r="ID34" s="55"/>
      <c r="IE34" s="55"/>
      <c r="IF34" s="55"/>
      <c r="IG34" s="55"/>
      <c r="IH34" s="55"/>
      <c r="II34" s="55"/>
      <c r="IJ34" s="55"/>
      <c r="IK34" s="55"/>
      <c r="IL34" s="55"/>
      <c r="IM34" s="55"/>
      <c r="IN34" s="55"/>
      <c r="IO34" s="55"/>
      <c r="IP34" s="55"/>
      <c r="IQ34" s="55"/>
      <c r="IR34" s="55"/>
      <c r="IS34" s="55"/>
      <c r="IT34" s="55"/>
      <c r="IU34" s="55"/>
      <c r="IV34" s="55"/>
      <c r="IW34" s="55"/>
      <c r="IX34" s="55"/>
      <c r="IY34" s="55"/>
      <c r="IZ34" s="55"/>
      <c r="JA34" s="55"/>
      <c r="JB34" s="55"/>
      <c r="JC34" s="55"/>
      <c r="JD34" s="55"/>
      <c r="JE34" s="55"/>
      <c r="JF34" s="55"/>
      <c r="JG34" s="55"/>
      <c r="JH34" s="55"/>
      <c r="JI34" s="55"/>
      <c r="JJ34" s="55"/>
      <c r="JK34" s="55"/>
      <c r="JL34" s="55"/>
      <c r="JM34" s="55"/>
      <c r="JN34" s="55"/>
      <c r="JO34" s="55"/>
      <c r="JP34" s="55"/>
      <c r="JQ34" s="55"/>
      <c r="JR34" s="55"/>
      <c r="JS34" s="55"/>
      <c r="JT34" s="55"/>
      <c r="JU34" s="55"/>
      <c r="JV34" s="55"/>
      <c r="JW34" s="55"/>
      <c r="JX34" s="55"/>
      <c r="JY34" s="55"/>
      <c r="JZ34" s="55"/>
      <c r="KA34" s="55"/>
      <c r="KB34" s="55"/>
      <c r="KC34" s="55"/>
      <c r="KD34" s="55"/>
      <c r="KE34" s="55"/>
      <c r="KF34" s="55"/>
      <c r="KG34" s="55"/>
      <c r="KH34" s="55"/>
      <c r="KI34" s="55"/>
      <c r="KJ34" s="55"/>
      <c r="KK34" s="55"/>
      <c r="KL34" s="55"/>
      <c r="KM34" s="55"/>
      <c r="KN34" s="55"/>
      <c r="KO34" s="55"/>
      <c r="KP34" s="55"/>
      <c r="KQ34" s="55"/>
      <c r="KR34" s="55"/>
      <c r="KS34" s="55"/>
      <c r="KT34" s="55"/>
      <c r="KU34" s="55"/>
      <c r="KV34" s="55"/>
      <c r="KW34" s="55"/>
      <c r="KX34" s="55"/>
      <c r="KY34" s="55"/>
      <c r="KZ34" s="55"/>
      <c r="LA34" s="55"/>
      <c r="LB34" s="55"/>
      <c r="LC34" s="55"/>
      <c r="LD34" s="55"/>
      <c r="LE34" s="55"/>
      <c r="LF34" s="55"/>
      <c r="LG34" s="55"/>
      <c r="LH34" s="55"/>
      <c r="LI34" s="55"/>
      <c r="LJ34" s="55"/>
      <c r="LK34" s="55"/>
      <c r="LL34" s="55"/>
      <c r="LM34" s="55"/>
      <c r="LN34" s="55"/>
      <c r="LO34" s="55"/>
      <c r="LP34" s="55"/>
      <c r="LQ34" s="55"/>
      <c r="LR34" s="55"/>
      <c r="LS34" s="55"/>
      <c r="LT34" s="55"/>
      <c r="LU34" s="55"/>
      <c r="LV34" s="55"/>
      <c r="LW34" s="55"/>
      <c r="LX34" s="55"/>
      <c r="LY34" s="55"/>
      <c r="LZ34" s="55"/>
      <c r="MA34" s="55"/>
      <c r="MB34" s="55"/>
      <c r="MC34" s="55"/>
      <c r="MD34" s="55"/>
      <c r="ME34" s="55"/>
      <c r="MF34" s="55"/>
      <c r="MG34" s="55"/>
      <c r="MH34" s="55"/>
      <c r="MI34" s="55"/>
      <c r="MJ34" s="55"/>
      <c r="MK34" s="55"/>
      <c r="ML34" s="55"/>
      <c r="MM34" s="55"/>
      <c r="MN34" s="55"/>
      <c r="MO34" s="55"/>
      <c r="MP34" s="55"/>
      <c r="MQ34" s="55"/>
      <c r="MR34" s="55"/>
      <c r="MS34" s="55"/>
      <c r="MT34" s="55"/>
      <c r="MU34" s="55"/>
      <c r="MV34" s="55"/>
      <c r="MW34" s="55"/>
      <c r="MX34" s="55"/>
      <c r="MY34" s="55"/>
      <c r="MZ34" s="55"/>
      <c r="NA34" s="55"/>
      <c r="NB34" s="55"/>
      <c r="NC34" s="55"/>
      <c r="ND34" s="55"/>
      <c r="NE34" s="55"/>
      <c r="NF34" s="55"/>
      <c r="NG34" s="55"/>
      <c r="NH34" s="55"/>
      <c r="NI34" s="55"/>
      <c r="NJ34" s="55"/>
      <c r="NK34" s="55"/>
      <c r="NL34" s="55"/>
      <c r="NM34" s="55"/>
      <c r="NN34" s="55"/>
      <c r="NO34" s="55"/>
      <c r="NP34" s="55"/>
      <c r="NQ34" s="55"/>
      <c r="NR34" s="55"/>
      <c r="NS34" s="55"/>
      <c r="NT34" s="55"/>
      <c r="NU34" s="55"/>
      <c r="NV34" s="55"/>
      <c r="NW34" s="55"/>
      <c r="NX34" s="55"/>
      <c r="NY34" s="55"/>
      <c r="NZ34" s="55"/>
      <c r="OA34" s="55"/>
      <c r="OB34" s="55"/>
      <c r="OC34" s="55"/>
      <c r="OD34" s="55"/>
      <c r="OE34" s="55"/>
      <c r="OF34" s="55"/>
      <c r="OG34" s="55"/>
      <c r="OH34" s="55"/>
      <c r="OI34" s="55"/>
      <c r="OJ34" s="55"/>
      <c r="OK34" s="55"/>
      <c r="OL34" s="55"/>
      <c r="OM34" s="55"/>
      <c r="ON34" s="55"/>
      <c r="OO34" s="55"/>
      <c r="OP34" s="55"/>
      <c r="OQ34" s="55"/>
      <c r="OR34" s="55"/>
      <c r="OS34" s="55"/>
      <c r="OT34" s="55"/>
      <c r="OU34" s="55"/>
      <c r="OV34" s="55"/>
      <c r="OW34" s="55"/>
      <c r="OX34" s="55"/>
      <c r="OY34" s="55"/>
      <c r="OZ34" s="55"/>
      <c r="PA34" s="55"/>
      <c r="PB34" s="55"/>
      <c r="PC34" s="55"/>
      <c r="PD34" s="55"/>
      <c r="PE34" s="55"/>
      <c r="PF34" s="55"/>
      <c r="PG34" s="55"/>
      <c r="PH34" s="55"/>
      <c r="PI34" s="55"/>
      <c r="PJ34" s="55"/>
      <c r="PK34" s="55"/>
      <c r="PL34" s="55"/>
      <c r="PM34" s="55"/>
      <c r="PN34" s="55"/>
      <c r="PO34" s="55"/>
      <c r="PP34" s="55"/>
      <c r="PQ34" s="55"/>
      <c r="PR34" s="55"/>
      <c r="PS34" s="55"/>
      <c r="PT34" s="55"/>
      <c r="PU34" s="55"/>
      <c r="PV34" s="55"/>
      <c r="PW34" s="55"/>
      <c r="PX34" s="55"/>
      <c r="PY34" s="55"/>
      <c r="PZ34" s="55"/>
      <c r="QA34" s="55"/>
      <c r="QB34" s="55"/>
      <c r="QC34" s="55"/>
      <c r="QD34" s="55"/>
      <c r="QE34" s="55"/>
      <c r="QF34" s="55"/>
      <c r="QG34" s="55"/>
      <c r="QH34" s="55"/>
      <c r="QI34" s="55"/>
      <c r="QJ34" s="55"/>
      <c r="QK34" s="55"/>
      <c r="QL34" s="55"/>
      <c r="QM34" s="55"/>
      <c r="QN34" s="55"/>
      <c r="QO34" s="55"/>
      <c r="QP34" s="55"/>
      <c r="QQ34" s="55"/>
      <c r="QR34" s="55"/>
      <c r="QS34" s="55"/>
      <c r="QT34" s="55"/>
      <c r="QU34" s="55"/>
      <c r="QV34" s="55"/>
      <c r="QW34" s="55"/>
      <c r="QX34" s="55"/>
      <c r="QY34" s="55"/>
      <c r="QZ34" s="55"/>
      <c r="RA34" s="55"/>
      <c r="RB34" s="55"/>
      <c r="RC34" s="55"/>
      <c r="RD34" s="55"/>
      <c r="RE34" s="55"/>
      <c r="RF34" s="55"/>
      <c r="RG34" s="55"/>
      <c r="RH34" s="55"/>
      <c r="RI34" s="55"/>
      <c r="RJ34" s="55"/>
      <c r="RK34" s="55"/>
      <c r="RL34" s="55"/>
      <c r="RM34" s="55"/>
      <c r="RN34" s="55"/>
      <c r="RO34" s="55"/>
      <c r="RP34" s="55"/>
      <c r="RQ34" s="55"/>
      <c r="RR34" s="55"/>
      <c r="RS34" s="55"/>
      <c r="RT34" s="55"/>
      <c r="RU34" s="55"/>
      <c r="RV34" s="55"/>
      <c r="RW34" s="55"/>
      <c r="RX34" s="55"/>
      <c r="RY34" s="55"/>
      <c r="RZ34" s="55"/>
      <c r="SA34" s="55"/>
      <c r="SB34" s="55"/>
      <c r="SC34" s="55"/>
      <c r="SD34" s="55"/>
      <c r="SE34" s="55"/>
      <c r="SF34" s="55"/>
      <c r="SG34" s="55"/>
      <c r="SH34" s="55"/>
      <c r="SI34" s="55"/>
      <c r="SJ34" s="55"/>
      <c r="SK34" s="55"/>
      <c r="SL34" s="55"/>
      <c r="SM34" s="55"/>
      <c r="SN34" s="55"/>
      <c r="SO34" s="55"/>
      <c r="SP34" s="55"/>
      <c r="SQ34" s="55"/>
    </row>
    <row r="35" spans="1:511" ht="18" customHeight="1" x14ac:dyDescent="0.25">
      <c r="A35" s="64" t="s">
        <v>215</v>
      </c>
      <c r="B35" s="65" t="s">
        <v>8</v>
      </c>
      <c r="C35" s="184">
        <v>46056</v>
      </c>
      <c r="D35" s="184">
        <v>46056</v>
      </c>
      <c r="E35" s="185"/>
      <c r="F35" s="185"/>
      <c r="G35" s="66">
        <v>1</v>
      </c>
      <c r="H35" s="67">
        <v>1</v>
      </c>
      <c r="I35" s="68"/>
      <c r="J35" s="66" t="s">
        <v>56</v>
      </c>
      <c r="K35" s="168"/>
      <c r="L35" s="163"/>
      <c r="M35" s="163"/>
      <c r="N35" s="163"/>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92"/>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c r="BV35" s="55"/>
      <c r="BW35" s="55"/>
      <c r="BX35" s="55"/>
      <c r="BY35" s="55"/>
      <c r="BZ35" s="55"/>
      <c r="CA35" s="55"/>
      <c r="CB35" s="55"/>
      <c r="CC35" s="55"/>
      <c r="CD35" s="55"/>
      <c r="CE35" s="55"/>
      <c r="CF35" s="55"/>
      <c r="CG35" s="55"/>
      <c r="CH35" s="55"/>
      <c r="CI35" s="55"/>
      <c r="CJ35" s="55"/>
      <c r="CK35" s="55"/>
      <c r="CL35" s="55"/>
      <c r="CM35" s="55"/>
      <c r="CN35" s="55"/>
      <c r="CO35" s="55"/>
      <c r="CP35" s="55"/>
      <c r="CQ35" s="55"/>
      <c r="CR35" s="55"/>
      <c r="CS35" s="55"/>
      <c r="CT35" s="55"/>
      <c r="CU35" s="55"/>
      <c r="CV35" s="55"/>
      <c r="CW35" s="55"/>
      <c r="CX35" s="55"/>
      <c r="CY35" s="55"/>
      <c r="CZ35" s="55"/>
      <c r="DA35" s="55"/>
      <c r="DB35" s="55"/>
      <c r="DC35" s="55"/>
      <c r="DD35" s="55"/>
      <c r="DE35" s="55"/>
      <c r="DF35" s="55"/>
      <c r="DG35" s="55"/>
      <c r="DH35" s="55"/>
      <c r="DI35" s="55"/>
      <c r="DJ35" s="55"/>
      <c r="DK35" s="55"/>
      <c r="DL35" s="55"/>
      <c r="DM35" s="55"/>
      <c r="DN35" s="55"/>
      <c r="DO35" s="55"/>
      <c r="DP35" s="55"/>
      <c r="DQ35" s="55"/>
      <c r="DR35" s="55"/>
      <c r="DS35" s="55"/>
      <c r="DT35" s="55"/>
      <c r="DU35" s="55"/>
      <c r="DV35" s="55"/>
      <c r="DW35" s="55"/>
      <c r="DX35" s="55"/>
      <c r="DY35" s="55"/>
      <c r="DZ35" s="55"/>
      <c r="EA35" s="55"/>
      <c r="EB35" s="55"/>
      <c r="EC35" s="55"/>
      <c r="ED35" s="55"/>
      <c r="EE35" s="55"/>
      <c r="EF35" s="55"/>
      <c r="EG35" s="55"/>
      <c r="EH35" s="55"/>
      <c r="EI35" s="55"/>
      <c r="EJ35" s="55"/>
      <c r="EK35" s="55"/>
      <c r="EL35" s="55"/>
      <c r="EM35" s="55"/>
      <c r="EN35" s="55"/>
      <c r="EO35" s="55"/>
      <c r="EP35" s="55"/>
      <c r="EQ35" s="55"/>
      <c r="ER35" s="55"/>
      <c r="ES35" s="55"/>
      <c r="ET35" s="55"/>
      <c r="EU35" s="55"/>
      <c r="EV35" s="55"/>
      <c r="EW35" s="55"/>
      <c r="EX35" s="55"/>
      <c r="EY35" s="55"/>
      <c r="EZ35" s="55"/>
      <c r="FA35" s="55"/>
      <c r="FB35" s="55"/>
      <c r="FC35" s="55"/>
      <c r="FD35" s="55"/>
      <c r="FE35" s="55"/>
      <c r="FF35" s="55"/>
      <c r="FG35" s="55"/>
      <c r="FH35" s="55"/>
      <c r="FI35" s="55"/>
      <c r="FJ35" s="55"/>
      <c r="FK35" s="55"/>
      <c r="FL35" s="55"/>
      <c r="FM35" s="55"/>
      <c r="FN35" s="55"/>
      <c r="FO35" s="55"/>
      <c r="FP35" s="55"/>
      <c r="FQ35" s="55"/>
      <c r="FR35" s="55"/>
      <c r="FS35" s="55"/>
      <c r="FT35" s="55"/>
      <c r="FU35" s="55"/>
      <c r="FV35" s="55"/>
      <c r="FW35" s="55"/>
      <c r="FX35" s="55"/>
      <c r="FY35" s="55"/>
      <c r="FZ35" s="55"/>
      <c r="GA35" s="55"/>
      <c r="GB35" s="55"/>
      <c r="GC35" s="55"/>
      <c r="GD35" s="55"/>
      <c r="GE35" s="55"/>
      <c r="GF35" s="55"/>
      <c r="GG35" s="55"/>
      <c r="GH35" s="55"/>
      <c r="GI35" s="55"/>
      <c r="GJ35" s="55"/>
      <c r="GK35" s="55"/>
      <c r="GL35" s="55"/>
      <c r="GM35" s="55"/>
      <c r="GN35" s="55"/>
      <c r="GO35" s="55"/>
      <c r="GP35" s="55"/>
      <c r="GQ35" s="55"/>
      <c r="GR35" s="55"/>
      <c r="GS35" s="55"/>
      <c r="GT35" s="55"/>
      <c r="GU35" s="55"/>
      <c r="GV35" s="55"/>
      <c r="GW35" s="55"/>
      <c r="GX35" s="55"/>
      <c r="GY35" s="55"/>
      <c r="GZ35" s="55"/>
      <c r="HA35" s="55"/>
      <c r="HB35" s="55"/>
      <c r="HC35" s="55"/>
      <c r="HD35" s="55"/>
      <c r="HE35" s="55"/>
      <c r="HF35" s="55"/>
      <c r="HG35" s="55"/>
      <c r="HH35" s="55"/>
      <c r="HI35" s="55"/>
      <c r="HJ35" s="55"/>
      <c r="HK35" s="55"/>
      <c r="HL35" s="55"/>
      <c r="HM35" s="55"/>
      <c r="HN35" s="55"/>
      <c r="HO35" s="55"/>
      <c r="HP35" s="55"/>
      <c r="HQ35" s="55"/>
      <c r="HR35" s="55"/>
      <c r="HS35" s="55"/>
      <c r="HT35" s="55"/>
      <c r="HU35" s="55"/>
      <c r="HV35" s="55"/>
      <c r="HW35" s="55"/>
      <c r="HX35" s="55"/>
      <c r="HY35" s="55"/>
      <c r="HZ35" s="55"/>
      <c r="IA35" s="55"/>
      <c r="IB35" s="55"/>
      <c r="IC35" s="55"/>
      <c r="ID35" s="55"/>
      <c r="IE35" s="55"/>
      <c r="IF35" s="55"/>
      <c r="IG35" s="55"/>
      <c r="IH35" s="55"/>
      <c r="II35" s="55"/>
      <c r="IJ35" s="55"/>
      <c r="IK35" s="55"/>
      <c r="IL35" s="55"/>
      <c r="IM35" s="55"/>
      <c r="IN35" s="55"/>
      <c r="IO35" s="55"/>
      <c r="IP35" s="55"/>
      <c r="IQ35" s="55"/>
      <c r="IR35" s="55"/>
      <c r="IS35" s="55"/>
      <c r="IT35" s="55"/>
      <c r="IU35" s="55"/>
      <c r="IV35" s="55"/>
      <c r="IW35" s="55"/>
      <c r="IX35" s="55"/>
      <c r="IY35" s="55"/>
      <c r="IZ35" s="55"/>
      <c r="JA35" s="55"/>
      <c r="JB35" s="55"/>
      <c r="JC35" s="55"/>
      <c r="JD35" s="55"/>
      <c r="JE35" s="55"/>
      <c r="JF35" s="55"/>
      <c r="JG35" s="55"/>
      <c r="JH35" s="55"/>
      <c r="JI35" s="55"/>
      <c r="JJ35" s="55"/>
      <c r="JK35" s="55"/>
      <c r="JL35" s="55"/>
      <c r="JM35" s="55"/>
      <c r="JN35" s="55"/>
      <c r="JO35" s="55"/>
      <c r="JP35" s="55"/>
      <c r="JQ35" s="55"/>
      <c r="JR35" s="55"/>
      <c r="JS35" s="55"/>
      <c r="JT35" s="55"/>
      <c r="JU35" s="55"/>
      <c r="JV35" s="55"/>
      <c r="JW35" s="55"/>
      <c r="JX35" s="55"/>
      <c r="JY35" s="55"/>
      <c r="JZ35" s="55"/>
      <c r="KA35" s="55"/>
      <c r="KB35" s="55"/>
      <c r="KC35" s="55"/>
      <c r="KD35" s="55"/>
      <c r="KE35" s="55"/>
      <c r="KF35" s="55"/>
      <c r="KG35" s="55"/>
      <c r="KH35" s="55"/>
      <c r="KI35" s="55"/>
      <c r="KJ35" s="55"/>
      <c r="KK35" s="55"/>
      <c r="KL35" s="55"/>
      <c r="KM35" s="55"/>
      <c r="KN35" s="55"/>
      <c r="KO35" s="55"/>
      <c r="KP35" s="55"/>
      <c r="KQ35" s="55"/>
      <c r="KR35" s="55"/>
      <c r="KS35" s="55"/>
      <c r="KT35" s="55"/>
      <c r="KU35" s="55"/>
      <c r="KV35" s="55"/>
      <c r="KW35" s="55"/>
      <c r="KX35" s="55"/>
      <c r="KY35" s="55"/>
      <c r="KZ35" s="55"/>
      <c r="LA35" s="55"/>
      <c r="LB35" s="55"/>
      <c r="LC35" s="55"/>
      <c r="LD35" s="55"/>
      <c r="LE35" s="55"/>
      <c r="LF35" s="55"/>
      <c r="LG35" s="55"/>
      <c r="LH35" s="55"/>
      <c r="LI35" s="55"/>
      <c r="LJ35" s="55"/>
      <c r="LK35" s="55"/>
      <c r="LL35" s="55"/>
      <c r="LM35" s="55"/>
      <c r="LN35" s="55"/>
      <c r="LO35" s="55"/>
      <c r="LP35" s="55"/>
      <c r="LQ35" s="55"/>
      <c r="LR35" s="55"/>
      <c r="LS35" s="55"/>
      <c r="LT35" s="55"/>
      <c r="LU35" s="55"/>
      <c r="LV35" s="55"/>
      <c r="LW35" s="55"/>
      <c r="LX35" s="55"/>
      <c r="LY35" s="55"/>
      <c r="LZ35" s="55"/>
      <c r="MA35" s="55"/>
      <c r="MB35" s="55"/>
      <c r="MC35" s="55"/>
      <c r="MD35" s="55"/>
      <c r="ME35" s="55"/>
      <c r="MF35" s="55"/>
      <c r="MG35" s="55"/>
      <c r="MH35" s="55"/>
      <c r="MI35" s="55"/>
      <c r="MJ35" s="55"/>
      <c r="MK35" s="55"/>
      <c r="ML35" s="55"/>
      <c r="MM35" s="55"/>
      <c r="MN35" s="55"/>
      <c r="MO35" s="55"/>
      <c r="MP35" s="55"/>
      <c r="MQ35" s="55"/>
      <c r="MR35" s="55"/>
      <c r="MS35" s="55"/>
      <c r="MT35" s="55"/>
      <c r="MU35" s="55"/>
      <c r="MV35" s="55"/>
      <c r="MW35" s="55"/>
      <c r="MX35" s="55"/>
      <c r="MY35" s="55"/>
      <c r="MZ35" s="55"/>
      <c r="NA35" s="55"/>
      <c r="NB35" s="55"/>
      <c r="NC35" s="55"/>
      <c r="ND35" s="55"/>
      <c r="NE35" s="55"/>
      <c r="NF35" s="55"/>
      <c r="NG35" s="55"/>
      <c r="NH35" s="55"/>
      <c r="NI35" s="55"/>
      <c r="NJ35" s="55"/>
      <c r="NK35" s="55"/>
      <c r="NL35" s="55"/>
      <c r="NM35" s="55"/>
      <c r="NN35" s="55"/>
      <c r="NO35" s="55"/>
      <c r="NP35" s="55"/>
      <c r="NQ35" s="55"/>
      <c r="NR35" s="55"/>
      <c r="NS35" s="55"/>
      <c r="NT35" s="55"/>
      <c r="NU35" s="55"/>
      <c r="NV35" s="55"/>
      <c r="NW35" s="55"/>
      <c r="NX35" s="55"/>
      <c r="NY35" s="55"/>
      <c r="NZ35" s="55"/>
      <c r="OA35" s="55"/>
      <c r="OB35" s="55"/>
      <c r="OC35" s="55"/>
      <c r="OD35" s="55"/>
      <c r="OE35" s="55"/>
      <c r="OF35" s="55"/>
      <c r="OG35" s="55"/>
      <c r="OH35" s="55"/>
      <c r="OI35" s="55"/>
      <c r="OJ35" s="55"/>
      <c r="OK35" s="55"/>
      <c r="OL35" s="55"/>
      <c r="OM35" s="55"/>
      <c r="ON35" s="55"/>
      <c r="OO35" s="55"/>
      <c r="OP35" s="55"/>
      <c r="OQ35" s="55"/>
      <c r="OR35" s="55"/>
      <c r="OS35" s="55"/>
      <c r="OT35" s="55"/>
      <c r="OU35" s="55"/>
      <c r="OV35" s="55"/>
      <c r="OW35" s="55"/>
      <c r="OX35" s="55"/>
      <c r="OY35" s="55"/>
      <c r="OZ35" s="55"/>
      <c r="PA35" s="55"/>
      <c r="PB35" s="55"/>
      <c r="PC35" s="55"/>
      <c r="PD35" s="55"/>
      <c r="PE35" s="55"/>
      <c r="PF35" s="55"/>
      <c r="PG35" s="55"/>
      <c r="PH35" s="55"/>
      <c r="PI35" s="55"/>
      <c r="PJ35" s="55"/>
      <c r="PK35" s="55"/>
      <c r="PL35" s="55"/>
      <c r="PM35" s="55"/>
      <c r="PN35" s="55"/>
      <c r="PO35" s="55"/>
      <c r="PP35" s="55"/>
      <c r="PQ35" s="55"/>
      <c r="PR35" s="55"/>
      <c r="PS35" s="55"/>
      <c r="PT35" s="55"/>
      <c r="PU35" s="55"/>
      <c r="PV35" s="55"/>
      <c r="PW35" s="55"/>
      <c r="PX35" s="55"/>
      <c r="PY35" s="55"/>
      <c r="PZ35" s="55"/>
      <c r="QA35" s="55"/>
      <c r="QB35" s="55"/>
      <c r="QC35" s="55"/>
      <c r="QD35" s="55"/>
      <c r="QE35" s="55"/>
      <c r="QF35" s="55"/>
      <c r="QG35" s="55"/>
      <c r="QH35" s="55"/>
      <c r="QI35" s="55"/>
      <c r="QJ35" s="55"/>
      <c r="QK35" s="55"/>
      <c r="QL35" s="55"/>
      <c r="QM35" s="55"/>
      <c r="QN35" s="55"/>
      <c r="QO35" s="55"/>
      <c r="QP35" s="55"/>
      <c r="QQ35" s="55"/>
      <c r="QR35" s="55"/>
      <c r="QS35" s="55"/>
      <c r="QT35" s="55"/>
      <c r="QU35" s="55"/>
      <c r="QV35" s="55"/>
      <c r="QW35" s="55"/>
      <c r="QX35" s="55"/>
      <c r="QY35" s="55"/>
      <c r="QZ35" s="55"/>
      <c r="RA35" s="55"/>
      <c r="RB35" s="55"/>
      <c r="RC35" s="55"/>
      <c r="RD35" s="55"/>
      <c r="RE35" s="55"/>
      <c r="RF35" s="55"/>
      <c r="RG35" s="55"/>
      <c r="RH35" s="55"/>
      <c r="RI35" s="55"/>
      <c r="RJ35" s="55"/>
      <c r="RK35" s="55"/>
      <c r="RL35" s="55"/>
      <c r="RM35" s="55"/>
      <c r="RN35" s="55"/>
      <c r="RO35" s="55"/>
      <c r="RP35" s="55"/>
      <c r="RQ35" s="55"/>
      <c r="RR35" s="55"/>
      <c r="RS35" s="55"/>
      <c r="RT35" s="55"/>
      <c r="RU35" s="55"/>
      <c r="RV35" s="55"/>
      <c r="RW35" s="55"/>
      <c r="RX35" s="55"/>
      <c r="RY35" s="55"/>
      <c r="RZ35" s="55"/>
      <c r="SA35" s="55"/>
      <c r="SB35" s="55"/>
      <c r="SC35" s="55"/>
      <c r="SD35" s="55"/>
      <c r="SE35" s="55"/>
      <c r="SF35" s="55"/>
      <c r="SG35" s="55"/>
      <c r="SH35" s="55"/>
      <c r="SI35" s="55"/>
      <c r="SJ35" s="55"/>
      <c r="SK35" s="55"/>
      <c r="SL35" s="55"/>
      <c r="SM35" s="55"/>
      <c r="SN35" s="55"/>
      <c r="SO35" s="55"/>
      <c r="SP35" s="55"/>
      <c r="SQ35" s="55"/>
    </row>
    <row r="36" spans="1:511" ht="18" customHeight="1" x14ac:dyDescent="0.25">
      <c r="A36" s="64" t="s">
        <v>216</v>
      </c>
      <c r="B36" s="65" t="s">
        <v>208</v>
      </c>
      <c r="C36" s="184">
        <v>46258</v>
      </c>
      <c r="D36" s="184">
        <v>46258</v>
      </c>
      <c r="E36" s="186"/>
      <c r="F36" s="186"/>
      <c r="G36" s="66">
        <v>1</v>
      </c>
      <c r="H36" s="67">
        <v>0</v>
      </c>
      <c r="I36" s="69"/>
      <c r="J36" s="66" t="s">
        <v>68</v>
      </c>
      <c r="K36" s="168"/>
      <c r="L36" s="163"/>
      <c r="M36" s="163"/>
      <c r="N36" s="163"/>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92"/>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c r="BV36" s="55"/>
      <c r="BW36" s="55"/>
      <c r="BX36" s="55"/>
      <c r="BY36" s="55"/>
      <c r="BZ36" s="55"/>
      <c r="CA36" s="55"/>
      <c r="CB36" s="55"/>
      <c r="CC36" s="55"/>
      <c r="CD36" s="55"/>
      <c r="CE36" s="55"/>
      <c r="CF36" s="55"/>
      <c r="CG36" s="55"/>
      <c r="CH36" s="55"/>
      <c r="CI36" s="55"/>
      <c r="CJ36" s="55"/>
      <c r="CK36" s="55"/>
      <c r="CL36" s="55"/>
      <c r="CM36" s="55"/>
      <c r="CN36" s="55"/>
      <c r="CO36" s="55"/>
      <c r="CP36" s="55"/>
      <c r="CQ36" s="55"/>
      <c r="CR36" s="55"/>
      <c r="CS36" s="55"/>
      <c r="CT36" s="55"/>
      <c r="CU36" s="55"/>
      <c r="CV36" s="55"/>
      <c r="CW36" s="55"/>
      <c r="CX36" s="55"/>
      <c r="CY36" s="55"/>
      <c r="CZ36" s="55"/>
      <c r="DA36" s="55"/>
      <c r="DB36" s="55"/>
      <c r="DC36" s="55"/>
      <c r="DD36" s="55"/>
      <c r="DE36" s="55"/>
      <c r="DF36" s="55"/>
      <c r="DG36" s="55"/>
      <c r="DH36" s="55"/>
      <c r="DI36" s="55"/>
      <c r="DJ36" s="55"/>
      <c r="DK36" s="55"/>
      <c r="DL36" s="55"/>
      <c r="DM36" s="55"/>
      <c r="DN36" s="55"/>
      <c r="DO36" s="55"/>
      <c r="DP36" s="55"/>
      <c r="DQ36" s="55"/>
      <c r="DR36" s="55"/>
      <c r="DS36" s="55"/>
      <c r="DT36" s="55"/>
      <c r="DU36" s="55"/>
      <c r="DV36" s="55"/>
      <c r="DW36" s="55"/>
      <c r="DX36" s="55"/>
      <c r="DY36" s="55"/>
      <c r="DZ36" s="55"/>
      <c r="EA36" s="55"/>
      <c r="EB36" s="55"/>
      <c r="EC36" s="55"/>
      <c r="ED36" s="55"/>
      <c r="EE36" s="55"/>
      <c r="EF36" s="55"/>
      <c r="EG36" s="55"/>
      <c r="EH36" s="55"/>
      <c r="EI36" s="55"/>
      <c r="EJ36" s="55"/>
      <c r="EK36" s="55"/>
      <c r="EL36" s="55"/>
      <c r="EM36" s="55"/>
      <c r="EN36" s="55"/>
      <c r="EO36" s="55"/>
      <c r="EP36" s="55"/>
      <c r="EQ36" s="55"/>
      <c r="ER36" s="55"/>
      <c r="ES36" s="55"/>
      <c r="ET36" s="55"/>
      <c r="EU36" s="55"/>
      <c r="EV36" s="55"/>
      <c r="EW36" s="55"/>
      <c r="EX36" s="55"/>
      <c r="EY36" s="55"/>
      <c r="EZ36" s="55"/>
      <c r="FA36" s="55"/>
      <c r="FB36" s="55"/>
      <c r="FC36" s="55"/>
      <c r="FD36" s="55"/>
      <c r="FE36" s="55"/>
      <c r="FF36" s="55"/>
      <c r="FG36" s="55"/>
      <c r="FH36" s="55"/>
      <c r="FI36" s="55"/>
      <c r="FJ36" s="55"/>
      <c r="FK36" s="55"/>
      <c r="FL36" s="55"/>
      <c r="FM36" s="55"/>
      <c r="FN36" s="55"/>
      <c r="FO36" s="55"/>
      <c r="FP36" s="55"/>
      <c r="FQ36" s="55"/>
      <c r="FR36" s="55"/>
      <c r="FS36" s="55"/>
      <c r="FT36" s="55"/>
      <c r="FU36" s="55"/>
      <c r="FV36" s="55"/>
      <c r="FW36" s="55"/>
      <c r="FX36" s="55"/>
      <c r="FY36" s="55"/>
      <c r="FZ36" s="55"/>
      <c r="GA36" s="55"/>
      <c r="GB36" s="55"/>
      <c r="GC36" s="55"/>
      <c r="GD36" s="55"/>
      <c r="GE36" s="55"/>
      <c r="GF36" s="55"/>
      <c r="GG36" s="55"/>
      <c r="GH36" s="55"/>
      <c r="GI36" s="55"/>
      <c r="GJ36" s="55"/>
      <c r="GK36" s="55"/>
      <c r="GL36" s="55"/>
      <c r="GM36" s="55"/>
      <c r="GN36" s="55"/>
      <c r="GO36" s="55"/>
      <c r="GP36" s="55"/>
      <c r="GQ36" s="55"/>
      <c r="GR36" s="55"/>
      <c r="GS36" s="55"/>
      <c r="GT36" s="55"/>
      <c r="GU36" s="55"/>
      <c r="GV36" s="55"/>
      <c r="GW36" s="55"/>
      <c r="GX36" s="55"/>
      <c r="GY36" s="55"/>
      <c r="GZ36" s="55"/>
      <c r="HA36" s="55"/>
      <c r="HB36" s="55"/>
      <c r="HC36" s="55"/>
      <c r="HD36" s="55"/>
      <c r="HE36" s="55"/>
      <c r="HF36" s="55"/>
      <c r="HG36" s="55"/>
      <c r="HH36" s="55"/>
      <c r="HI36" s="55"/>
      <c r="HJ36" s="55"/>
      <c r="HK36" s="55"/>
      <c r="HL36" s="55"/>
      <c r="HM36" s="55"/>
      <c r="HN36" s="55"/>
      <c r="HO36" s="55"/>
      <c r="HP36" s="55"/>
      <c r="HQ36" s="55"/>
      <c r="HR36" s="55"/>
      <c r="HS36" s="55"/>
      <c r="HT36" s="55"/>
      <c r="HU36" s="55"/>
      <c r="HV36" s="55"/>
      <c r="HW36" s="55"/>
      <c r="HX36" s="55"/>
      <c r="HY36" s="55"/>
      <c r="HZ36" s="55"/>
      <c r="IA36" s="55"/>
      <c r="IB36" s="55"/>
      <c r="IC36" s="55"/>
      <c r="ID36" s="55"/>
      <c r="IE36" s="55"/>
      <c r="IF36" s="55"/>
      <c r="IG36" s="55"/>
      <c r="IH36" s="55"/>
      <c r="II36" s="55"/>
      <c r="IJ36" s="55"/>
      <c r="IK36" s="55"/>
      <c r="IL36" s="55"/>
      <c r="IM36" s="55"/>
      <c r="IN36" s="55"/>
      <c r="IO36" s="55"/>
      <c r="IP36" s="55"/>
      <c r="IQ36" s="55"/>
      <c r="IR36" s="55"/>
      <c r="IS36" s="55"/>
      <c r="IT36" s="55"/>
      <c r="IU36" s="55"/>
      <c r="IV36" s="55"/>
      <c r="IW36" s="55"/>
      <c r="IX36" s="55"/>
      <c r="IY36" s="55"/>
      <c r="IZ36" s="55"/>
      <c r="JA36" s="55"/>
      <c r="JB36" s="55"/>
      <c r="JC36" s="55"/>
      <c r="JD36" s="55"/>
      <c r="JE36" s="55"/>
      <c r="JF36" s="55"/>
      <c r="JG36" s="55"/>
      <c r="JH36" s="55"/>
      <c r="JI36" s="55"/>
      <c r="JJ36" s="55"/>
      <c r="JK36" s="55"/>
      <c r="JL36" s="55"/>
      <c r="JM36" s="55"/>
      <c r="JN36" s="55"/>
      <c r="JO36" s="55"/>
      <c r="JP36" s="55"/>
      <c r="JQ36" s="55"/>
      <c r="JR36" s="55"/>
      <c r="JS36" s="55"/>
      <c r="JT36" s="55"/>
      <c r="JU36" s="55"/>
      <c r="JV36" s="55"/>
      <c r="JW36" s="55"/>
      <c r="JX36" s="55"/>
      <c r="JY36" s="55"/>
      <c r="JZ36" s="55"/>
      <c r="KA36" s="55"/>
      <c r="KB36" s="55"/>
      <c r="KC36" s="55"/>
      <c r="KD36" s="55"/>
      <c r="KE36" s="55"/>
      <c r="KF36" s="55"/>
      <c r="KG36" s="55"/>
      <c r="KH36" s="55"/>
      <c r="KI36" s="55"/>
      <c r="KJ36" s="55"/>
      <c r="KK36" s="55"/>
      <c r="KL36" s="55"/>
      <c r="KM36" s="55"/>
      <c r="KN36" s="55"/>
      <c r="KO36" s="55"/>
      <c r="KP36" s="55"/>
      <c r="KQ36" s="55"/>
      <c r="KR36" s="55"/>
      <c r="KS36" s="55"/>
      <c r="KT36" s="55"/>
      <c r="KU36" s="55"/>
      <c r="KV36" s="55"/>
      <c r="KW36" s="55"/>
      <c r="KX36" s="55"/>
      <c r="KY36" s="55"/>
      <c r="KZ36" s="55"/>
      <c r="LA36" s="55"/>
      <c r="LB36" s="55"/>
      <c r="LC36" s="55"/>
      <c r="LD36" s="55"/>
      <c r="LE36" s="55"/>
      <c r="LF36" s="55"/>
      <c r="LG36" s="55"/>
      <c r="LH36" s="55"/>
      <c r="LI36" s="55"/>
      <c r="LJ36" s="55"/>
      <c r="LK36" s="55"/>
      <c r="LL36" s="55"/>
      <c r="LM36" s="55"/>
      <c r="LN36" s="55"/>
      <c r="LO36" s="55"/>
      <c r="LP36" s="55"/>
      <c r="LQ36" s="55"/>
      <c r="LR36" s="55"/>
      <c r="LS36" s="55"/>
      <c r="LT36" s="55"/>
      <c r="LU36" s="55"/>
      <c r="LV36" s="55"/>
      <c r="LW36" s="55"/>
      <c r="LX36" s="55"/>
      <c r="LY36" s="55"/>
      <c r="LZ36" s="55"/>
      <c r="MA36" s="55"/>
      <c r="MB36" s="55"/>
      <c r="MC36" s="55"/>
      <c r="MD36" s="55"/>
      <c r="ME36" s="55"/>
      <c r="MF36" s="55"/>
      <c r="MG36" s="55"/>
      <c r="MH36" s="55"/>
      <c r="MI36" s="55"/>
      <c r="MJ36" s="55"/>
      <c r="MK36" s="55"/>
      <c r="ML36" s="55"/>
      <c r="MM36" s="55"/>
      <c r="MN36" s="55"/>
      <c r="MO36" s="55"/>
      <c r="MP36" s="55"/>
      <c r="MQ36" s="55"/>
      <c r="MR36" s="55"/>
      <c r="MS36" s="55"/>
      <c r="MT36" s="55"/>
      <c r="MU36" s="55"/>
      <c r="MV36" s="55"/>
      <c r="MW36" s="55"/>
      <c r="MX36" s="55"/>
      <c r="MY36" s="55"/>
      <c r="MZ36" s="55"/>
      <c r="NA36" s="55"/>
      <c r="NB36" s="55"/>
      <c r="NC36" s="55"/>
      <c r="ND36" s="55"/>
      <c r="NE36" s="55"/>
      <c r="NF36" s="55"/>
      <c r="NG36" s="55"/>
      <c r="NH36" s="55"/>
      <c r="NI36" s="55"/>
      <c r="NJ36" s="55"/>
      <c r="NK36" s="55"/>
      <c r="NL36" s="55"/>
      <c r="NM36" s="55"/>
      <c r="NN36" s="55"/>
      <c r="NO36" s="55"/>
      <c r="NP36" s="55"/>
      <c r="NQ36" s="55"/>
      <c r="NR36" s="55"/>
      <c r="NS36" s="55"/>
      <c r="NT36" s="55"/>
      <c r="NU36" s="55"/>
      <c r="NV36" s="55"/>
      <c r="NW36" s="55"/>
      <c r="NX36" s="55"/>
      <c r="NY36" s="55"/>
      <c r="NZ36" s="55"/>
      <c r="OA36" s="55"/>
      <c r="OB36" s="55"/>
      <c r="OC36" s="55"/>
      <c r="OD36" s="55"/>
      <c r="OE36" s="55"/>
      <c r="OF36" s="55"/>
      <c r="OG36" s="55"/>
      <c r="OH36" s="55"/>
      <c r="OI36" s="55"/>
      <c r="OJ36" s="55"/>
      <c r="OK36" s="55"/>
      <c r="OL36" s="55"/>
      <c r="OM36" s="55"/>
      <c r="ON36" s="55"/>
      <c r="OO36" s="55"/>
      <c r="OP36" s="55"/>
      <c r="OQ36" s="55"/>
      <c r="OR36" s="55"/>
      <c r="OS36" s="55"/>
      <c r="OT36" s="55"/>
      <c r="OU36" s="55"/>
      <c r="OV36" s="55"/>
      <c r="OW36" s="55"/>
      <c r="OX36" s="55"/>
      <c r="OY36" s="55"/>
      <c r="OZ36" s="55"/>
      <c r="PA36" s="55"/>
      <c r="PB36" s="55"/>
      <c r="PC36" s="55"/>
      <c r="PD36" s="55"/>
      <c r="PE36" s="55"/>
      <c r="PF36" s="55"/>
      <c r="PG36" s="55"/>
      <c r="PH36" s="55"/>
      <c r="PI36" s="55"/>
      <c r="PJ36" s="55"/>
      <c r="PK36" s="55"/>
      <c r="PL36" s="55"/>
      <c r="PM36" s="55"/>
      <c r="PN36" s="55"/>
      <c r="PO36" s="55"/>
      <c r="PP36" s="55"/>
      <c r="PQ36" s="55"/>
      <c r="PR36" s="55"/>
      <c r="PS36" s="55"/>
      <c r="PT36" s="55"/>
      <c r="PU36" s="55"/>
      <c r="PV36" s="55"/>
      <c r="PW36" s="55"/>
      <c r="PX36" s="55"/>
      <c r="PY36" s="55"/>
      <c r="PZ36" s="55"/>
      <c r="QA36" s="55"/>
      <c r="QB36" s="55"/>
      <c r="QC36" s="55"/>
      <c r="QD36" s="55"/>
      <c r="QE36" s="55"/>
      <c r="QF36" s="55"/>
      <c r="QG36" s="55"/>
      <c r="QH36" s="55"/>
      <c r="QI36" s="55"/>
      <c r="QJ36" s="55"/>
      <c r="QK36" s="55"/>
      <c r="QL36" s="55"/>
      <c r="QM36" s="55"/>
      <c r="QN36" s="55"/>
      <c r="QO36" s="55"/>
      <c r="QP36" s="55"/>
      <c r="QQ36" s="55"/>
      <c r="QR36" s="55"/>
      <c r="QS36" s="55"/>
      <c r="QT36" s="55"/>
      <c r="QU36" s="55"/>
      <c r="QV36" s="55"/>
      <c r="QW36" s="55"/>
      <c r="QX36" s="55"/>
      <c r="QY36" s="55"/>
      <c r="QZ36" s="55"/>
      <c r="RA36" s="55"/>
      <c r="RB36" s="55"/>
      <c r="RC36" s="55"/>
      <c r="RD36" s="55"/>
      <c r="RE36" s="55"/>
      <c r="RF36" s="55"/>
      <c r="RG36" s="55"/>
      <c r="RH36" s="55"/>
      <c r="RI36" s="55"/>
      <c r="RJ36" s="55"/>
      <c r="RK36" s="55"/>
      <c r="RL36" s="55"/>
      <c r="RM36" s="55"/>
      <c r="RN36" s="55"/>
      <c r="RO36" s="55"/>
      <c r="RP36" s="55"/>
      <c r="RQ36" s="55"/>
      <c r="RR36" s="55"/>
      <c r="RS36" s="55"/>
      <c r="RT36" s="55"/>
      <c r="RU36" s="55"/>
      <c r="RV36" s="55"/>
      <c r="RW36" s="55"/>
      <c r="RX36" s="55"/>
      <c r="RY36" s="55"/>
      <c r="RZ36" s="55"/>
      <c r="SA36" s="55"/>
      <c r="SB36" s="55"/>
      <c r="SC36" s="55"/>
      <c r="SD36" s="55"/>
      <c r="SE36" s="55"/>
      <c r="SF36" s="55"/>
      <c r="SG36" s="55"/>
      <c r="SH36" s="55"/>
      <c r="SI36" s="55"/>
      <c r="SJ36" s="55"/>
      <c r="SK36" s="55"/>
      <c r="SL36" s="55"/>
      <c r="SM36" s="55"/>
      <c r="SN36" s="55"/>
      <c r="SO36" s="55"/>
      <c r="SP36" s="55"/>
      <c r="SQ36" s="55"/>
    </row>
    <row r="37" spans="1:511" ht="18" customHeight="1" x14ac:dyDescent="0.25">
      <c r="A37" s="70" t="s">
        <v>217</v>
      </c>
      <c r="B37" s="71" t="s">
        <v>32</v>
      </c>
      <c r="C37" s="187">
        <v>46203</v>
      </c>
      <c r="D37" s="187">
        <v>46214</v>
      </c>
      <c r="E37" s="188"/>
      <c r="F37" s="188"/>
      <c r="G37" s="72">
        <v>12</v>
      </c>
      <c r="H37" s="73">
        <v>1</v>
      </c>
      <c r="I37" s="189"/>
      <c r="J37" s="72" t="s">
        <v>57</v>
      </c>
      <c r="K37" s="168"/>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92"/>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c r="CC37" s="55"/>
      <c r="CD37" s="55"/>
      <c r="CE37" s="55"/>
      <c r="CF37" s="55"/>
      <c r="CG37" s="55"/>
      <c r="CH37" s="55"/>
      <c r="CI37" s="55"/>
      <c r="CJ37" s="55"/>
      <c r="CK37" s="55"/>
      <c r="CL37" s="55"/>
      <c r="CM37" s="55"/>
      <c r="CN37" s="55"/>
      <c r="CO37" s="55"/>
      <c r="CP37" s="55"/>
      <c r="CQ37" s="55"/>
      <c r="CR37" s="55"/>
      <c r="CS37" s="55"/>
      <c r="CT37" s="55"/>
      <c r="CU37" s="55"/>
      <c r="CV37" s="55"/>
      <c r="CW37" s="55"/>
      <c r="CX37" s="55"/>
      <c r="CY37" s="55"/>
      <c r="CZ37" s="55"/>
      <c r="DA37" s="55"/>
      <c r="DB37" s="55"/>
      <c r="DC37" s="55"/>
      <c r="DD37" s="55"/>
      <c r="DE37" s="55"/>
      <c r="DF37" s="55"/>
      <c r="DG37" s="55"/>
      <c r="DH37" s="55"/>
      <c r="DI37" s="55"/>
      <c r="DJ37" s="55"/>
      <c r="DK37" s="55"/>
      <c r="DL37" s="55"/>
      <c r="DM37" s="55"/>
      <c r="DN37" s="55"/>
      <c r="DO37" s="55"/>
      <c r="DP37" s="55"/>
      <c r="DQ37" s="55"/>
      <c r="DR37" s="55"/>
      <c r="DS37" s="55"/>
      <c r="DT37" s="55"/>
      <c r="DU37" s="55"/>
      <c r="DV37" s="55"/>
      <c r="DW37" s="55"/>
      <c r="DX37" s="55"/>
      <c r="DY37" s="55"/>
      <c r="DZ37" s="55"/>
      <c r="EA37" s="55"/>
      <c r="EB37" s="55"/>
      <c r="EC37" s="55"/>
      <c r="ED37" s="55"/>
      <c r="EE37" s="55"/>
      <c r="EF37" s="55"/>
      <c r="EG37" s="55"/>
      <c r="EH37" s="55"/>
      <c r="EI37" s="55"/>
      <c r="EJ37" s="55"/>
      <c r="EK37" s="55"/>
      <c r="EL37" s="55"/>
      <c r="EM37" s="55"/>
      <c r="EN37" s="55"/>
      <c r="EO37" s="55"/>
      <c r="EP37" s="55"/>
      <c r="EQ37" s="55"/>
      <c r="ER37" s="55"/>
      <c r="ES37" s="55"/>
      <c r="ET37" s="55"/>
      <c r="EU37" s="55"/>
      <c r="EV37" s="55"/>
      <c r="EW37" s="55"/>
      <c r="EX37" s="55"/>
      <c r="EY37" s="55"/>
      <c r="EZ37" s="55"/>
      <c r="FA37" s="55"/>
      <c r="FB37" s="55"/>
      <c r="FC37" s="55"/>
      <c r="FD37" s="55"/>
      <c r="FE37" s="55"/>
      <c r="FF37" s="55"/>
      <c r="FG37" s="55"/>
      <c r="FH37" s="55"/>
      <c r="FI37" s="55"/>
      <c r="FJ37" s="55"/>
      <c r="FK37" s="55"/>
      <c r="FL37" s="55"/>
      <c r="FM37" s="55"/>
      <c r="FN37" s="55"/>
      <c r="FO37" s="55"/>
      <c r="FP37" s="55"/>
      <c r="FQ37" s="55"/>
      <c r="FR37" s="55"/>
      <c r="FS37" s="55"/>
      <c r="FT37" s="55"/>
      <c r="FU37" s="55"/>
      <c r="FV37" s="55"/>
      <c r="FW37" s="55"/>
      <c r="FX37" s="55"/>
      <c r="FY37" s="55"/>
      <c r="FZ37" s="55"/>
      <c r="GA37" s="55"/>
      <c r="GB37" s="55"/>
      <c r="GC37" s="55"/>
      <c r="GD37" s="55"/>
      <c r="GE37" s="55"/>
      <c r="GF37" s="55"/>
      <c r="GG37" s="55"/>
      <c r="GH37" s="55"/>
      <c r="GI37" s="55"/>
      <c r="GJ37" s="55"/>
      <c r="GK37" s="55"/>
      <c r="GL37" s="55"/>
      <c r="GM37" s="55"/>
      <c r="GN37" s="55"/>
      <c r="GO37" s="55"/>
      <c r="GP37" s="55"/>
      <c r="GQ37" s="55"/>
      <c r="GR37" s="55"/>
      <c r="GS37" s="55"/>
      <c r="GT37" s="55"/>
      <c r="GU37" s="55"/>
      <c r="GV37" s="55"/>
      <c r="GW37" s="55"/>
      <c r="GX37" s="55"/>
      <c r="GY37" s="55"/>
      <c r="GZ37" s="55"/>
      <c r="HA37" s="55"/>
      <c r="HB37" s="55"/>
      <c r="HC37" s="55"/>
      <c r="HD37" s="55"/>
      <c r="HE37" s="55"/>
      <c r="HF37" s="55"/>
      <c r="HG37" s="55"/>
      <c r="HH37" s="55"/>
      <c r="HI37" s="55"/>
      <c r="HJ37" s="55"/>
      <c r="HK37" s="55"/>
      <c r="HL37" s="55"/>
      <c r="HM37" s="55"/>
      <c r="HN37" s="55"/>
      <c r="HO37" s="55"/>
      <c r="HP37" s="55"/>
      <c r="HQ37" s="55"/>
      <c r="HR37" s="55"/>
      <c r="HS37" s="55"/>
      <c r="HT37" s="55"/>
      <c r="HU37" s="55"/>
      <c r="HV37" s="55"/>
      <c r="HW37" s="55"/>
      <c r="HX37" s="55"/>
      <c r="HY37" s="55"/>
      <c r="HZ37" s="55"/>
      <c r="IA37" s="55"/>
      <c r="IB37" s="55"/>
      <c r="IC37" s="55"/>
      <c r="ID37" s="55"/>
      <c r="IE37" s="55"/>
      <c r="IF37" s="55"/>
      <c r="IG37" s="55"/>
      <c r="IH37" s="55"/>
      <c r="II37" s="55"/>
      <c r="IJ37" s="55"/>
      <c r="IK37" s="55"/>
      <c r="IL37" s="55"/>
      <c r="IM37" s="55"/>
      <c r="IN37" s="55"/>
      <c r="IO37" s="55"/>
      <c r="IP37" s="55"/>
      <c r="IQ37" s="55"/>
      <c r="IR37" s="55"/>
      <c r="IS37" s="55"/>
      <c r="IT37" s="55"/>
      <c r="IU37" s="55"/>
      <c r="IV37" s="55"/>
      <c r="IW37" s="55"/>
      <c r="IX37" s="55"/>
      <c r="IY37" s="55"/>
      <c r="IZ37" s="55"/>
      <c r="JA37" s="55"/>
      <c r="JB37" s="55"/>
      <c r="JC37" s="55"/>
      <c r="JD37" s="55"/>
      <c r="JE37" s="55"/>
      <c r="JF37" s="55"/>
      <c r="JG37" s="55"/>
      <c r="JH37" s="55"/>
      <c r="JI37" s="55"/>
      <c r="JJ37" s="55"/>
      <c r="JK37" s="55"/>
      <c r="JL37" s="55"/>
      <c r="JM37" s="55"/>
      <c r="JN37" s="55"/>
      <c r="JO37" s="55"/>
      <c r="JP37" s="55"/>
      <c r="JQ37" s="55"/>
      <c r="JR37" s="55"/>
      <c r="JS37" s="55"/>
      <c r="JT37" s="55"/>
      <c r="JU37" s="55"/>
      <c r="JV37" s="55"/>
      <c r="JW37" s="55"/>
      <c r="JX37" s="55"/>
      <c r="JY37" s="55"/>
      <c r="JZ37" s="55"/>
      <c r="KA37" s="55"/>
      <c r="KB37" s="55"/>
      <c r="KC37" s="55"/>
      <c r="KD37" s="55"/>
      <c r="KE37" s="55"/>
      <c r="KF37" s="55"/>
      <c r="KG37" s="55"/>
      <c r="KH37" s="55"/>
      <c r="KI37" s="55"/>
      <c r="KJ37" s="55"/>
      <c r="KK37" s="55"/>
      <c r="KL37" s="55"/>
      <c r="KM37" s="55"/>
      <c r="KN37" s="55"/>
      <c r="KO37" s="55"/>
      <c r="KP37" s="55"/>
      <c r="KQ37" s="55"/>
      <c r="KR37" s="55"/>
      <c r="KS37" s="55"/>
      <c r="KT37" s="55"/>
      <c r="KU37" s="55"/>
      <c r="KV37" s="55"/>
      <c r="KW37" s="55"/>
      <c r="KX37" s="55"/>
      <c r="KY37" s="55"/>
      <c r="KZ37" s="55"/>
      <c r="LA37" s="55"/>
      <c r="LB37" s="55"/>
      <c r="LC37" s="55"/>
      <c r="LD37" s="55"/>
      <c r="LE37" s="55"/>
      <c r="LF37" s="55"/>
      <c r="LG37" s="55"/>
      <c r="LH37" s="55"/>
      <c r="LI37" s="55"/>
      <c r="LJ37" s="55"/>
      <c r="LK37" s="55"/>
      <c r="LL37" s="55"/>
      <c r="LM37" s="55"/>
      <c r="LN37" s="55"/>
      <c r="LO37" s="55"/>
      <c r="LP37" s="55"/>
      <c r="LQ37" s="55"/>
      <c r="LR37" s="55"/>
      <c r="LS37" s="55"/>
      <c r="LT37" s="55"/>
      <c r="LU37" s="55"/>
      <c r="LV37" s="55"/>
      <c r="LW37" s="55"/>
      <c r="LX37" s="55"/>
      <c r="LY37" s="55"/>
      <c r="LZ37" s="55"/>
      <c r="MA37" s="55"/>
      <c r="MB37" s="55"/>
      <c r="MC37" s="55"/>
      <c r="MD37" s="55"/>
      <c r="ME37" s="55"/>
      <c r="MF37" s="55"/>
      <c r="MG37" s="55"/>
      <c r="MH37" s="55"/>
      <c r="MI37" s="55"/>
      <c r="MJ37" s="55"/>
      <c r="MK37" s="55"/>
      <c r="ML37" s="55"/>
      <c r="MM37" s="55"/>
      <c r="MN37" s="55"/>
      <c r="MO37" s="55"/>
      <c r="MP37" s="55"/>
      <c r="MQ37" s="55"/>
      <c r="MR37" s="55"/>
      <c r="MS37" s="55"/>
      <c r="MT37" s="55"/>
      <c r="MU37" s="55"/>
      <c r="MV37" s="55"/>
      <c r="MW37" s="55"/>
      <c r="MX37" s="55"/>
      <c r="MY37" s="55"/>
      <c r="MZ37" s="55"/>
      <c r="NA37" s="55"/>
      <c r="NB37" s="55"/>
      <c r="NC37" s="55"/>
      <c r="ND37" s="55"/>
      <c r="NE37" s="55"/>
      <c r="NF37" s="55"/>
      <c r="NG37" s="55"/>
      <c r="NH37" s="55"/>
      <c r="NI37" s="55"/>
      <c r="NJ37" s="55"/>
      <c r="NK37" s="55"/>
      <c r="NL37" s="55"/>
      <c r="NM37" s="55"/>
      <c r="NN37" s="55"/>
      <c r="NO37" s="55"/>
      <c r="NP37" s="55"/>
      <c r="NQ37" s="55"/>
      <c r="NR37" s="55"/>
      <c r="NS37" s="55"/>
      <c r="NT37" s="55"/>
      <c r="NU37" s="55"/>
      <c r="NV37" s="55"/>
      <c r="NW37" s="55"/>
      <c r="NX37" s="55"/>
      <c r="NY37" s="55"/>
      <c r="NZ37" s="55"/>
      <c r="OA37" s="55"/>
      <c r="OB37" s="55"/>
      <c r="OC37" s="55"/>
      <c r="OD37" s="55"/>
      <c r="OE37" s="55"/>
      <c r="OF37" s="55"/>
      <c r="OG37" s="55"/>
      <c r="OH37" s="55"/>
      <c r="OI37" s="55"/>
      <c r="OJ37" s="55"/>
      <c r="OK37" s="55"/>
      <c r="OL37" s="55"/>
      <c r="OM37" s="55"/>
      <c r="ON37" s="55"/>
      <c r="OO37" s="55"/>
      <c r="OP37" s="55"/>
      <c r="OQ37" s="55"/>
      <c r="OR37" s="55"/>
      <c r="OS37" s="55"/>
      <c r="OT37" s="55"/>
      <c r="OU37" s="55"/>
      <c r="OV37" s="55"/>
      <c r="OW37" s="55"/>
      <c r="OX37" s="55"/>
      <c r="OY37" s="55"/>
      <c r="OZ37" s="55"/>
      <c r="PA37" s="55"/>
      <c r="PB37" s="55"/>
      <c r="PC37" s="55"/>
      <c r="PD37" s="55"/>
      <c r="PE37" s="55"/>
      <c r="PF37" s="55"/>
      <c r="PG37" s="55"/>
      <c r="PH37" s="55"/>
      <c r="PI37" s="55"/>
      <c r="PJ37" s="55"/>
      <c r="PK37" s="55"/>
      <c r="PL37" s="55"/>
      <c r="PM37" s="55"/>
      <c r="PN37" s="55"/>
      <c r="PO37" s="55"/>
      <c r="PP37" s="55"/>
      <c r="PQ37" s="55"/>
      <c r="PR37" s="55"/>
      <c r="PS37" s="55"/>
      <c r="PT37" s="55"/>
      <c r="PU37" s="55"/>
      <c r="PV37" s="55"/>
      <c r="PW37" s="55"/>
      <c r="PX37" s="55"/>
      <c r="PY37" s="55"/>
      <c r="PZ37" s="55"/>
      <c r="QA37" s="55"/>
      <c r="QB37" s="55"/>
      <c r="QC37" s="55"/>
      <c r="QD37" s="55"/>
      <c r="QE37" s="55"/>
      <c r="QF37" s="55"/>
      <c r="QG37" s="55"/>
      <c r="QH37" s="55"/>
      <c r="QI37" s="55"/>
      <c r="QJ37" s="55"/>
      <c r="QK37" s="55"/>
      <c r="QL37" s="55"/>
      <c r="QM37" s="55"/>
      <c r="QN37" s="55"/>
      <c r="QO37" s="55"/>
      <c r="QP37" s="55"/>
      <c r="QQ37" s="55"/>
      <c r="QR37" s="55"/>
      <c r="QS37" s="55"/>
      <c r="QT37" s="55"/>
      <c r="QU37" s="55"/>
      <c r="QV37" s="55"/>
      <c r="QW37" s="55"/>
      <c r="QX37" s="55"/>
      <c r="QY37" s="55"/>
      <c r="QZ37" s="55"/>
      <c r="RA37" s="55"/>
      <c r="RB37" s="55"/>
      <c r="RC37" s="55"/>
      <c r="RD37" s="55"/>
      <c r="RE37" s="55"/>
      <c r="RF37" s="55"/>
      <c r="RG37" s="55"/>
      <c r="RH37" s="55"/>
      <c r="RI37" s="55"/>
      <c r="RJ37" s="55"/>
      <c r="RK37" s="55"/>
      <c r="RL37" s="55"/>
      <c r="RM37" s="55"/>
      <c r="RN37" s="55"/>
      <c r="RO37" s="55"/>
      <c r="RP37" s="55"/>
      <c r="RQ37" s="55"/>
      <c r="RR37" s="55"/>
      <c r="RS37" s="55"/>
      <c r="RT37" s="55"/>
      <c r="RU37" s="55"/>
      <c r="RV37" s="55"/>
      <c r="RW37" s="55"/>
      <c r="RX37" s="55"/>
      <c r="RY37" s="55"/>
      <c r="RZ37" s="55"/>
      <c r="SA37" s="55"/>
      <c r="SB37" s="55"/>
      <c r="SC37" s="55"/>
      <c r="SD37" s="55"/>
      <c r="SE37" s="55"/>
      <c r="SF37" s="55"/>
      <c r="SG37" s="55"/>
      <c r="SH37" s="55"/>
      <c r="SI37" s="55"/>
      <c r="SJ37" s="55"/>
      <c r="SK37" s="55"/>
      <c r="SL37" s="55"/>
      <c r="SM37" s="55"/>
      <c r="SN37" s="55"/>
      <c r="SO37" s="55"/>
      <c r="SP37" s="55"/>
      <c r="SQ37" s="55"/>
    </row>
    <row r="38" spans="1:511" ht="18" customHeight="1" x14ac:dyDescent="0.25">
      <c r="A38" s="64" t="s">
        <v>218</v>
      </c>
      <c r="B38" s="74" t="s">
        <v>101</v>
      </c>
      <c r="C38" s="184">
        <v>46204</v>
      </c>
      <c r="D38" s="184">
        <v>46211</v>
      </c>
      <c r="E38" s="186"/>
      <c r="F38" s="186"/>
      <c r="G38" s="66">
        <v>8</v>
      </c>
      <c r="H38" s="67">
        <v>1</v>
      </c>
      <c r="I38" s="69"/>
      <c r="J38" s="66" t="s">
        <v>285</v>
      </c>
      <c r="K38" s="168"/>
      <c r="L38" s="163"/>
      <c r="M38" s="163"/>
      <c r="N38" s="163"/>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92"/>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c r="CC38" s="55"/>
      <c r="CD38" s="55"/>
      <c r="CE38" s="55"/>
      <c r="CF38" s="55"/>
      <c r="CG38" s="55"/>
      <c r="CH38" s="55"/>
      <c r="CI38" s="55"/>
      <c r="CJ38" s="55"/>
      <c r="CK38" s="55"/>
      <c r="CL38" s="55"/>
      <c r="CM38" s="55"/>
      <c r="CN38" s="55"/>
      <c r="CO38" s="55"/>
      <c r="CP38" s="55"/>
      <c r="CQ38" s="55"/>
      <c r="CR38" s="55"/>
      <c r="CS38" s="55"/>
      <c r="CT38" s="55"/>
      <c r="CU38" s="55"/>
      <c r="CV38" s="55"/>
      <c r="CW38" s="55"/>
      <c r="CX38" s="55"/>
      <c r="CY38" s="55"/>
      <c r="CZ38" s="55"/>
      <c r="DA38" s="55"/>
      <c r="DB38" s="55"/>
      <c r="DC38" s="55"/>
      <c r="DD38" s="55"/>
      <c r="DE38" s="55"/>
      <c r="DF38" s="55"/>
      <c r="DG38" s="55"/>
      <c r="DH38" s="55"/>
      <c r="DI38" s="55"/>
      <c r="DJ38" s="55"/>
      <c r="DK38" s="55"/>
      <c r="DL38" s="55"/>
      <c r="DM38" s="55"/>
      <c r="DN38" s="55"/>
      <c r="DO38" s="55"/>
      <c r="DP38" s="55"/>
      <c r="DQ38" s="55"/>
      <c r="DR38" s="55"/>
      <c r="DS38" s="55"/>
      <c r="DT38" s="55"/>
      <c r="DU38" s="55"/>
      <c r="DV38" s="55"/>
      <c r="DW38" s="55"/>
      <c r="DX38" s="55"/>
      <c r="DY38" s="55"/>
      <c r="DZ38" s="55"/>
      <c r="EA38" s="55"/>
      <c r="EB38" s="55"/>
      <c r="EC38" s="55"/>
      <c r="ED38" s="55"/>
      <c r="EE38" s="55"/>
      <c r="EF38" s="55"/>
      <c r="EG38" s="55"/>
      <c r="EH38" s="55"/>
      <c r="EI38" s="55"/>
      <c r="EJ38" s="55"/>
      <c r="EK38" s="55"/>
      <c r="EL38" s="55"/>
      <c r="EM38" s="55"/>
      <c r="EN38" s="55"/>
      <c r="EO38" s="55"/>
      <c r="EP38" s="55"/>
      <c r="EQ38" s="55"/>
      <c r="ER38" s="55"/>
      <c r="ES38" s="55"/>
      <c r="ET38" s="55"/>
      <c r="EU38" s="55"/>
      <c r="EV38" s="55"/>
      <c r="EW38" s="55"/>
      <c r="EX38" s="55"/>
      <c r="EY38" s="55"/>
      <c r="EZ38" s="55"/>
      <c r="FA38" s="55"/>
      <c r="FB38" s="55"/>
      <c r="FC38" s="55"/>
      <c r="FD38" s="55"/>
      <c r="FE38" s="55"/>
      <c r="FF38" s="55"/>
      <c r="FG38" s="55"/>
      <c r="FH38" s="55"/>
      <c r="FI38" s="55"/>
      <c r="FJ38" s="55"/>
      <c r="FK38" s="55"/>
      <c r="FL38" s="55"/>
      <c r="FM38" s="55"/>
      <c r="FN38" s="55"/>
      <c r="FO38" s="55"/>
      <c r="FP38" s="55"/>
      <c r="FQ38" s="55"/>
      <c r="FR38" s="55"/>
      <c r="FS38" s="55"/>
      <c r="FT38" s="55"/>
      <c r="FU38" s="55"/>
      <c r="FV38" s="55"/>
      <c r="FW38" s="55"/>
      <c r="FX38" s="55"/>
      <c r="FY38" s="55"/>
      <c r="FZ38" s="55"/>
      <c r="GA38" s="55"/>
      <c r="GB38" s="55"/>
      <c r="GC38" s="55"/>
      <c r="GD38" s="55"/>
      <c r="GE38" s="55"/>
      <c r="GF38" s="55"/>
      <c r="GG38" s="55"/>
      <c r="GH38" s="55"/>
      <c r="GI38" s="55"/>
      <c r="GJ38" s="55"/>
      <c r="GK38" s="55"/>
      <c r="GL38" s="55"/>
      <c r="GM38" s="55"/>
      <c r="GN38" s="55"/>
      <c r="GO38" s="55"/>
      <c r="GP38" s="55"/>
      <c r="GQ38" s="55"/>
      <c r="GR38" s="55"/>
      <c r="GS38" s="55"/>
      <c r="GT38" s="55"/>
      <c r="GU38" s="55"/>
      <c r="GV38" s="55"/>
      <c r="GW38" s="55"/>
      <c r="GX38" s="55"/>
      <c r="GY38" s="55"/>
      <c r="GZ38" s="55"/>
      <c r="HA38" s="55"/>
      <c r="HB38" s="55"/>
      <c r="HC38" s="55"/>
      <c r="HD38" s="55"/>
      <c r="HE38" s="55"/>
      <c r="HF38" s="55"/>
      <c r="HG38" s="55"/>
      <c r="HH38" s="55"/>
      <c r="HI38" s="55"/>
      <c r="HJ38" s="55"/>
      <c r="HK38" s="55"/>
      <c r="HL38" s="55"/>
      <c r="HM38" s="55"/>
      <c r="HN38" s="55"/>
      <c r="HO38" s="55"/>
      <c r="HP38" s="55"/>
      <c r="HQ38" s="55"/>
      <c r="HR38" s="55"/>
      <c r="HS38" s="55"/>
      <c r="HT38" s="55"/>
      <c r="HU38" s="55"/>
      <c r="HV38" s="55"/>
      <c r="HW38" s="55"/>
      <c r="HX38" s="55"/>
      <c r="HY38" s="55"/>
      <c r="HZ38" s="55"/>
      <c r="IA38" s="55"/>
      <c r="IB38" s="55"/>
      <c r="IC38" s="55"/>
      <c r="ID38" s="55"/>
      <c r="IE38" s="55"/>
      <c r="IF38" s="55"/>
      <c r="IG38" s="55"/>
      <c r="IH38" s="55"/>
      <c r="II38" s="55"/>
      <c r="IJ38" s="55"/>
      <c r="IK38" s="55"/>
      <c r="IL38" s="55"/>
      <c r="IM38" s="55"/>
      <c r="IN38" s="55"/>
      <c r="IO38" s="55"/>
      <c r="IP38" s="55"/>
      <c r="IQ38" s="55"/>
      <c r="IR38" s="55"/>
      <c r="IS38" s="55"/>
      <c r="IT38" s="55"/>
      <c r="IU38" s="55"/>
      <c r="IV38" s="55"/>
      <c r="IW38" s="55"/>
      <c r="IX38" s="55"/>
      <c r="IY38" s="55"/>
      <c r="IZ38" s="55"/>
      <c r="JA38" s="55"/>
      <c r="JB38" s="55"/>
      <c r="JC38" s="55"/>
      <c r="JD38" s="55"/>
      <c r="JE38" s="55"/>
      <c r="JF38" s="55"/>
      <c r="JG38" s="55"/>
      <c r="JH38" s="55"/>
      <c r="JI38" s="55"/>
      <c r="JJ38" s="55"/>
      <c r="JK38" s="55"/>
      <c r="JL38" s="55"/>
      <c r="JM38" s="55"/>
      <c r="JN38" s="55"/>
      <c r="JO38" s="55"/>
      <c r="JP38" s="55"/>
      <c r="JQ38" s="55"/>
      <c r="JR38" s="55"/>
      <c r="JS38" s="55"/>
      <c r="JT38" s="55"/>
      <c r="JU38" s="55"/>
      <c r="JV38" s="55"/>
      <c r="JW38" s="55"/>
      <c r="JX38" s="55"/>
      <c r="JY38" s="55"/>
      <c r="JZ38" s="55"/>
      <c r="KA38" s="55"/>
      <c r="KB38" s="55"/>
      <c r="KC38" s="55"/>
      <c r="KD38" s="55"/>
      <c r="KE38" s="55"/>
      <c r="KF38" s="55"/>
      <c r="KG38" s="55"/>
      <c r="KH38" s="55"/>
      <c r="KI38" s="55"/>
      <c r="KJ38" s="55"/>
      <c r="KK38" s="55"/>
      <c r="KL38" s="55"/>
      <c r="KM38" s="55"/>
      <c r="KN38" s="55"/>
      <c r="KO38" s="55"/>
      <c r="KP38" s="55"/>
      <c r="KQ38" s="55"/>
      <c r="KR38" s="55"/>
      <c r="KS38" s="55"/>
      <c r="KT38" s="55"/>
      <c r="KU38" s="55"/>
      <c r="KV38" s="55"/>
      <c r="KW38" s="55"/>
      <c r="KX38" s="55"/>
      <c r="KY38" s="55"/>
      <c r="KZ38" s="55"/>
      <c r="LA38" s="55"/>
      <c r="LB38" s="55"/>
      <c r="LC38" s="55"/>
      <c r="LD38" s="55"/>
      <c r="LE38" s="55"/>
      <c r="LF38" s="55"/>
      <c r="LG38" s="55"/>
      <c r="LH38" s="55"/>
      <c r="LI38" s="55"/>
      <c r="LJ38" s="55"/>
      <c r="LK38" s="55"/>
      <c r="LL38" s="55"/>
      <c r="LM38" s="55"/>
      <c r="LN38" s="55"/>
      <c r="LO38" s="55"/>
      <c r="LP38" s="55"/>
      <c r="LQ38" s="55"/>
      <c r="LR38" s="55"/>
      <c r="LS38" s="55"/>
      <c r="LT38" s="55"/>
      <c r="LU38" s="55"/>
      <c r="LV38" s="55"/>
      <c r="LW38" s="55"/>
      <c r="LX38" s="55"/>
      <c r="LY38" s="55"/>
      <c r="LZ38" s="55"/>
      <c r="MA38" s="55"/>
      <c r="MB38" s="55"/>
      <c r="MC38" s="55"/>
      <c r="MD38" s="55"/>
      <c r="ME38" s="55"/>
      <c r="MF38" s="55"/>
      <c r="MG38" s="55"/>
      <c r="MH38" s="55"/>
      <c r="MI38" s="55"/>
      <c r="MJ38" s="55"/>
      <c r="MK38" s="55"/>
      <c r="ML38" s="55"/>
      <c r="MM38" s="55"/>
      <c r="MN38" s="55"/>
      <c r="MO38" s="55"/>
      <c r="MP38" s="55"/>
      <c r="MQ38" s="55"/>
      <c r="MR38" s="55"/>
      <c r="MS38" s="55"/>
      <c r="MT38" s="55"/>
      <c r="MU38" s="55"/>
      <c r="MV38" s="55"/>
      <c r="MW38" s="55"/>
      <c r="MX38" s="55"/>
      <c r="MY38" s="55"/>
      <c r="MZ38" s="55"/>
      <c r="NA38" s="55"/>
      <c r="NB38" s="55"/>
      <c r="NC38" s="55"/>
      <c r="ND38" s="55"/>
      <c r="NE38" s="55"/>
      <c r="NF38" s="55"/>
      <c r="NG38" s="55"/>
      <c r="NH38" s="55"/>
      <c r="NI38" s="55"/>
      <c r="NJ38" s="55"/>
      <c r="NK38" s="55"/>
      <c r="NL38" s="55"/>
      <c r="NM38" s="55"/>
      <c r="NN38" s="55"/>
      <c r="NO38" s="55"/>
      <c r="NP38" s="55"/>
      <c r="NQ38" s="55"/>
      <c r="NR38" s="55"/>
      <c r="NS38" s="55"/>
      <c r="NT38" s="55"/>
      <c r="NU38" s="55"/>
      <c r="NV38" s="55"/>
      <c r="NW38" s="55"/>
      <c r="NX38" s="55"/>
      <c r="NY38" s="55"/>
      <c r="NZ38" s="55"/>
      <c r="OA38" s="55"/>
      <c r="OB38" s="55"/>
      <c r="OC38" s="55"/>
      <c r="OD38" s="55"/>
      <c r="OE38" s="55"/>
      <c r="OF38" s="55"/>
      <c r="OG38" s="55"/>
      <c r="OH38" s="55"/>
      <c r="OI38" s="55"/>
      <c r="OJ38" s="55"/>
      <c r="OK38" s="55"/>
      <c r="OL38" s="55"/>
      <c r="OM38" s="55"/>
      <c r="ON38" s="55"/>
      <c r="OO38" s="55"/>
      <c r="OP38" s="55"/>
      <c r="OQ38" s="55"/>
      <c r="OR38" s="55"/>
      <c r="OS38" s="55"/>
      <c r="OT38" s="55"/>
      <c r="OU38" s="55"/>
      <c r="OV38" s="55"/>
      <c r="OW38" s="55"/>
      <c r="OX38" s="55"/>
      <c r="OY38" s="55"/>
      <c r="OZ38" s="55"/>
      <c r="PA38" s="55"/>
      <c r="PB38" s="55"/>
      <c r="PC38" s="55"/>
      <c r="PD38" s="55"/>
      <c r="PE38" s="55"/>
      <c r="PF38" s="55"/>
      <c r="PG38" s="55"/>
      <c r="PH38" s="55"/>
      <c r="PI38" s="55"/>
      <c r="PJ38" s="55"/>
      <c r="PK38" s="55"/>
      <c r="PL38" s="55"/>
      <c r="PM38" s="55"/>
      <c r="PN38" s="55"/>
      <c r="PO38" s="55"/>
      <c r="PP38" s="55"/>
      <c r="PQ38" s="55"/>
      <c r="PR38" s="55"/>
      <c r="PS38" s="55"/>
      <c r="PT38" s="55"/>
      <c r="PU38" s="55"/>
      <c r="PV38" s="55"/>
      <c r="PW38" s="55"/>
      <c r="PX38" s="55"/>
      <c r="PY38" s="55"/>
      <c r="PZ38" s="55"/>
      <c r="QA38" s="55"/>
      <c r="QB38" s="55"/>
      <c r="QC38" s="55"/>
      <c r="QD38" s="55"/>
      <c r="QE38" s="55"/>
      <c r="QF38" s="55"/>
      <c r="QG38" s="55"/>
      <c r="QH38" s="55"/>
      <c r="QI38" s="55"/>
      <c r="QJ38" s="55"/>
      <c r="QK38" s="55"/>
      <c r="QL38" s="55"/>
      <c r="QM38" s="55"/>
      <c r="QN38" s="55"/>
      <c r="QO38" s="55"/>
      <c r="QP38" s="55"/>
      <c r="QQ38" s="55"/>
      <c r="QR38" s="55"/>
      <c r="QS38" s="55"/>
      <c r="QT38" s="55"/>
      <c r="QU38" s="55"/>
      <c r="QV38" s="55"/>
      <c r="QW38" s="55"/>
      <c r="QX38" s="55"/>
      <c r="QY38" s="55"/>
      <c r="QZ38" s="55"/>
      <c r="RA38" s="55"/>
      <c r="RB38" s="55"/>
      <c r="RC38" s="55"/>
      <c r="RD38" s="55"/>
      <c r="RE38" s="55"/>
      <c r="RF38" s="55"/>
      <c r="RG38" s="55"/>
      <c r="RH38" s="55"/>
      <c r="RI38" s="55"/>
      <c r="RJ38" s="55"/>
      <c r="RK38" s="55"/>
      <c r="RL38" s="55"/>
      <c r="RM38" s="55"/>
      <c r="RN38" s="55"/>
      <c r="RO38" s="55"/>
      <c r="RP38" s="55"/>
      <c r="RQ38" s="55"/>
      <c r="RR38" s="55"/>
      <c r="RS38" s="55"/>
      <c r="RT38" s="55"/>
      <c r="RU38" s="55"/>
      <c r="RV38" s="55"/>
      <c r="RW38" s="55"/>
      <c r="RX38" s="55"/>
      <c r="RY38" s="55"/>
      <c r="RZ38" s="55"/>
      <c r="SA38" s="55"/>
      <c r="SB38" s="55"/>
      <c r="SC38" s="55"/>
      <c r="SD38" s="55"/>
      <c r="SE38" s="55"/>
      <c r="SF38" s="55"/>
      <c r="SG38" s="55"/>
      <c r="SH38" s="55"/>
      <c r="SI38" s="55"/>
      <c r="SJ38" s="55"/>
      <c r="SK38" s="55"/>
      <c r="SL38" s="55"/>
      <c r="SM38" s="55"/>
      <c r="SN38" s="55"/>
      <c r="SO38" s="55"/>
      <c r="SP38" s="55"/>
      <c r="SQ38" s="55"/>
    </row>
    <row r="39" spans="1:511" ht="18" customHeight="1" x14ac:dyDescent="0.25">
      <c r="A39" s="64" t="s">
        <v>219</v>
      </c>
      <c r="B39" s="74" t="s">
        <v>141</v>
      </c>
      <c r="C39" s="184">
        <v>46205</v>
      </c>
      <c r="D39" s="184">
        <v>46207</v>
      </c>
      <c r="E39" s="186"/>
      <c r="F39" s="186"/>
      <c r="G39" s="66">
        <v>3</v>
      </c>
      <c r="H39" s="67">
        <v>1</v>
      </c>
      <c r="I39" s="69"/>
      <c r="J39" s="66" t="s">
        <v>285</v>
      </c>
      <c r="K39" s="168"/>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92"/>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c r="CC39" s="55"/>
      <c r="CD39" s="55"/>
      <c r="CE39" s="55"/>
      <c r="CF39" s="55"/>
      <c r="CG39" s="55"/>
      <c r="CH39" s="55"/>
      <c r="CI39" s="55"/>
      <c r="CJ39" s="55"/>
      <c r="CK39" s="55"/>
      <c r="CL39" s="55"/>
      <c r="CM39" s="55"/>
      <c r="CN39" s="55"/>
      <c r="CO39" s="55"/>
      <c r="CP39" s="55"/>
      <c r="CQ39" s="55"/>
      <c r="CR39" s="55"/>
      <c r="CS39" s="55"/>
      <c r="CT39" s="55"/>
      <c r="CU39" s="55"/>
      <c r="CV39" s="55"/>
      <c r="CW39" s="55"/>
      <c r="CX39" s="55"/>
      <c r="CY39" s="55"/>
      <c r="CZ39" s="55"/>
      <c r="DA39" s="55"/>
      <c r="DB39" s="55"/>
      <c r="DC39" s="55"/>
      <c r="DD39" s="55"/>
      <c r="DE39" s="55"/>
      <c r="DF39" s="55"/>
      <c r="DG39" s="55"/>
      <c r="DH39" s="55"/>
      <c r="DI39" s="55"/>
      <c r="DJ39" s="55"/>
      <c r="DK39" s="55"/>
      <c r="DL39" s="55"/>
      <c r="DM39" s="55"/>
      <c r="DN39" s="55"/>
      <c r="DO39" s="55"/>
      <c r="DP39" s="55"/>
      <c r="DQ39" s="55"/>
      <c r="DR39" s="55"/>
      <c r="DS39" s="55"/>
      <c r="DT39" s="55"/>
      <c r="DU39" s="55"/>
      <c r="DV39" s="55"/>
      <c r="DW39" s="55"/>
      <c r="DX39" s="55"/>
      <c r="DY39" s="55"/>
      <c r="DZ39" s="55"/>
      <c r="EA39" s="55"/>
      <c r="EB39" s="55"/>
      <c r="EC39" s="55"/>
      <c r="ED39" s="55"/>
      <c r="EE39" s="55"/>
      <c r="EF39" s="55"/>
      <c r="EG39" s="55"/>
      <c r="EH39" s="55"/>
      <c r="EI39" s="55"/>
      <c r="EJ39" s="55"/>
      <c r="EK39" s="55"/>
      <c r="EL39" s="55"/>
      <c r="EM39" s="55"/>
      <c r="EN39" s="55"/>
      <c r="EO39" s="55"/>
      <c r="EP39" s="55"/>
      <c r="EQ39" s="55"/>
      <c r="ER39" s="55"/>
      <c r="ES39" s="55"/>
      <c r="ET39" s="55"/>
      <c r="EU39" s="55"/>
      <c r="EV39" s="55"/>
      <c r="EW39" s="55"/>
      <c r="EX39" s="55"/>
      <c r="EY39" s="55"/>
      <c r="EZ39" s="55"/>
      <c r="FA39" s="55"/>
      <c r="FB39" s="55"/>
      <c r="FC39" s="55"/>
      <c r="FD39" s="55"/>
      <c r="FE39" s="55"/>
      <c r="FF39" s="55"/>
      <c r="FG39" s="55"/>
      <c r="FH39" s="55"/>
      <c r="FI39" s="55"/>
      <c r="FJ39" s="55"/>
      <c r="FK39" s="55"/>
      <c r="FL39" s="55"/>
      <c r="FM39" s="55"/>
      <c r="FN39" s="55"/>
      <c r="FO39" s="55"/>
      <c r="FP39" s="55"/>
      <c r="FQ39" s="55"/>
      <c r="FR39" s="55"/>
      <c r="FS39" s="55"/>
      <c r="FT39" s="55"/>
      <c r="FU39" s="55"/>
      <c r="FV39" s="55"/>
      <c r="FW39" s="55"/>
      <c r="FX39" s="55"/>
      <c r="FY39" s="55"/>
      <c r="FZ39" s="55"/>
      <c r="GA39" s="55"/>
      <c r="GB39" s="55"/>
      <c r="GC39" s="55"/>
      <c r="GD39" s="55"/>
      <c r="GE39" s="55"/>
      <c r="GF39" s="55"/>
      <c r="GG39" s="55"/>
      <c r="GH39" s="55"/>
      <c r="GI39" s="55"/>
      <c r="GJ39" s="55"/>
      <c r="GK39" s="55"/>
      <c r="GL39" s="55"/>
      <c r="GM39" s="55"/>
      <c r="GN39" s="55"/>
      <c r="GO39" s="55"/>
      <c r="GP39" s="55"/>
      <c r="GQ39" s="55"/>
      <c r="GR39" s="55"/>
      <c r="GS39" s="55"/>
      <c r="GT39" s="55"/>
      <c r="GU39" s="55"/>
      <c r="GV39" s="55"/>
      <c r="GW39" s="55"/>
      <c r="GX39" s="55"/>
      <c r="GY39" s="55"/>
      <c r="GZ39" s="55"/>
      <c r="HA39" s="55"/>
      <c r="HB39" s="55"/>
      <c r="HC39" s="55"/>
      <c r="HD39" s="55"/>
      <c r="HE39" s="55"/>
      <c r="HF39" s="55"/>
      <c r="HG39" s="55"/>
      <c r="HH39" s="55"/>
      <c r="HI39" s="55"/>
      <c r="HJ39" s="55"/>
      <c r="HK39" s="55"/>
      <c r="HL39" s="55"/>
      <c r="HM39" s="55"/>
      <c r="HN39" s="55"/>
      <c r="HO39" s="55"/>
      <c r="HP39" s="55"/>
      <c r="HQ39" s="55"/>
      <c r="HR39" s="55"/>
      <c r="HS39" s="55"/>
      <c r="HT39" s="55"/>
      <c r="HU39" s="55"/>
      <c r="HV39" s="55"/>
      <c r="HW39" s="55"/>
      <c r="HX39" s="55"/>
      <c r="HY39" s="55"/>
      <c r="HZ39" s="55"/>
      <c r="IA39" s="55"/>
      <c r="IB39" s="55"/>
      <c r="IC39" s="55"/>
      <c r="ID39" s="55"/>
      <c r="IE39" s="55"/>
      <c r="IF39" s="55"/>
      <c r="IG39" s="55"/>
      <c r="IH39" s="55"/>
      <c r="II39" s="55"/>
      <c r="IJ39" s="55"/>
      <c r="IK39" s="55"/>
      <c r="IL39" s="55"/>
      <c r="IM39" s="55"/>
      <c r="IN39" s="55"/>
      <c r="IO39" s="55"/>
      <c r="IP39" s="55"/>
      <c r="IQ39" s="55"/>
      <c r="IR39" s="55"/>
      <c r="IS39" s="55"/>
      <c r="IT39" s="55"/>
      <c r="IU39" s="55"/>
      <c r="IV39" s="55"/>
      <c r="IW39" s="55"/>
      <c r="IX39" s="55"/>
      <c r="IY39" s="55"/>
      <c r="IZ39" s="55"/>
      <c r="JA39" s="55"/>
      <c r="JB39" s="55"/>
      <c r="JC39" s="55"/>
      <c r="JD39" s="55"/>
      <c r="JE39" s="55"/>
      <c r="JF39" s="55"/>
      <c r="JG39" s="55"/>
      <c r="JH39" s="55"/>
      <c r="JI39" s="55"/>
      <c r="JJ39" s="55"/>
      <c r="JK39" s="55"/>
      <c r="JL39" s="55"/>
      <c r="JM39" s="55"/>
      <c r="JN39" s="55"/>
      <c r="JO39" s="55"/>
      <c r="JP39" s="55"/>
      <c r="JQ39" s="55"/>
      <c r="JR39" s="55"/>
      <c r="JS39" s="55"/>
      <c r="JT39" s="55"/>
      <c r="JU39" s="55"/>
      <c r="JV39" s="55"/>
      <c r="JW39" s="55"/>
      <c r="JX39" s="55"/>
      <c r="JY39" s="55"/>
      <c r="JZ39" s="55"/>
      <c r="KA39" s="55"/>
      <c r="KB39" s="55"/>
      <c r="KC39" s="55"/>
      <c r="KD39" s="55"/>
      <c r="KE39" s="55"/>
      <c r="KF39" s="55"/>
      <c r="KG39" s="55"/>
      <c r="KH39" s="55"/>
      <c r="KI39" s="55"/>
      <c r="KJ39" s="55"/>
      <c r="KK39" s="55"/>
      <c r="KL39" s="55"/>
      <c r="KM39" s="55"/>
      <c r="KN39" s="55"/>
      <c r="KO39" s="55"/>
      <c r="KP39" s="55"/>
      <c r="KQ39" s="55"/>
      <c r="KR39" s="55"/>
      <c r="KS39" s="55"/>
      <c r="KT39" s="55"/>
      <c r="KU39" s="55"/>
      <c r="KV39" s="55"/>
      <c r="KW39" s="55"/>
      <c r="KX39" s="55"/>
      <c r="KY39" s="55"/>
      <c r="KZ39" s="55"/>
      <c r="LA39" s="55"/>
      <c r="LB39" s="55"/>
      <c r="LC39" s="55"/>
      <c r="LD39" s="55"/>
      <c r="LE39" s="55"/>
      <c r="LF39" s="55"/>
      <c r="LG39" s="55"/>
      <c r="LH39" s="55"/>
      <c r="LI39" s="55"/>
      <c r="LJ39" s="55"/>
      <c r="LK39" s="55"/>
      <c r="LL39" s="55"/>
      <c r="LM39" s="55"/>
      <c r="LN39" s="55"/>
      <c r="LO39" s="55"/>
      <c r="LP39" s="55"/>
      <c r="LQ39" s="55"/>
      <c r="LR39" s="55"/>
      <c r="LS39" s="55"/>
      <c r="LT39" s="55"/>
      <c r="LU39" s="55"/>
      <c r="LV39" s="55"/>
      <c r="LW39" s="55"/>
      <c r="LX39" s="55"/>
      <c r="LY39" s="55"/>
      <c r="LZ39" s="55"/>
      <c r="MA39" s="55"/>
      <c r="MB39" s="55"/>
      <c r="MC39" s="55"/>
      <c r="MD39" s="55"/>
      <c r="ME39" s="55"/>
      <c r="MF39" s="55"/>
      <c r="MG39" s="55"/>
      <c r="MH39" s="55"/>
      <c r="MI39" s="55"/>
      <c r="MJ39" s="55"/>
      <c r="MK39" s="55"/>
      <c r="ML39" s="55"/>
      <c r="MM39" s="55"/>
      <c r="MN39" s="55"/>
      <c r="MO39" s="55"/>
      <c r="MP39" s="55"/>
      <c r="MQ39" s="55"/>
      <c r="MR39" s="55"/>
      <c r="MS39" s="55"/>
      <c r="MT39" s="55"/>
      <c r="MU39" s="55"/>
      <c r="MV39" s="55"/>
      <c r="MW39" s="55"/>
      <c r="MX39" s="55"/>
      <c r="MY39" s="55"/>
      <c r="MZ39" s="55"/>
      <c r="NA39" s="55"/>
      <c r="NB39" s="55"/>
      <c r="NC39" s="55"/>
      <c r="ND39" s="55"/>
      <c r="NE39" s="55"/>
      <c r="NF39" s="55"/>
      <c r="NG39" s="55"/>
      <c r="NH39" s="55"/>
      <c r="NI39" s="55"/>
      <c r="NJ39" s="55"/>
      <c r="NK39" s="55"/>
      <c r="NL39" s="55"/>
      <c r="NM39" s="55"/>
      <c r="NN39" s="55"/>
      <c r="NO39" s="55"/>
      <c r="NP39" s="55"/>
      <c r="NQ39" s="55"/>
      <c r="NR39" s="55"/>
      <c r="NS39" s="55"/>
      <c r="NT39" s="55"/>
      <c r="NU39" s="55"/>
      <c r="NV39" s="55"/>
      <c r="NW39" s="55"/>
      <c r="NX39" s="55"/>
      <c r="NY39" s="55"/>
      <c r="NZ39" s="55"/>
      <c r="OA39" s="55"/>
      <c r="OB39" s="55"/>
      <c r="OC39" s="55"/>
      <c r="OD39" s="55"/>
      <c r="OE39" s="55"/>
      <c r="OF39" s="55"/>
      <c r="OG39" s="55"/>
      <c r="OH39" s="55"/>
      <c r="OI39" s="55"/>
      <c r="OJ39" s="55"/>
      <c r="OK39" s="55"/>
      <c r="OL39" s="55"/>
      <c r="OM39" s="55"/>
      <c r="ON39" s="55"/>
      <c r="OO39" s="55"/>
      <c r="OP39" s="55"/>
      <c r="OQ39" s="55"/>
      <c r="OR39" s="55"/>
      <c r="OS39" s="55"/>
      <c r="OT39" s="55"/>
      <c r="OU39" s="55"/>
      <c r="OV39" s="55"/>
      <c r="OW39" s="55"/>
      <c r="OX39" s="55"/>
      <c r="OY39" s="55"/>
      <c r="OZ39" s="55"/>
      <c r="PA39" s="55"/>
      <c r="PB39" s="55"/>
      <c r="PC39" s="55"/>
      <c r="PD39" s="55"/>
      <c r="PE39" s="55"/>
      <c r="PF39" s="55"/>
      <c r="PG39" s="55"/>
      <c r="PH39" s="55"/>
      <c r="PI39" s="55"/>
      <c r="PJ39" s="55"/>
      <c r="PK39" s="55"/>
      <c r="PL39" s="55"/>
      <c r="PM39" s="55"/>
      <c r="PN39" s="55"/>
      <c r="PO39" s="55"/>
      <c r="PP39" s="55"/>
      <c r="PQ39" s="55"/>
      <c r="PR39" s="55"/>
      <c r="PS39" s="55"/>
      <c r="PT39" s="55"/>
      <c r="PU39" s="55"/>
      <c r="PV39" s="55"/>
      <c r="PW39" s="55"/>
      <c r="PX39" s="55"/>
      <c r="PY39" s="55"/>
      <c r="PZ39" s="55"/>
      <c r="QA39" s="55"/>
      <c r="QB39" s="55"/>
      <c r="QC39" s="55"/>
      <c r="QD39" s="55"/>
      <c r="QE39" s="55"/>
      <c r="QF39" s="55"/>
      <c r="QG39" s="55"/>
      <c r="QH39" s="55"/>
      <c r="QI39" s="55"/>
      <c r="QJ39" s="55"/>
      <c r="QK39" s="55"/>
      <c r="QL39" s="55"/>
      <c r="QM39" s="55"/>
      <c r="QN39" s="55"/>
      <c r="QO39" s="55"/>
      <c r="QP39" s="55"/>
      <c r="QQ39" s="55"/>
      <c r="QR39" s="55"/>
      <c r="QS39" s="55"/>
      <c r="QT39" s="55"/>
      <c r="QU39" s="55"/>
      <c r="QV39" s="55"/>
      <c r="QW39" s="55"/>
      <c r="QX39" s="55"/>
      <c r="QY39" s="55"/>
      <c r="QZ39" s="55"/>
      <c r="RA39" s="55"/>
      <c r="RB39" s="55"/>
      <c r="RC39" s="55"/>
      <c r="RD39" s="55"/>
      <c r="RE39" s="55"/>
      <c r="RF39" s="55"/>
      <c r="RG39" s="55"/>
      <c r="RH39" s="55"/>
      <c r="RI39" s="55"/>
      <c r="RJ39" s="55"/>
      <c r="RK39" s="55"/>
      <c r="RL39" s="55"/>
      <c r="RM39" s="55"/>
      <c r="RN39" s="55"/>
      <c r="RO39" s="55"/>
      <c r="RP39" s="55"/>
      <c r="RQ39" s="55"/>
      <c r="RR39" s="55"/>
      <c r="RS39" s="55"/>
      <c r="RT39" s="55"/>
      <c r="RU39" s="55"/>
      <c r="RV39" s="55"/>
      <c r="RW39" s="55"/>
      <c r="RX39" s="55"/>
      <c r="RY39" s="55"/>
      <c r="RZ39" s="55"/>
      <c r="SA39" s="55"/>
      <c r="SB39" s="55"/>
      <c r="SC39" s="55"/>
      <c r="SD39" s="55"/>
      <c r="SE39" s="55"/>
      <c r="SF39" s="55"/>
      <c r="SG39" s="55"/>
      <c r="SH39" s="55"/>
      <c r="SI39" s="55"/>
      <c r="SJ39" s="55"/>
      <c r="SK39" s="55"/>
      <c r="SL39" s="55"/>
      <c r="SM39" s="55"/>
      <c r="SN39" s="55"/>
      <c r="SO39" s="55"/>
      <c r="SP39" s="55"/>
      <c r="SQ39" s="55"/>
    </row>
    <row r="40" spans="1:511" ht="18" customHeight="1" x14ac:dyDescent="0.25">
      <c r="A40" s="64" t="s">
        <v>220</v>
      </c>
      <c r="B40" s="74" t="s">
        <v>143</v>
      </c>
      <c r="C40" s="184">
        <v>46206</v>
      </c>
      <c r="D40" s="184">
        <v>46212</v>
      </c>
      <c r="E40" s="186"/>
      <c r="F40" s="186"/>
      <c r="G40" s="66">
        <v>7</v>
      </c>
      <c r="H40" s="67">
        <v>1</v>
      </c>
      <c r="I40" s="69"/>
      <c r="J40" s="66" t="s">
        <v>285</v>
      </c>
      <c r="K40" s="168"/>
      <c r="L40" s="163"/>
      <c r="M40" s="163"/>
      <c r="N40" s="163"/>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92"/>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c r="CC40" s="55"/>
      <c r="CD40" s="55"/>
      <c r="CE40" s="55"/>
      <c r="CF40" s="55"/>
      <c r="CG40" s="55"/>
      <c r="CH40" s="55"/>
      <c r="CI40" s="55"/>
      <c r="CJ40" s="55"/>
      <c r="CK40" s="55"/>
      <c r="CL40" s="55"/>
      <c r="CM40" s="55"/>
      <c r="CN40" s="55"/>
      <c r="CO40" s="55"/>
      <c r="CP40" s="55"/>
      <c r="CQ40" s="55"/>
      <c r="CR40" s="55"/>
      <c r="CS40" s="55"/>
      <c r="CT40" s="55"/>
      <c r="CU40" s="55"/>
      <c r="CV40" s="55"/>
      <c r="CW40" s="55"/>
      <c r="CX40" s="55"/>
      <c r="CY40" s="55"/>
      <c r="CZ40" s="55"/>
      <c r="DA40" s="55"/>
      <c r="DB40" s="55"/>
      <c r="DC40" s="55"/>
      <c r="DD40" s="55"/>
      <c r="DE40" s="55"/>
      <c r="DF40" s="55"/>
      <c r="DG40" s="55"/>
      <c r="DH40" s="55"/>
      <c r="DI40" s="55"/>
      <c r="DJ40" s="55"/>
      <c r="DK40" s="55"/>
      <c r="DL40" s="55"/>
      <c r="DM40" s="55"/>
      <c r="DN40" s="55"/>
      <c r="DO40" s="55"/>
      <c r="DP40" s="55"/>
      <c r="DQ40" s="55"/>
      <c r="DR40" s="55"/>
      <c r="DS40" s="55"/>
      <c r="DT40" s="55"/>
      <c r="DU40" s="55"/>
      <c r="DV40" s="55"/>
      <c r="DW40" s="55"/>
      <c r="DX40" s="55"/>
      <c r="DY40" s="55"/>
      <c r="DZ40" s="55"/>
      <c r="EA40" s="55"/>
      <c r="EB40" s="55"/>
      <c r="EC40" s="55"/>
      <c r="ED40" s="55"/>
      <c r="EE40" s="55"/>
      <c r="EF40" s="55"/>
      <c r="EG40" s="55"/>
      <c r="EH40" s="55"/>
      <c r="EI40" s="55"/>
      <c r="EJ40" s="55"/>
      <c r="EK40" s="55"/>
      <c r="EL40" s="55"/>
      <c r="EM40" s="55"/>
      <c r="EN40" s="55"/>
      <c r="EO40" s="55"/>
      <c r="EP40" s="55"/>
      <c r="EQ40" s="55"/>
      <c r="ER40" s="55"/>
      <c r="ES40" s="55"/>
      <c r="ET40" s="55"/>
      <c r="EU40" s="55"/>
      <c r="EV40" s="55"/>
      <c r="EW40" s="55"/>
      <c r="EX40" s="55"/>
      <c r="EY40" s="55"/>
      <c r="EZ40" s="55"/>
      <c r="FA40" s="55"/>
      <c r="FB40" s="55"/>
      <c r="FC40" s="55"/>
      <c r="FD40" s="55"/>
      <c r="FE40" s="55"/>
      <c r="FF40" s="55"/>
      <c r="FG40" s="55"/>
      <c r="FH40" s="55"/>
      <c r="FI40" s="55"/>
      <c r="FJ40" s="55"/>
      <c r="FK40" s="55"/>
      <c r="FL40" s="55"/>
      <c r="FM40" s="55"/>
      <c r="FN40" s="55"/>
      <c r="FO40" s="55"/>
      <c r="FP40" s="55"/>
      <c r="FQ40" s="55"/>
      <c r="FR40" s="55"/>
      <c r="FS40" s="55"/>
      <c r="FT40" s="55"/>
      <c r="FU40" s="55"/>
      <c r="FV40" s="55"/>
      <c r="FW40" s="55"/>
      <c r="FX40" s="55"/>
      <c r="FY40" s="55"/>
      <c r="FZ40" s="55"/>
      <c r="GA40" s="55"/>
      <c r="GB40" s="55"/>
      <c r="GC40" s="55"/>
      <c r="GD40" s="55"/>
      <c r="GE40" s="55"/>
      <c r="GF40" s="55"/>
      <c r="GG40" s="55"/>
      <c r="GH40" s="55"/>
      <c r="GI40" s="55"/>
      <c r="GJ40" s="55"/>
      <c r="GK40" s="55"/>
      <c r="GL40" s="55"/>
      <c r="GM40" s="55"/>
      <c r="GN40" s="55"/>
      <c r="GO40" s="55"/>
      <c r="GP40" s="55"/>
      <c r="GQ40" s="55"/>
      <c r="GR40" s="55"/>
      <c r="GS40" s="55"/>
      <c r="GT40" s="55"/>
      <c r="GU40" s="55"/>
      <c r="GV40" s="55"/>
      <c r="GW40" s="55"/>
      <c r="GX40" s="55"/>
      <c r="GY40" s="55"/>
      <c r="GZ40" s="55"/>
      <c r="HA40" s="55"/>
      <c r="HB40" s="55"/>
      <c r="HC40" s="55"/>
      <c r="HD40" s="55"/>
      <c r="HE40" s="55"/>
      <c r="HF40" s="55"/>
      <c r="HG40" s="55"/>
      <c r="HH40" s="55"/>
      <c r="HI40" s="55"/>
      <c r="HJ40" s="55"/>
      <c r="HK40" s="55"/>
      <c r="HL40" s="55"/>
      <c r="HM40" s="55"/>
      <c r="HN40" s="55"/>
      <c r="HO40" s="55"/>
      <c r="HP40" s="55"/>
      <c r="HQ40" s="55"/>
      <c r="HR40" s="55"/>
      <c r="HS40" s="55"/>
      <c r="HT40" s="55"/>
      <c r="HU40" s="55"/>
      <c r="HV40" s="55"/>
      <c r="HW40" s="55"/>
      <c r="HX40" s="55"/>
      <c r="HY40" s="55"/>
      <c r="HZ40" s="55"/>
      <c r="IA40" s="55"/>
      <c r="IB40" s="55"/>
      <c r="IC40" s="55"/>
      <c r="ID40" s="55"/>
      <c r="IE40" s="55"/>
      <c r="IF40" s="55"/>
      <c r="IG40" s="55"/>
      <c r="IH40" s="55"/>
      <c r="II40" s="55"/>
      <c r="IJ40" s="55"/>
      <c r="IK40" s="55"/>
      <c r="IL40" s="55"/>
      <c r="IM40" s="55"/>
      <c r="IN40" s="55"/>
      <c r="IO40" s="55"/>
      <c r="IP40" s="55"/>
      <c r="IQ40" s="55"/>
      <c r="IR40" s="55"/>
      <c r="IS40" s="55"/>
      <c r="IT40" s="55"/>
      <c r="IU40" s="55"/>
      <c r="IV40" s="55"/>
      <c r="IW40" s="55"/>
      <c r="IX40" s="55"/>
      <c r="IY40" s="55"/>
      <c r="IZ40" s="55"/>
      <c r="JA40" s="55"/>
      <c r="JB40" s="55"/>
      <c r="JC40" s="55"/>
      <c r="JD40" s="55"/>
      <c r="JE40" s="55"/>
      <c r="JF40" s="55"/>
      <c r="JG40" s="55"/>
      <c r="JH40" s="55"/>
      <c r="JI40" s="55"/>
      <c r="JJ40" s="55"/>
      <c r="JK40" s="55"/>
      <c r="JL40" s="55"/>
      <c r="JM40" s="55"/>
      <c r="JN40" s="55"/>
      <c r="JO40" s="55"/>
      <c r="JP40" s="55"/>
      <c r="JQ40" s="55"/>
      <c r="JR40" s="55"/>
      <c r="JS40" s="55"/>
      <c r="JT40" s="55"/>
      <c r="JU40" s="55"/>
      <c r="JV40" s="55"/>
      <c r="JW40" s="55"/>
      <c r="JX40" s="55"/>
      <c r="JY40" s="55"/>
      <c r="JZ40" s="55"/>
      <c r="KA40" s="55"/>
      <c r="KB40" s="55"/>
      <c r="KC40" s="55"/>
      <c r="KD40" s="55"/>
      <c r="KE40" s="55"/>
      <c r="KF40" s="55"/>
      <c r="KG40" s="55"/>
      <c r="KH40" s="55"/>
      <c r="KI40" s="55"/>
      <c r="KJ40" s="55"/>
      <c r="KK40" s="55"/>
      <c r="KL40" s="55"/>
      <c r="KM40" s="55"/>
      <c r="KN40" s="55"/>
      <c r="KO40" s="55"/>
      <c r="KP40" s="55"/>
      <c r="KQ40" s="55"/>
      <c r="KR40" s="55"/>
      <c r="KS40" s="55"/>
      <c r="KT40" s="55"/>
      <c r="KU40" s="55"/>
      <c r="KV40" s="55"/>
      <c r="KW40" s="55"/>
      <c r="KX40" s="55"/>
      <c r="KY40" s="55"/>
      <c r="KZ40" s="55"/>
      <c r="LA40" s="55"/>
      <c r="LB40" s="55"/>
      <c r="LC40" s="55"/>
      <c r="LD40" s="55"/>
      <c r="LE40" s="55"/>
      <c r="LF40" s="55"/>
      <c r="LG40" s="55"/>
      <c r="LH40" s="55"/>
      <c r="LI40" s="55"/>
      <c r="LJ40" s="55"/>
      <c r="LK40" s="55"/>
      <c r="LL40" s="55"/>
      <c r="LM40" s="55"/>
      <c r="LN40" s="55"/>
      <c r="LO40" s="55"/>
      <c r="LP40" s="55"/>
      <c r="LQ40" s="55"/>
      <c r="LR40" s="55"/>
      <c r="LS40" s="55"/>
      <c r="LT40" s="55"/>
      <c r="LU40" s="55"/>
      <c r="LV40" s="55"/>
      <c r="LW40" s="55"/>
      <c r="LX40" s="55"/>
      <c r="LY40" s="55"/>
      <c r="LZ40" s="55"/>
      <c r="MA40" s="55"/>
      <c r="MB40" s="55"/>
      <c r="MC40" s="55"/>
      <c r="MD40" s="55"/>
      <c r="ME40" s="55"/>
      <c r="MF40" s="55"/>
      <c r="MG40" s="55"/>
      <c r="MH40" s="55"/>
      <c r="MI40" s="55"/>
      <c r="MJ40" s="55"/>
      <c r="MK40" s="55"/>
      <c r="ML40" s="55"/>
      <c r="MM40" s="55"/>
      <c r="MN40" s="55"/>
      <c r="MO40" s="55"/>
      <c r="MP40" s="55"/>
      <c r="MQ40" s="55"/>
      <c r="MR40" s="55"/>
      <c r="MS40" s="55"/>
      <c r="MT40" s="55"/>
      <c r="MU40" s="55"/>
      <c r="MV40" s="55"/>
      <c r="MW40" s="55"/>
      <c r="MX40" s="55"/>
      <c r="MY40" s="55"/>
      <c r="MZ40" s="55"/>
      <c r="NA40" s="55"/>
      <c r="NB40" s="55"/>
      <c r="NC40" s="55"/>
      <c r="ND40" s="55"/>
      <c r="NE40" s="55"/>
      <c r="NF40" s="55"/>
      <c r="NG40" s="55"/>
      <c r="NH40" s="55"/>
      <c r="NI40" s="55"/>
      <c r="NJ40" s="55"/>
      <c r="NK40" s="55"/>
      <c r="NL40" s="55"/>
      <c r="NM40" s="55"/>
      <c r="NN40" s="55"/>
      <c r="NO40" s="55"/>
      <c r="NP40" s="55"/>
      <c r="NQ40" s="55"/>
      <c r="NR40" s="55"/>
      <c r="NS40" s="55"/>
      <c r="NT40" s="55"/>
      <c r="NU40" s="55"/>
      <c r="NV40" s="55"/>
      <c r="NW40" s="55"/>
      <c r="NX40" s="55"/>
      <c r="NY40" s="55"/>
      <c r="NZ40" s="55"/>
      <c r="OA40" s="55"/>
      <c r="OB40" s="55"/>
      <c r="OC40" s="55"/>
      <c r="OD40" s="55"/>
      <c r="OE40" s="55"/>
      <c r="OF40" s="55"/>
      <c r="OG40" s="55"/>
      <c r="OH40" s="55"/>
      <c r="OI40" s="55"/>
      <c r="OJ40" s="55"/>
      <c r="OK40" s="55"/>
      <c r="OL40" s="55"/>
      <c r="OM40" s="55"/>
      <c r="ON40" s="55"/>
      <c r="OO40" s="55"/>
      <c r="OP40" s="55"/>
      <c r="OQ40" s="55"/>
      <c r="OR40" s="55"/>
      <c r="OS40" s="55"/>
      <c r="OT40" s="55"/>
      <c r="OU40" s="55"/>
      <c r="OV40" s="55"/>
      <c r="OW40" s="55"/>
      <c r="OX40" s="55"/>
      <c r="OY40" s="55"/>
      <c r="OZ40" s="55"/>
      <c r="PA40" s="55"/>
      <c r="PB40" s="55"/>
      <c r="PC40" s="55"/>
      <c r="PD40" s="55"/>
      <c r="PE40" s="55"/>
      <c r="PF40" s="55"/>
      <c r="PG40" s="55"/>
      <c r="PH40" s="55"/>
      <c r="PI40" s="55"/>
      <c r="PJ40" s="55"/>
      <c r="PK40" s="55"/>
      <c r="PL40" s="55"/>
      <c r="PM40" s="55"/>
      <c r="PN40" s="55"/>
      <c r="PO40" s="55"/>
      <c r="PP40" s="55"/>
      <c r="PQ40" s="55"/>
      <c r="PR40" s="55"/>
      <c r="PS40" s="55"/>
      <c r="PT40" s="55"/>
      <c r="PU40" s="55"/>
      <c r="PV40" s="55"/>
      <c r="PW40" s="55"/>
      <c r="PX40" s="55"/>
      <c r="PY40" s="55"/>
      <c r="PZ40" s="55"/>
      <c r="QA40" s="55"/>
      <c r="QB40" s="55"/>
      <c r="QC40" s="55"/>
      <c r="QD40" s="55"/>
      <c r="QE40" s="55"/>
      <c r="QF40" s="55"/>
      <c r="QG40" s="55"/>
      <c r="QH40" s="55"/>
      <c r="QI40" s="55"/>
      <c r="QJ40" s="55"/>
      <c r="QK40" s="55"/>
      <c r="QL40" s="55"/>
      <c r="QM40" s="55"/>
      <c r="QN40" s="55"/>
      <c r="QO40" s="55"/>
      <c r="QP40" s="55"/>
      <c r="QQ40" s="55"/>
      <c r="QR40" s="55"/>
      <c r="QS40" s="55"/>
      <c r="QT40" s="55"/>
      <c r="QU40" s="55"/>
      <c r="QV40" s="55"/>
      <c r="QW40" s="55"/>
      <c r="QX40" s="55"/>
      <c r="QY40" s="55"/>
      <c r="QZ40" s="55"/>
      <c r="RA40" s="55"/>
      <c r="RB40" s="55"/>
      <c r="RC40" s="55"/>
      <c r="RD40" s="55"/>
      <c r="RE40" s="55"/>
      <c r="RF40" s="55"/>
      <c r="RG40" s="55"/>
      <c r="RH40" s="55"/>
      <c r="RI40" s="55"/>
      <c r="RJ40" s="55"/>
      <c r="RK40" s="55"/>
      <c r="RL40" s="55"/>
      <c r="RM40" s="55"/>
      <c r="RN40" s="55"/>
      <c r="RO40" s="55"/>
      <c r="RP40" s="55"/>
      <c r="RQ40" s="55"/>
      <c r="RR40" s="55"/>
      <c r="RS40" s="55"/>
      <c r="RT40" s="55"/>
      <c r="RU40" s="55"/>
      <c r="RV40" s="55"/>
      <c r="RW40" s="55"/>
      <c r="RX40" s="55"/>
      <c r="RY40" s="55"/>
      <c r="RZ40" s="55"/>
      <c r="SA40" s="55"/>
      <c r="SB40" s="55"/>
      <c r="SC40" s="55"/>
      <c r="SD40" s="55"/>
      <c r="SE40" s="55"/>
      <c r="SF40" s="55"/>
      <c r="SG40" s="55"/>
      <c r="SH40" s="55"/>
      <c r="SI40" s="55"/>
      <c r="SJ40" s="55"/>
      <c r="SK40" s="55"/>
      <c r="SL40" s="55"/>
      <c r="SM40" s="55"/>
      <c r="SN40" s="55"/>
      <c r="SO40" s="55"/>
      <c r="SP40" s="55"/>
      <c r="SQ40" s="55"/>
    </row>
    <row r="41" spans="1:511" ht="18" customHeight="1" x14ac:dyDescent="0.25">
      <c r="A41" s="64" t="s">
        <v>221</v>
      </c>
      <c r="B41" s="74" t="s">
        <v>104</v>
      </c>
      <c r="C41" s="184">
        <v>46208</v>
      </c>
      <c r="D41" s="184">
        <v>46214</v>
      </c>
      <c r="E41" s="186"/>
      <c r="F41" s="186"/>
      <c r="G41" s="66">
        <v>7</v>
      </c>
      <c r="H41" s="67">
        <v>1</v>
      </c>
      <c r="I41" s="69"/>
      <c r="J41" s="66" t="s">
        <v>68</v>
      </c>
      <c r="K41" s="168"/>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92"/>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c r="CC41" s="55"/>
      <c r="CD41" s="55"/>
      <c r="CE41" s="55"/>
      <c r="CF41" s="55"/>
      <c r="CG41" s="55"/>
      <c r="CH41" s="55"/>
      <c r="CI41" s="55"/>
      <c r="CJ41" s="55"/>
      <c r="CK41" s="55"/>
      <c r="CL41" s="55"/>
      <c r="CM41" s="55"/>
      <c r="CN41" s="55"/>
      <c r="CO41" s="55"/>
      <c r="CP41" s="55"/>
      <c r="CQ41" s="55"/>
      <c r="CR41" s="55"/>
      <c r="CS41" s="55"/>
      <c r="CT41" s="55"/>
      <c r="CU41" s="55"/>
      <c r="CV41" s="55"/>
      <c r="CW41" s="55"/>
      <c r="CX41" s="55"/>
      <c r="CY41" s="55"/>
      <c r="CZ41" s="55"/>
      <c r="DA41" s="55"/>
      <c r="DB41" s="55"/>
      <c r="DC41" s="55"/>
      <c r="DD41" s="55"/>
      <c r="DE41" s="55"/>
      <c r="DF41" s="55"/>
      <c r="DG41" s="55"/>
      <c r="DH41" s="55"/>
      <c r="DI41" s="55"/>
      <c r="DJ41" s="55"/>
      <c r="DK41" s="55"/>
      <c r="DL41" s="55"/>
      <c r="DM41" s="55"/>
      <c r="DN41" s="55"/>
      <c r="DO41" s="55"/>
      <c r="DP41" s="55"/>
      <c r="DQ41" s="55"/>
      <c r="DR41" s="55"/>
      <c r="DS41" s="55"/>
      <c r="DT41" s="55"/>
      <c r="DU41" s="55"/>
      <c r="DV41" s="55"/>
      <c r="DW41" s="55"/>
      <c r="DX41" s="55"/>
      <c r="DY41" s="55"/>
      <c r="DZ41" s="55"/>
      <c r="EA41" s="55"/>
      <c r="EB41" s="55"/>
      <c r="EC41" s="55"/>
      <c r="ED41" s="55"/>
      <c r="EE41" s="55"/>
      <c r="EF41" s="55"/>
      <c r="EG41" s="55"/>
      <c r="EH41" s="55"/>
      <c r="EI41" s="55"/>
      <c r="EJ41" s="55"/>
      <c r="EK41" s="55"/>
      <c r="EL41" s="55"/>
      <c r="EM41" s="55"/>
      <c r="EN41" s="55"/>
      <c r="EO41" s="55"/>
      <c r="EP41" s="55"/>
      <c r="EQ41" s="55"/>
      <c r="ER41" s="55"/>
      <c r="ES41" s="55"/>
      <c r="ET41" s="55"/>
      <c r="EU41" s="55"/>
      <c r="EV41" s="55"/>
      <c r="EW41" s="55"/>
      <c r="EX41" s="55"/>
      <c r="EY41" s="55"/>
      <c r="EZ41" s="55"/>
      <c r="FA41" s="55"/>
      <c r="FB41" s="55"/>
      <c r="FC41" s="55"/>
      <c r="FD41" s="55"/>
      <c r="FE41" s="55"/>
      <c r="FF41" s="55"/>
      <c r="FG41" s="55"/>
      <c r="FH41" s="55"/>
      <c r="FI41" s="55"/>
      <c r="FJ41" s="55"/>
      <c r="FK41" s="55"/>
      <c r="FL41" s="55"/>
      <c r="FM41" s="55"/>
      <c r="FN41" s="55"/>
      <c r="FO41" s="55"/>
      <c r="FP41" s="55"/>
      <c r="FQ41" s="55"/>
      <c r="FR41" s="55"/>
      <c r="FS41" s="55"/>
      <c r="FT41" s="55"/>
      <c r="FU41" s="55"/>
      <c r="FV41" s="55"/>
      <c r="FW41" s="55"/>
      <c r="FX41" s="55"/>
      <c r="FY41" s="55"/>
      <c r="FZ41" s="55"/>
      <c r="GA41" s="55"/>
      <c r="GB41" s="55"/>
      <c r="GC41" s="55"/>
      <c r="GD41" s="55"/>
      <c r="GE41" s="55"/>
      <c r="GF41" s="55"/>
      <c r="GG41" s="55"/>
      <c r="GH41" s="55"/>
      <c r="GI41" s="55"/>
      <c r="GJ41" s="55"/>
      <c r="GK41" s="55"/>
      <c r="GL41" s="55"/>
      <c r="GM41" s="55"/>
      <c r="GN41" s="55"/>
      <c r="GO41" s="55"/>
      <c r="GP41" s="55"/>
      <c r="GQ41" s="55"/>
      <c r="GR41" s="55"/>
      <c r="GS41" s="55"/>
      <c r="GT41" s="55"/>
      <c r="GU41" s="55"/>
      <c r="GV41" s="55"/>
      <c r="GW41" s="55"/>
      <c r="GX41" s="55"/>
      <c r="GY41" s="55"/>
      <c r="GZ41" s="55"/>
      <c r="HA41" s="55"/>
      <c r="HB41" s="55"/>
      <c r="HC41" s="55"/>
      <c r="HD41" s="55"/>
      <c r="HE41" s="55"/>
      <c r="HF41" s="55"/>
      <c r="HG41" s="55"/>
      <c r="HH41" s="55"/>
      <c r="HI41" s="55"/>
      <c r="HJ41" s="55"/>
      <c r="HK41" s="55"/>
      <c r="HL41" s="55"/>
      <c r="HM41" s="55"/>
      <c r="HN41" s="55"/>
      <c r="HO41" s="55"/>
      <c r="HP41" s="55"/>
      <c r="HQ41" s="55"/>
      <c r="HR41" s="55"/>
      <c r="HS41" s="55"/>
      <c r="HT41" s="55"/>
      <c r="HU41" s="55"/>
      <c r="HV41" s="55"/>
      <c r="HW41" s="55"/>
      <c r="HX41" s="55"/>
      <c r="HY41" s="55"/>
      <c r="HZ41" s="55"/>
      <c r="IA41" s="55"/>
      <c r="IB41" s="55"/>
      <c r="IC41" s="55"/>
      <c r="ID41" s="55"/>
      <c r="IE41" s="55"/>
      <c r="IF41" s="55"/>
      <c r="IG41" s="55"/>
      <c r="IH41" s="55"/>
      <c r="II41" s="55"/>
      <c r="IJ41" s="55"/>
      <c r="IK41" s="55"/>
      <c r="IL41" s="55"/>
      <c r="IM41" s="55"/>
      <c r="IN41" s="55"/>
      <c r="IO41" s="55"/>
      <c r="IP41" s="55"/>
      <c r="IQ41" s="55"/>
      <c r="IR41" s="55"/>
      <c r="IS41" s="55"/>
      <c r="IT41" s="55"/>
      <c r="IU41" s="55"/>
      <c r="IV41" s="55"/>
      <c r="IW41" s="55"/>
      <c r="IX41" s="55"/>
      <c r="IY41" s="55"/>
      <c r="IZ41" s="55"/>
      <c r="JA41" s="55"/>
      <c r="JB41" s="55"/>
      <c r="JC41" s="55"/>
      <c r="JD41" s="55"/>
      <c r="JE41" s="55"/>
      <c r="JF41" s="55"/>
      <c r="JG41" s="55"/>
      <c r="JH41" s="55"/>
      <c r="JI41" s="55"/>
      <c r="JJ41" s="55"/>
      <c r="JK41" s="55"/>
      <c r="JL41" s="55"/>
      <c r="JM41" s="55"/>
      <c r="JN41" s="55"/>
      <c r="JO41" s="55"/>
      <c r="JP41" s="55"/>
      <c r="JQ41" s="55"/>
      <c r="JR41" s="55"/>
      <c r="JS41" s="55"/>
      <c r="JT41" s="55"/>
      <c r="JU41" s="55"/>
      <c r="JV41" s="55"/>
      <c r="JW41" s="55"/>
      <c r="JX41" s="55"/>
      <c r="JY41" s="55"/>
      <c r="JZ41" s="55"/>
      <c r="KA41" s="55"/>
      <c r="KB41" s="55"/>
      <c r="KC41" s="55"/>
      <c r="KD41" s="55"/>
      <c r="KE41" s="55"/>
      <c r="KF41" s="55"/>
      <c r="KG41" s="55"/>
      <c r="KH41" s="55"/>
      <c r="KI41" s="55"/>
      <c r="KJ41" s="55"/>
      <c r="KK41" s="55"/>
      <c r="KL41" s="55"/>
      <c r="KM41" s="55"/>
      <c r="KN41" s="55"/>
      <c r="KO41" s="55"/>
      <c r="KP41" s="55"/>
      <c r="KQ41" s="55"/>
      <c r="KR41" s="55"/>
      <c r="KS41" s="55"/>
      <c r="KT41" s="55"/>
      <c r="KU41" s="55"/>
      <c r="KV41" s="55"/>
      <c r="KW41" s="55"/>
      <c r="KX41" s="55"/>
      <c r="KY41" s="55"/>
      <c r="KZ41" s="55"/>
      <c r="LA41" s="55"/>
      <c r="LB41" s="55"/>
      <c r="LC41" s="55"/>
      <c r="LD41" s="55"/>
      <c r="LE41" s="55"/>
      <c r="LF41" s="55"/>
      <c r="LG41" s="55"/>
      <c r="LH41" s="55"/>
      <c r="LI41" s="55"/>
      <c r="LJ41" s="55"/>
      <c r="LK41" s="55"/>
      <c r="LL41" s="55"/>
      <c r="LM41" s="55"/>
      <c r="LN41" s="55"/>
      <c r="LO41" s="55"/>
      <c r="LP41" s="55"/>
      <c r="LQ41" s="55"/>
      <c r="LR41" s="55"/>
      <c r="LS41" s="55"/>
      <c r="LT41" s="55"/>
      <c r="LU41" s="55"/>
      <c r="LV41" s="55"/>
      <c r="LW41" s="55"/>
      <c r="LX41" s="55"/>
      <c r="LY41" s="55"/>
      <c r="LZ41" s="55"/>
      <c r="MA41" s="55"/>
      <c r="MB41" s="55"/>
      <c r="MC41" s="55"/>
      <c r="MD41" s="55"/>
      <c r="ME41" s="55"/>
      <c r="MF41" s="55"/>
      <c r="MG41" s="55"/>
      <c r="MH41" s="55"/>
      <c r="MI41" s="55"/>
      <c r="MJ41" s="55"/>
      <c r="MK41" s="55"/>
      <c r="ML41" s="55"/>
      <c r="MM41" s="55"/>
      <c r="MN41" s="55"/>
      <c r="MO41" s="55"/>
      <c r="MP41" s="55"/>
      <c r="MQ41" s="55"/>
      <c r="MR41" s="55"/>
      <c r="MS41" s="55"/>
      <c r="MT41" s="55"/>
      <c r="MU41" s="55"/>
      <c r="MV41" s="55"/>
      <c r="MW41" s="55"/>
      <c r="MX41" s="55"/>
      <c r="MY41" s="55"/>
      <c r="MZ41" s="55"/>
      <c r="NA41" s="55"/>
      <c r="NB41" s="55"/>
      <c r="NC41" s="55"/>
      <c r="ND41" s="55"/>
      <c r="NE41" s="55"/>
      <c r="NF41" s="55"/>
      <c r="NG41" s="55"/>
      <c r="NH41" s="55"/>
      <c r="NI41" s="55"/>
      <c r="NJ41" s="55"/>
      <c r="NK41" s="55"/>
      <c r="NL41" s="55"/>
      <c r="NM41" s="55"/>
      <c r="NN41" s="55"/>
      <c r="NO41" s="55"/>
      <c r="NP41" s="55"/>
      <c r="NQ41" s="55"/>
      <c r="NR41" s="55"/>
      <c r="NS41" s="55"/>
      <c r="NT41" s="55"/>
      <c r="NU41" s="55"/>
      <c r="NV41" s="55"/>
      <c r="NW41" s="55"/>
      <c r="NX41" s="55"/>
      <c r="NY41" s="55"/>
      <c r="NZ41" s="55"/>
      <c r="OA41" s="55"/>
      <c r="OB41" s="55"/>
      <c r="OC41" s="55"/>
      <c r="OD41" s="55"/>
      <c r="OE41" s="55"/>
      <c r="OF41" s="55"/>
      <c r="OG41" s="55"/>
      <c r="OH41" s="55"/>
      <c r="OI41" s="55"/>
      <c r="OJ41" s="55"/>
      <c r="OK41" s="55"/>
      <c r="OL41" s="55"/>
      <c r="OM41" s="55"/>
      <c r="ON41" s="55"/>
      <c r="OO41" s="55"/>
      <c r="OP41" s="55"/>
      <c r="OQ41" s="55"/>
      <c r="OR41" s="55"/>
      <c r="OS41" s="55"/>
      <c r="OT41" s="55"/>
      <c r="OU41" s="55"/>
      <c r="OV41" s="55"/>
      <c r="OW41" s="55"/>
      <c r="OX41" s="55"/>
      <c r="OY41" s="55"/>
      <c r="OZ41" s="55"/>
      <c r="PA41" s="55"/>
      <c r="PB41" s="55"/>
      <c r="PC41" s="55"/>
      <c r="PD41" s="55"/>
      <c r="PE41" s="55"/>
      <c r="PF41" s="55"/>
      <c r="PG41" s="55"/>
      <c r="PH41" s="55"/>
      <c r="PI41" s="55"/>
      <c r="PJ41" s="55"/>
      <c r="PK41" s="55"/>
      <c r="PL41" s="55"/>
      <c r="PM41" s="55"/>
      <c r="PN41" s="55"/>
      <c r="PO41" s="55"/>
      <c r="PP41" s="55"/>
      <c r="PQ41" s="55"/>
      <c r="PR41" s="55"/>
      <c r="PS41" s="55"/>
      <c r="PT41" s="55"/>
      <c r="PU41" s="55"/>
      <c r="PV41" s="55"/>
      <c r="PW41" s="55"/>
      <c r="PX41" s="55"/>
      <c r="PY41" s="55"/>
      <c r="PZ41" s="55"/>
      <c r="QA41" s="55"/>
      <c r="QB41" s="55"/>
      <c r="QC41" s="55"/>
      <c r="QD41" s="55"/>
      <c r="QE41" s="55"/>
      <c r="QF41" s="55"/>
      <c r="QG41" s="55"/>
      <c r="QH41" s="55"/>
      <c r="QI41" s="55"/>
      <c r="QJ41" s="55"/>
      <c r="QK41" s="55"/>
      <c r="QL41" s="55"/>
      <c r="QM41" s="55"/>
      <c r="QN41" s="55"/>
      <c r="QO41" s="55"/>
      <c r="QP41" s="55"/>
      <c r="QQ41" s="55"/>
      <c r="QR41" s="55"/>
      <c r="QS41" s="55"/>
      <c r="QT41" s="55"/>
      <c r="QU41" s="55"/>
      <c r="QV41" s="55"/>
      <c r="QW41" s="55"/>
      <c r="QX41" s="55"/>
      <c r="QY41" s="55"/>
      <c r="QZ41" s="55"/>
      <c r="RA41" s="55"/>
      <c r="RB41" s="55"/>
      <c r="RC41" s="55"/>
      <c r="RD41" s="55"/>
      <c r="RE41" s="55"/>
      <c r="RF41" s="55"/>
      <c r="RG41" s="55"/>
      <c r="RH41" s="55"/>
      <c r="RI41" s="55"/>
      <c r="RJ41" s="55"/>
      <c r="RK41" s="55"/>
      <c r="RL41" s="55"/>
      <c r="RM41" s="55"/>
      <c r="RN41" s="55"/>
      <c r="RO41" s="55"/>
      <c r="RP41" s="55"/>
      <c r="RQ41" s="55"/>
      <c r="RR41" s="55"/>
      <c r="RS41" s="55"/>
      <c r="RT41" s="55"/>
      <c r="RU41" s="55"/>
      <c r="RV41" s="55"/>
      <c r="RW41" s="55"/>
      <c r="RX41" s="55"/>
      <c r="RY41" s="55"/>
      <c r="RZ41" s="55"/>
      <c r="SA41" s="55"/>
      <c r="SB41" s="55"/>
      <c r="SC41" s="55"/>
      <c r="SD41" s="55"/>
      <c r="SE41" s="55"/>
      <c r="SF41" s="55"/>
      <c r="SG41" s="55"/>
      <c r="SH41" s="55"/>
      <c r="SI41" s="55"/>
      <c r="SJ41" s="55"/>
      <c r="SK41" s="55"/>
      <c r="SL41" s="55"/>
      <c r="SM41" s="55"/>
      <c r="SN41" s="55"/>
      <c r="SO41" s="55"/>
      <c r="SP41" s="55"/>
      <c r="SQ41" s="55"/>
    </row>
    <row r="42" spans="1:511" ht="18" customHeight="1" x14ac:dyDescent="0.25">
      <c r="A42" s="64" t="s">
        <v>222</v>
      </c>
      <c r="B42" s="74" t="s">
        <v>136</v>
      </c>
      <c r="C42" s="184">
        <v>46205</v>
      </c>
      <c r="D42" s="184">
        <v>46207</v>
      </c>
      <c r="E42" s="186"/>
      <c r="F42" s="186"/>
      <c r="G42" s="66">
        <v>3</v>
      </c>
      <c r="H42" s="67">
        <v>1</v>
      </c>
      <c r="I42" s="69"/>
      <c r="J42" s="66" t="s">
        <v>285</v>
      </c>
      <c r="K42" s="168"/>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92"/>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c r="CC42" s="55"/>
      <c r="CD42" s="55"/>
      <c r="CE42" s="55"/>
      <c r="CF42" s="55"/>
      <c r="CG42" s="55"/>
      <c r="CH42" s="55"/>
      <c r="CI42" s="55"/>
      <c r="CJ42" s="55"/>
      <c r="CK42" s="55"/>
      <c r="CL42" s="55"/>
      <c r="CM42" s="55"/>
      <c r="CN42" s="55"/>
      <c r="CO42" s="55"/>
      <c r="CP42" s="55"/>
      <c r="CQ42" s="55"/>
      <c r="CR42" s="55"/>
      <c r="CS42" s="55"/>
      <c r="CT42" s="55"/>
      <c r="CU42" s="55"/>
      <c r="CV42" s="55"/>
      <c r="CW42" s="55"/>
      <c r="CX42" s="55"/>
      <c r="CY42" s="55"/>
      <c r="CZ42" s="55"/>
      <c r="DA42" s="55"/>
      <c r="DB42" s="55"/>
      <c r="DC42" s="55"/>
      <c r="DD42" s="55"/>
      <c r="DE42" s="55"/>
      <c r="DF42" s="55"/>
      <c r="DG42" s="55"/>
      <c r="DH42" s="55"/>
      <c r="DI42" s="55"/>
      <c r="DJ42" s="55"/>
      <c r="DK42" s="55"/>
      <c r="DL42" s="55"/>
      <c r="DM42" s="55"/>
      <c r="DN42" s="55"/>
      <c r="DO42" s="55"/>
      <c r="DP42" s="55"/>
      <c r="DQ42" s="55"/>
      <c r="DR42" s="55"/>
      <c r="DS42" s="55"/>
      <c r="DT42" s="55"/>
      <c r="DU42" s="55"/>
      <c r="DV42" s="55"/>
      <c r="DW42" s="55"/>
      <c r="DX42" s="55"/>
      <c r="DY42" s="55"/>
      <c r="DZ42" s="55"/>
      <c r="EA42" s="55"/>
      <c r="EB42" s="55"/>
      <c r="EC42" s="55"/>
      <c r="ED42" s="55"/>
      <c r="EE42" s="55"/>
      <c r="EF42" s="55"/>
      <c r="EG42" s="55"/>
      <c r="EH42" s="55"/>
      <c r="EI42" s="55"/>
      <c r="EJ42" s="55"/>
      <c r="EK42" s="55"/>
      <c r="EL42" s="55"/>
      <c r="EM42" s="55"/>
      <c r="EN42" s="55"/>
      <c r="EO42" s="55"/>
      <c r="EP42" s="55"/>
      <c r="EQ42" s="55"/>
      <c r="ER42" s="55"/>
      <c r="ES42" s="55"/>
      <c r="ET42" s="55"/>
      <c r="EU42" s="55"/>
      <c r="EV42" s="55"/>
      <c r="EW42" s="55"/>
      <c r="EX42" s="55"/>
      <c r="EY42" s="55"/>
      <c r="EZ42" s="55"/>
      <c r="FA42" s="55"/>
      <c r="FB42" s="55"/>
      <c r="FC42" s="55"/>
      <c r="FD42" s="55"/>
      <c r="FE42" s="55"/>
      <c r="FF42" s="55"/>
      <c r="FG42" s="55"/>
      <c r="FH42" s="55"/>
      <c r="FI42" s="55"/>
      <c r="FJ42" s="55"/>
      <c r="FK42" s="55"/>
      <c r="FL42" s="55"/>
      <c r="FM42" s="55"/>
      <c r="FN42" s="55"/>
      <c r="FO42" s="55"/>
      <c r="FP42" s="55"/>
      <c r="FQ42" s="55"/>
      <c r="FR42" s="55"/>
      <c r="FS42" s="55"/>
      <c r="FT42" s="55"/>
      <c r="FU42" s="55"/>
      <c r="FV42" s="55"/>
      <c r="FW42" s="55"/>
      <c r="FX42" s="55"/>
      <c r="FY42" s="55"/>
      <c r="FZ42" s="55"/>
      <c r="GA42" s="55"/>
      <c r="GB42" s="55"/>
      <c r="GC42" s="55"/>
      <c r="GD42" s="55"/>
      <c r="GE42" s="55"/>
      <c r="GF42" s="55"/>
      <c r="GG42" s="55"/>
      <c r="GH42" s="55"/>
      <c r="GI42" s="55"/>
      <c r="GJ42" s="55"/>
      <c r="GK42" s="55"/>
      <c r="GL42" s="55"/>
      <c r="GM42" s="55"/>
      <c r="GN42" s="55"/>
      <c r="GO42" s="55"/>
      <c r="GP42" s="55"/>
      <c r="GQ42" s="55"/>
      <c r="GR42" s="55"/>
      <c r="GS42" s="55"/>
      <c r="GT42" s="55"/>
      <c r="GU42" s="55"/>
      <c r="GV42" s="55"/>
      <c r="GW42" s="55"/>
      <c r="GX42" s="55"/>
      <c r="GY42" s="55"/>
      <c r="GZ42" s="55"/>
      <c r="HA42" s="55"/>
      <c r="HB42" s="55"/>
      <c r="HC42" s="55"/>
      <c r="HD42" s="55"/>
      <c r="HE42" s="55"/>
      <c r="HF42" s="55"/>
      <c r="HG42" s="55"/>
      <c r="HH42" s="55"/>
      <c r="HI42" s="55"/>
      <c r="HJ42" s="55"/>
      <c r="HK42" s="55"/>
      <c r="HL42" s="55"/>
      <c r="HM42" s="55"/>
      <c r="HN42" s="55"/>
      <c r="HO42" s="55"/>
      <c r="HP42" s="55"/>
      <c r="HQ42" s="55"/>
      <c r="HR42" s="55"/>
      <c r="HS42" s="55"/>
      <c r="HT42" s="55"/>
      <c r="HU42" s="55"/>
      <c r="HV42" s="55"/>
      <c r="HW42" s="55"/>
      <c r="HX42" s="55"/>
      <c r="HY42" s="55"/>
      <c r="HZ42" s="55"/>
      <c r="IA42" s="55"/>
      <c r="IB42" s="55"/>
      <c r="IC42" s="55"/>
      <c r="ID42" s="55"/>
      <c r="IE42" s="55"/>
      <c r="IF42" s="55"/>
      <c r="IG42" s="55"/>
      <c r="IH42" s="55"/>
      <c r="II42" s="55"/>
      <c r="IJ42" s="55"/>
      <c r="IK42" s="55"/>
      <c r="IL42" s="55"/>
      <c r="IM42" s="55"/>
      <c r="IN42" s="55"/>
      <c r="IO42" s="55"/>
      <c r="IP42" s="55"/>
      <c r="IQ42" s="55"/>
      <c r="IR42" s="55"/>
      <c r="IS42" s="55"/>
      <c r="IT42" s="55"/>
      <c r="IU42" s="55"/>
      <c r="IV42" s="55"/>
      <c r="IW42" s="55"/>
      <c r="IX42" s="55"/>
      <c r="IY42" s="55"/>
      <c r="IZ42" s="55"/>
      <c r="JA42" s="55"/>
      <c r="JB42" s="55"/>
      <c r="JC42" s="55"/>
      <c r="JD42" s="55"/>
      <c r="JE42" s="55"/>
      <c r="JF42" s="55"/>
      <c r="JG42" s="55"/>
      <c r="JH42" s="55"/>
      <c r="JI42" s="55"/>
      <c r="JJ42" s="55"/>
      <c r="JK42" s="55"/>
      <c r="JL42" s="55"/>
      <c r="JM42" s="55"/>
      <c r="JN42" s="55"/>
      <c r="JO42" s="55"/>
      <c r="JP42" s="55"/>
      <c r="JQ42" s="55"/>
      <c r="JR42" s="55"/>
      <c r="JS42" s="55"/>
      <c r="JT42" s="55"/>
      <c r="JU42" s="55"/>
      <c r="JV42" s="55"/>
      <c r="JW42" s="55"/>
      <c r="JX42" s="55"/>
      <c r="JY42" s="55"/>
      <c r="JZ42" s="55"/>
      <c r="KA42" s="55"/>
      <c r="KB42" s="55"/>
      <c r="KC42" s="55"/>
      <c r="KD42" s="55"/>
      <c r="KE42" s="55"/>
      <c r="KF42" s="55"/>
      <c r="KG42" s="55"/>
      <c r="KH42" s="55"/>
      <c r="KI42" s="55"/>
      <c r="KJ42" s="55"/>
      <c r="KK42" s="55"/>
      <c r="KL42" s="55"/>
      <c r="KM42" s="55"/>
      <c r="KN42" s="55"/>
      <c r="KO42" s="55"/>
      <c r="KP42" s="55"/>
      <c r="KQ42" s="55"/>
      <c r="KR42" s="55"/>
      <c r="KS42" s="55"/>
      <c r="KT42" s="55"/>
      <c r="KU42" s="55"/>
      <c r="KV42" s="55"/>
      <c r="KW42" s="55"/>
      <c r="KX42" s="55"/>
      <c r="KY42" s="55"/>
      <c r="KZ42" s="55"/>
      <c r="LA42" s="55"/>
      <c r="LB42" s="55"/>
      <c r="LC42" s="55"/>
      <c r="LD42" s="55"/>
      <c r="LE42" s="55"/>
      <c r="LF42" s="55"/>
      <c r="LG42" s="55"/>
      <c r="LH42" s="55"/>
      <c r="LI42" s="55"/>
      <c r="LJ42" s="55"/>
      <c r="LK42" s="55"/>
      <c r="LL42" s="55"/>
      <c r="LM42" s="55"/>
      <c r="LN42" s="55"/>
      <c r="LO42" s="55"/>
      <c r="LP42" s="55"/>
      <c r="LQ42" s="55"/>
      <c r="LR42" s="55"/>
      <c r="LS42" s="55"/>
      <c r="LT42" s="55"/>
      <c r="LU42" s="55"/>
      <c r="LV42" s="55"/>
      <c r="LW42" s="55"/>
      <c r="LX42" s="55"/>
      <c r="LY42" s="55"/>
      <c r="LZ42" s="55"/>
      <c r="MA42" s="55"/>
      <c r="MB42" s="55"/>
      <c r="MC42" s="55"/>
      <c r="MD42" s="55"/>
      <c r="ME42" s="55"/>
      <c r="MF42" s="55"/>
      <c r="MG42" s="55"/>
      <c r="MH42" s="55"/>
      <c r="MI42" s="55"/>
      <c r="MJ42" s="55"/>
      <c r="MK42" s="55"/>
      <c r="ML42" s="55"/>
      <c r="MM42" s="55"/>
      <c r="MN42" s="55"/>
      <c r="MO42" s="55"/>
      <c r="MP42" s="55"/>
      <c r="MQ42" s="55"/>
      <c r="MR42" s="55"/>
      <c r="MS42" s="55"/>
      <c r="MT42" s="55"/>
      <c r="MU42" s="55"/>
      <c r="MV42" s="55"/>
      <c r="MW42" s="55"/>
      <c r="MX42" s="55"/>
      <c r="MY42" s="55"/>
      <c r="MZ42" s="55"/>
      <c r="NA42" s="55"/>
      <c r="NB42" s="55"/>
      <c r="NC42" s="55"/>
      <c r="ND42" s="55"/>
      <c r="NE42" s="55"/>
      <c r="NF42" s="55"/>
      <c r="NG42" s="55"/>
      <c r="NH42" s="55"/>
      <c r="NI42" s="55"/>
      <c r="NJ42" s="55"/>
      <c r="NK42" s="55"/>
      <c r="NL42" s="55"/>
      <c r="NM42" s="55"/>
      <c r="NN42" s="55"/>
      <c r="NO42" s="55"/>
      <c r="NP42" s="55"/>
      <c r="NQ42" s="55"/>
      <c r="NR42" s="55"/>
      <c r="NS42" s="55"/>
      <c r="NT42" s="55"/>
      <c r="NU42" s="55"/>
      <c r="NV42" s="55"/>
      <c r="NW42" s="55"/>
      <c r="NX42" s="55"/>
      <c r="NY42" s="55"/>
      <c r="NZ42" s="55"/>
      <c r="OA42" s="55"/>
      <c r="OB42" s="55"/>
      <c r="OC42" s="55"/>
      <c r="OD42" s="55"/>
      <c r="OE42" s="55"/>
      <c r="OF42" s="55"/>
      <c r="OG42" s="55"/>
      <c r="OH42" s="55"/>
      <c r="OI42" s="55"/>
      <c r="OJ42" s="55"/>
      <c r="OK42" s="55"/>
      <c r="OL42" s="55"/>
      <c r="OM42" s="55"/>
      <c r="ON42" s="55"/>
      <c r="OO42" s="55"/>
      <c r="OP42" s="55"/>
      <c r="OQ42" s="55"/>
      <c r="OR42" s="55"/>
      <c r="OS42" s="55"/>
      <c r="OT42" s="55"/>
      <c r="OU42" s="55"/>
      <c r="OV42" s="55"/>
      <c r="OW42" s="55"/>
      <c r="OX42" s="55"/>
      <c r="OY42" s="55"/>
      <c r="OZ42" s="55"/>
      <c r="PA42" s="55"/>
      <c r="PB42" s="55"/>
      <c r="PC42" s="55"/>
      <c r="PD42" s="55"/>
      <c r="PE42" s="55"/>
      <c r="PF42" s="55"/>
      <c r="PG42" s="55"/>
      <c r="PH42" s="55"/>
      <c r="PI42" s="55"/>
      <c r="PJ42" s="55"/>
      <c r="PK42" s="55"/>
      <c r="PL42" s="55"/>
      <c r="PM42" s="55"/>
      <c r="PN42" s="55"/>
      <c r="PO42" s="55"/>
      <c r="PP42" s="55"/>
      <c r="PQ42" s="55"/>
      <c r="PR42" s="55"/>
      <c r="PS42" s="55"/>
      <c r="PT42" s="55"/>
      <c r="PU42" s="55"/>
      <c r="PV42" s="55"/>
      <c r="PW42" s="55"/>
      <c r="PX42" s="55"/>
      <c r="PY42" s="55"/>
      <c r="PZ42" s="55"/>
      <c r="QA42" s="55"/>
      <c r="QB42" s="55"/>
      <c r="QC42" s="55"/>
      <c r="QD42" s="55"/>
      <c r="QE42" s="55"/>
      <c r="QF42" s="55"/>
      <c r="QG42" s="55"/>
      <c r="QH42" s="55"/>
      <c r="QI42" s="55"/>
      <c r="QJ42" s="55"/>
      <c r="QK42" s="55"/>
      <c r="QL42" s="55"/>
      <c r="QM42" s="55"/>
      <c r="QN42" s="55"/>
      <c r="QO42" s="55"/>
      <c r="QP42" s="55"/>
      <c r="QQ42" s="55"/>
      <c r="QR42" s="55"/>
      <c r="QS42" s="55"/>
      <c r="QT42" s="55"/>
      <c r="QU42" s="55"/>
      <c r="QV42" s="55"/>
      <c r="QW42" s="55"/>
      <c r="QX42" s="55"/>
      <c r="QY42" s="55"/>
      <c r="QZ42" s="55"/>
      <c r="RA42" s="55"/>
      <c r="RB42" s="55"/>
      <c r="RC42" s="55"/>
      <c r="RD42" s="55"/>
      <c r="RE42" s="55"/>
      <c r="RF42" s="55"/>
      <c r="RG42" s="55"/>
      <c r="RH42" s="55"/>
      <c r="RI42" s="55"/>
      <c r="RJ42" s="55"/>
      <c r="RK42" s="55"/>
      <c r="RL42" s="55"/>
      <c r="RM42" s="55"/>
      <c r="RN42" s="55"/>
      <c r="RO42" s="55"/>
      <c r="RP42" s="55"/>
      <c r="RQ42" s="55"/>
      <c r="RR42" s="55"/>
      <c r="RS42" s="55"/>
      <c r="RT42" s="55"/>
      <c r="RU42" s="55"/>
      <c r="RV42" s="55"/>
      <c r="RW42" s="55"/>
      <c r="RX42" s="55"/>
      <c r="RY42" s="55"/>
      <c r="RZ42" s="55"/>
      <c r="SA42" s="55"/>
      <c r="SB42" s="55"/>
      <c r="SC42" s="55"/>
      <c r="SD42" s="55"/>
      <c r="SE42" s="55"/>
      <c r="SF42" s="55"/>
      <c r="SG42" s="55"/>
      <c r="SH42" s="55"/>
      <c r="SI42" s="55"/>
      <c r="SJ42" s="55"/>
      <c r="SK42" s="55"/>
      <c r="SL42" s="55"/>
      <c r="SM42" s="55"/>
      <c r="SN42" s="55"/>
      <c r="SO42" s="55"/>
      <c r="SP42" s="55"/>
      <c r="SQ42" s="55"/>
    </row>
    <row r="43" spans="1:511" ht="18" customHeight="1" x14ac:dyDescent="0.25">
      <c r="A43" s="64" t="s">
        <v>223</v>
      </c>
      <c r="B43" s="74" t="s">
        <v>148</v>
      </c>
      <c r="C43" s="184">
        <v>46203</v>
      </c>
      <c r="D43" s="184">
        <v>46208</v>
      </c>
      <c r="E43" s="186"/>
      <c r="F43" s="186"/>
      <c r="G43" s="66">
        <v>6</v>
      </c>
      <c r="H43" s="67">
        <v>1</v>
      </c>
      <c r="I43" s="69"/>
      <c r="J43" s="66" t="s">
        <v>285</v>
      </c>
      <c r="K43" s="168"/>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92"/>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c r="CC43" s="55"/>
      <c r="CD43" s="55"/>
      <c r="CE43" s="55"/>
      <c r="CF43" s="55"/>
      <c r="CG43" s="55"/>
      <c r="CH43" s="55"/>
      <c r="CI43" s="55"/>
      <c r="CJ43" s="55"/>
      <c r="CK43" s="55"/>
      <c r="CL43" s="55"/>
      <c r="CM43" s="55"/>
      <c r="CN43" s="55"/>
      <c r="CO43" s="55"/>
      <c r="CP43" s="55"/>
      <c r="CQ43" s="55"/>
      <c r="CR43" s="55"/>
      <c r="CS43" s="55"/>
      <c r="CT43" s="55"/>
      <c r="CU43" s="55"/>
      <c r="CV43" s="55"/>
      <c r="CW43" s="55"/>
      <c r="CX43" s="55"/>
      <c r="CY43" s="55"/>
      <c r="CZ43" s="55"/>
      <c r="DA43" s="55"/>
      <c r="DB43" s="55"/>
      <c r="DC43" s="55"/>
      <c r="DD43" s="55"/>
      <c r="DE43" s="55"/>
      <c r="DF43" s="55"/>
      <c r="DG43" s="55"/>
      <c r="DH43" s="55"/>
      <c r="DI43" s="55"/>
      <c r="DJ43" s="55"/>
      <c r="DK43" s="55"/>
      <c r="DL43" s="55"/>
      <c r="DM43" s="55"/>
      <c r="DN43" s="55"/>
      <c r="DO43" s="55"/>
      <c r="DP43" s="55"/>
      <c r="DQ43" s="55"/>
      <c r="DR43" s="55"/>
      <c r="DS43" s="55"/>
      <c r="DT43" s="55"/>
      <c r="DU43" s="55"/>
      <c r="DV43" s="55"/>
      <c r="DW43" s="55"/>
      <c r="DX43" s="55"/>
      <c r="DY43" s="55"/>
      <c r="DZ43" s="55"/>
      <c r="EA43" s="55"/>
      <c r="EB43" s="55"/>
      <c r="EC43" s="55"/>
      <c r="ED43" s="55"/>
      <c r="EE43" s="55"/>
      <c r="EF43" s="55"/>
      <c r="EG43" s="55"/>
      <c r="EH43" s="55"/>
      <c r="EI43" s="55"/>
      <c r="EJ43" s="55"/>
      <c r="EK43" s="55"/>
      <c r="EL43" s="55"/>
      <c r="EM43" s="55"/>
      <c r="EN43" s="55"/>
      <c r="EO43" s="55"/>
      <c r="EP43" s="55"/>
      <c r="EQ43" s="55"/>
      <c r="ER43" s="55"/>
      <c r="ES43" s="55"/>
      <c r="ET43" s="55"/>
      <c r="EU43" s="55"/>
      <c r="EV43" s="55"/>
      <c r="EW43" s="55"/>
      <c r="EX43" s="55"/>
      <c r="EY43" s="55"/>
      <c r="EZ43" s="55"/>
      <c r="FA43" s="55"/>
      <c r="FB43" s="55"/>
      <c r="FC43" s="55"/>
      <c r="FD43" s="55"/>
      <c r="FE43" s="55"/>
      <c r="FF43" s="55"/>
      <c r="FG43" s="55"/>
      <c r="FH43" s="55"/>
      <c r="FI43" s="55"/>
      <c r="FJ43" s="55"/>
      <c r="FK43" s="55"/>
      <c r="FL43" s="55"/>
      <c r="FM43" s="55"/>
      <c r="FN43" s="55"/>
      <c r="FO43" s="55"/>
      <c r="FP43" s="55"/>
      <c r="FQ43" s="55"/>
      <c r="FR43" s="55"/>
      <c r="FS43" s="55"/>
      <c r="FT43" s="55"/>
      <c r="FU43" s="55"/>
      <c r="FV43" s="55"/>
      <c r="FW43" s="55"/>
      <c r="FX43" s="55"/>
      <c r="FY43" s="55"/>
      <c r="FZ43" s="55"/>
      <c r="GA43" s="55"/>
      <c r="GB43" s="55"/>
      <c r="GC43" s="55"/>
      <c r="GD43" s="55"/>
      <c r="GE43" s="55"/>
      <c r="GF43" s="55"/>
      <c r="GG43" s="55"/>
      <c r="GH43" s="55"/>
      <c r="GI43" s="55"/>
      <c r="GJ43" s="55"/>
      <c r="GK43" s="55"/>
      <c r="GL43" s="55"/>
      <c r="GM43" s="55"/>
      <c r="GN43" s="55"/>
      <c r="GO43" s="55"/>
      <c r="GP43" s="55"/>
      <c r="GQ43" s="55"/>
      <c r="GR43" s="55"/>
      <c r="GS43" s="55"/>
      <c r="GT43" s="55"/>
      <c r="GU43" s="55"/>
      <c r="GV43" s="55"/>
      <c r="GW43" s="55"/>
      <c r="GX43" s="55"/>
      <c r="GY43" s="55"/>
      <c r="GZ43" s="55"/>
      <c r="HA43" s="55"/>
      <c r="HB43" s="55"/>
      <c r="HC43" s="55"/>
      <c r="HD43" s="55"/>
      <c r="HE43" s="55"/>
      <c r="HF43" s="55"/>
      <c r="HG43" s="55"/>
      <c r="HH43" s="55"/>
      <c r="HI43" s="55"/>
      <c r="HJ43" s="55"/>
      <c r="HK43" s="55"/>
      <c r="HL43" s="55"/>
      <c r="HM43" s="55"/>
      <c r="HN43" s="55"/>
      <c r="HO43" s="55"/>
      <c r="HP43" s="55"/>
      <c r="HQ43" s="55"/>
      <c r="HR43" s="55"/>
      <c r="HS43" s="55"/>
      <c r="HT43" s="55"/>
      <c r="HU43" s="55"/>
      <c r="HV43" s="55"/>
      <c r="HW43" s="55"/>
      <c r="HX43" s="55"/>
      <c r="HY43" s="55"/>
      <c r="HZ43" s="55"/>
      <c r="IA43" s="55"/>
      <c r="IB43" s="55"/>
      <c r="IC43" s="55"/>
      <c r="ID43" s="55"/>
      <c r="IE43" s="55"/>
      <c r="IF43" s="55"/>
      <c r="IG43" s="55"/>
      <c r="IH43" s="55"/>
      <c r="II43" s="55"/>
      <c r="IJ43" s="55"/>
      <c r="IK43" s="55"/>
      <c r="IL43" s="55"/>
      <c r="IM43" s="55"/>
      <c r="IN43" s="55"/>
      <c r="IO43" s="55"/>
      <c r="IP43" s="55"/>
      <c r="IQ43" s="55"/>
      <c r="IR43" s="55"/>
      <c r="IS43" s="55"/>
      <c r="IT43" s="55"/>
      <c r="IU43" s="55"/>
      <c r="IV43" s="55"/>
      <c r="IW43" s="55"/>
      <c r="IX43" s="55"/>
      <c r="IY43" s="55"/>
      <c r="IZ43" s="55"/>
      <c r="JA43" s="55"/>
      <c r="JB43" s="55"/>
      <c r="JC43" s="55"/>
      <c r="JD43" s="55"/>
      <c r="JE43" s="55"/>
      <c r="JF43" s="55"/>
      <c r="JG43" s="55"/>
      <c r="JH43" s="55"/>
      <c r="JI43" s="55"/>
      <c r="JJ43" s="55"/>
      <c r="JK43" s="55"/>
      <c r="JL43" s="55"/>
      <c r="JM43" s="55"/>
      <c r="JN43" s="55"/>
      <c r="JO43" s="55"/>
      <c r="JP43" s="55"/>
      <c r="JQ43" s="55"/>
      <c r="JR43" s="55"/>
      <c r="JS43" s="55"/>
      <c r="JT43" s="55"/>
      <c r="JU43" s="55"/>
      <c r="JV43" s="55"/>
      <c r="JW43" s="55"/>
      <c r="JX43" s="55"/>
      <c r="JY43" s="55"/>
      <c r="JZ43" s="55"/>
      <c r="KA43" s="55"/>
      <c r="KB43" s="55"/>
      <c r="KC43" s="55"/>
      <c r="KD43" s="55"/>
      <c r="KE43" s="55"/>
      <c r="KF43" s="55"/>
      <c r="KG43" s="55"/>
      <c r="KH43" s="55"/>
      <c r="KI43" s="55"/>
      <c r="KJ43" s="55"/>
      <c r="KK43" s="55"/>
      <c r="KL43" s="55"/>
      <c r="KM43" s="55"/>
      <c r="KN43" s="55"/>
      <c r="KO43" s="55"/>
      <c r="KP43" s="55"/>
      <c r="KQ43" s="55"/>
      <c r="KR43" s="55"/>
      <c r="KS43" s="55"/>
      <c r="KT43" s="55"/>
      <c r="KU43" s="55"/>
      <c r="KV43" s="55"/>
      <c r="KW43" s="55"/>
      <c r="KX43" s="55"/>
      <c r="KY43" s="55"/>
      <c r="KZ43" s="55"/>
      <c r="LA43" s="55"/>
      <c r="LB43" s="55"/>
      <c r="LC43" s="55"/>
      <c r="LD43" s="55"/>
      <c r="LE43" s="55"/>
      <c r="LF43" s="55"/>
      <c r="LG43" s="55"/>
      <c r="LH43" s="55"/>
      <c r="LI43" s="55"/>
      <c r="LJ43" s="55"/>
      <c r="LK43" s="55"/>
      <c r="LL43" s="55"/>
      <c r="LM43" s="55"/>
      <c r="LN43" s="55"/>
      <c r="LO43" s="55"/>
      <c r="LP43" s="55"/>
      <c r="LQ43" s="55"/>
      <c r="LR43" s="55"/>
      <c r="LS43" s="55"/>
      <c r="LT43" s="55"/>
      <c r="LU43" s="55"/>
      <c r="LV43" s="55"/>
      <c r="LW43" s="55"/>
      <c r="LX43" s="55"/>
      <c r="LY43" s="55"/>
      <c r="LZ43" s="55"/>
      <c r="MA43" s="55"/>
      <c r="MB43" s="55"/>
      <c r="MC43" s="55"/>
      <c r="MD43" s="55"/>
      <c r="ME43" s="55"/>
      <c r="MF43" s="55"/>
      <c r="MG43" s="55"/>
      <c r="MH43" s="55"/>
      <c r="MI43" s="55"/>
      <c r="MJ43" s="55"/>
      <c r="MK43" s="55"/>
      <c r="ML43" s="55"/>
      <c r="MM43" s="55"/>
      <c r="MN43" s="55"/>
      <c r="MO43" s="55"/>
      <c r="MP43" s="55"/>
      <c r="MQ43" s="55"/>
      <c r="MR43" s="55"/>
      <c r="MS43" s="55"/>
      <c r="MT43" s="55"/>
      <c r="MU43" s="55"/>
      <c r="MV43" s="55"/>
      <c r="MW43" s="55"/>
      <c r="MX43" s="55"/>
      <c r="MY43" s="55"/>
      <c r="MZ43" s="55"/>
      <c r="NA43" s="55"/>
      <c r="NB43" s="55"/>
      <c r="NC43" s="55"/>
      <c r="ND43" s="55"/>
      <c r="NE43" s="55"/>
      <c r="NF43" s="55"/>
      <c r="NG43" s="55"/>
      <c r="NH43" s="55"/>
      <c r="NI43" s="55"/>
      <c r="NJ43" s="55"/>
      <c r="NK43" s="55"/>
      <c r="NL43" s="55"/>
      <c r="NM43" s="55"/>
      <c r="NN43" s="55"/>
      <c r="NO43" s="55"/>
      <c r="NP43" s="55"/>
      <c r="NQ43" s="55"/>
      <c r="NR43" s="55"/>
      <c r="NS43" s="55"/>
      <c r="NT43" s="55"/>
      <c r="NU43" s="55"/>
      <c r="NV43" s="55"/>
      <c r="NW43" s="55"/>
      <c r="NX43" s="55"/>
      <c r="NY43" s="55"/>
      <c r="NZ43" s="55"/>
      <c r="OA43" s="55"/>
      <c r="OB43" s="55"/>
      <c r="OC43" s="55"/>
      <c r="OD43" s="55"/>
      <c r="OE43" s="55"/>
      <c r="OF43" s="55"/>
      <c r="OG43" s="55"/>
      <c r="OH43" s="55"/>
      <c r="OI43" s="55"/>
      <c r="OJ43" s="55"/>
      <c r="OK43" s="55"/>
      <c r="OL43" s="55"/>
      <c r="OM43" s="55"/>
      <c r="ON43" s="55"/>
      <c r="OO43" s="55"/>
      <c r="OP43" s="55"/>
      <c r="OQ43" s="55"/>
      <c r="OR43" s="55"/>
      <c r="OS43" s="55"/>
      <c r="OT43" s="55"/>
      <c r="OU43" s="55"/>
      <c r="OV43" s="55"/>
      <c r="OW43" s="55"/>
      <c r="OX43" s="55"/>
      <c r="OY43" s="55"/>
      <c r="OZ43" s="55"/>
      <c r="PA43" s="55"/>
      <c r="PB43" s="55"/>
      <c r="PC43" s="55"/>
      <c r="PD43" s="55"/>
      <c r="PE43" s="55"/>
      <c r="PF43" s="55"/>
      <c r="PG43" s="55"/>
      <c r="PH43" s="55"/>
      <c r="PI43" s="55"/>
      <c r="PJ43" s="55"/>
      <c r="PK43" s="55"/>
      <c r="PL43" s="55"/>
      <c r="PM43" s="55"/>
      <c r="PN43" s="55"/>
      <c r="PO43" s="55"/>
      <c r="PP43" s="55"/>
      <c r="PQ43" s="55"/>
      <c r="PR43" s="55"/>
      <c r="PS43" s="55"/>
      <c r="PT43" s="55"/>
      <c r="PU43" s="55"/>
      <c r="PV43" s="55"/>
      <c r="PW43" s="55"/>
      <c r="PX43" s="55"/>
      <c r="PY43" s="55"/>
      <c r="PZ43" s="55"/>
      <c r="QA43" s="55"/>
      <c r="QB43" s="55"/>
      <c r="QC43" s="55"/>
      <c r="QD43" s="55"/>
      <c r="QE43" s="55"/>
      <c r="QF43" s="55"/>
      <c r="QG43" s="55"/>
      <c r="QH43" s="55"/>
      <c r="QI43" s="55"/>
      <c r="QJ43" s="55"/>
      <c r="QK43" s="55"/>
      <c r="QL43" s="55"/>
      <c r="QM43" s="55"/>
      <c r="QN43" s="55"/>
      <c r="QO43" s="55"/>
      <c r="QP43" s="55"/>
      <c r="QQ43" s="55"/>
      <c r="QR43" s="55"/>
      <c r="QS43" s="55"/>
      <c r="QT43" s="55"/>
      <c r="QU43" s="55"/>
      <c r="QV43" s="55"/>
      <c r="QW43" s="55"/>
      <c r="QX43" s="55"/>
      <c r="QY43" s="55"/>
      <c r="QZ43" s="55"/>
      <c r="RA43" s="55"/>
      <c r="RB43" s="55"/>
      <c r="RC43" s="55"/>
      <c r="RD43" s="55"/>
      <c r="RE43" s="55"/>
      <c r="RF43" s="55"/>
      <c r="RG43" s="55"/>
      <c r="RH43" s="55"/>
      <c r="RI43" s="55"/>
      <c r="RJ43" s="55"/>
      <c r="RK43" s="55"/>
      <c r="RL43" s="55"/>
      <c r="RM43" s="55"/>
      <c r="RN43" s="55"/>
      <c r="RO43" s="55"/>
      <c r="RP43" s="55"/>
      <c r="RQ43" s="55"/>
      <c r="RR43" s="55"/>
      <c r="RS43" s="55"/>
      <c r="RT43" s="55"/>
      <c r="RU43" s="55"/>
      <c r="RV43" s="55"/>
      <c r="RW43" s="55"/>
      <c r="RX43" s="55"/>
      <c r="RY43" s="55"/>
      <c r="RZ43" s="55"/>
      <c r="SA43" s="55"/>
      <c r="SB43" s="55"/>
      <c r="SC43" s="55"/>
      <c r="SD43" s="55"/>
      <c r="SE43" s="55"/>
      <c r="SF43" s="55"/>
      <c r="SG43" s="55"/>
      <c r="SH43" s="55"/>
      <c r="SI43" s="55"/>
      <c r="SJ43" s="55"/>
      <c r="SK43" s="55"/>
      <c r="SL43" s="55"/>
      <c r="SM43" s="55"/>
      <c r="SN43" s="55"/>
      <c r="SO43" s="55"/>
      <c r="SP43" s="55"/>
      <c r="SQ43" s="55"/>
    </row>
    <row r="44" spans="1:511" ht="18" customHeight="1" x14ac:dyDescent="0.25">
      <c r="A44" s="70" t="s">
        <v>224</v>
      </c>
      <c r="B44" s="71" t="s">
        <v>33</v>
      </c>
      <c r="C44" s="187">
        <v>46215</v>
      </c>
      <c r="D44" s="187">
        <v>46243</v>
      </c>
      <c r="E44" s="188"/>
      <c r="F44" s="188"/>
      <c r="G44" s="72">
        <v>29</v>
      </c>
      <c r="H44" s="73">
        <v>0</v>
      </c>
      <c r="I44" s="189"/>
      <c r="J44" s="72" t="s">
        <v>57</v>
      </c>
      <c r="K44" s="168"/>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92"/>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c r="CC44" s="55"/>
      <c r="CD44" s="55"/>
      <c r="CE44" s="55"/>
      <c r="CF44" s="55"/>
      <c r="CG44" s="55"/>
      <c r="CH44" s="55"/>
      <c r="CI44" s="55"/>
      <c r="CJ44" s="55"/>
      <c r="CK44" s="55"/>
      <c r="CL44" s="55"/>
      <c r="CM44" s="55"/>
      <c r="CN44" s="55"/>
      <c r="CO44" s="55"/>
      <c r="CP44" s="55"/>
      <c r="CQ44" s="55"/>
      <c r="CR44" s="55"/>
      <c r="CS44" s="55"/>
      <c r="CT44" s="55"/>
      <c r="CU44" s="55"/>
      <c r="CV44" s="55"/>
      <c r="CW44" s="55"/>
      <c r="CX44" s="55"/>
      <c r="CY44" s="55"/>
      <c r="CZ44" s="55"/>
      <c r="DA44" s="55"/>
      <c r="DB44" s="55"/>
      <c r="DC44" s="55"/>
      <c r="DD44" s="55"/>
      <c r="DE44" s="55"/>
      <c r="DF44" s="55"/>
      <c r="DG44" s="55"/>
      <c r="DH44" s="55"/>
      <c r="DI44" s="55"/>
      <c r="DJ44" s="55"/>
      <c r="DK44" s="55"/>
      <c r="DL44" s="55"/>
      <c r="DM44" s="55"/>
      <c r="DN44" s="55"/>
      <c r="DO44" s="55"/>
      <c r="DP44" s="55"/>
      <c r="DQ44" s="55"/>
      <c r="DR44" s="55"/>
      <c r="DS44" s="55"/>
      <c r="DT44" s="55"/>
      <c r="DU44" s="55"/>
      <c r="DV44" s="55"/>
      <c r="DW44" s="55"/>
      <c r="DX44" s="55"/>
      <c r="DY44" s="55"/>
      <c r="DZ44" s="55"/>
      <c r="EA44" s="55"/>
      <c r="EB44" s="55"/>
      <c r="EC44" s="55"/>
      <c r="ED44" s="55"/>
      <c r="EE44" s="55"/>
      <c r="EF44" s="55"/>
      <c r="EG44" s="55"/>
      <c r="EH44" s="55"/>
      <c r="EI44" s="55"/>
      <c r="EJ44" s="55"/>
      <c r="EK44" s="55"/>
      <c r="EL44" s="55"/>
      <c r="EM44" s="55"/>
      <c r="EN44" s="55"/>
      <c r="EO44" s="55"/>
      <c r="EP44" s="55"/>
      <c r="EQ44" s="55"/>
      <c r="ER44" s="55"/>
      <c r="ES44" s="55"/>
      <c r="ET44" s="55"/>
      <c r="EU44" s="55"/>
      <c r="EV44" s="55"/>
      <c r="EW44" s="55"/>
      <c r="EX44" s="55"/>
      <c r="EY44" s="55"/>
      <c r="EZ44" s="55"/>
      <c r="FA44" s="55"/>
      <c r="FB44" s="55"/>
      <c r="FC44" s="55"/>
      <c r="FD44" s="55"/>
      <c r="FE44" s="55"/>
      <c r="FF44" s="55"/>
      <c r="FG44" s="55"/>
      <c r="FH44" s="55"/>
      <c r="FI44" s="55"/>
      <c r="FJ44" s="55"/>
      <c r="FK44" s="55"/>
      <c r="FL44" s="55"/>
      <c r="FM44" s="55"/>
      <c r="FN44" s="55"/>
      <c r="FO44" s="55"/>
      <c r="FP44" s="55"/>
      <c r="FQ44" s="55"/>
      <c r="FR44" s="55"/>
      <c r="FS44" s="55"/>
      <c r="FT44" s="55"/>
      <c r="FU44" s="55"/>
      <c r="FV44" s="55"/>
      <c r="FW44" s="55"/>
      <c r="FX44" s="55"/>
      <c r="FY44" s="55"/>
      <c r="FZ44" s="55"/>
      <c r="GA44" s="55"/>
      <c r="GB44" s="55"/>
      <c r="GC44" s="55"/>
      <c r="GD44" s="55"/>
      <c r="GE44" s="55"/>
      <c r="GF44" s="55"/>
      <c r="GG44" s="55"/>
      <c r="GH44" s="55"/>
      <c r="GI44" s="55"/>
      <c r="GJ44" s="55"/>
      <c r="GK44" s="55"/>
      <c r="GL44" s="55"/>
      <c r="GM44" s="55"/>
      <c r="GN44" s="55"/>
      <c r="GO44" s="55"/>
      <c r="GP44" s="55"/>
      <c r="GQ44" s="55"/>
      <c r="GR44" s="55"/>
      <c r="GS44" s="55"/>
      <c r="GT44" s="55"/>
      <c r="GU44" s="55"/>
      <c r="GV44" s="55"/>
      <c r="GW44" s="55"/>
      <c r="GX44" s="55"/>
      <c r="GY44" s="55"/>
      <c r="GZ44" s="55"/>
      <c r="HA44" s="55"/>
      <c r="HB44" s="55"/>
      <c r="HC44" s="55"/>
      <c r="HD44" s="55"/>
      <c r="HE44" s="55"/>
      <c r="HF44" s="55"/>
      <c r="HG44" s="55"/>
      <c r="HH44" s="55"/>
      <c r="HI44" s="55"/>
      <c r="HJ44" s="55"/>
      <c r="HK44" s="55"/>
      <c r="HL44" s="55"/>
      <c r="HM44" s="55"/>
      <c r="HN44" s="55"/>
      <c r="HO44" s="55"/>
      <c r="HP44" s="55"/>
      <c r="HQ44" s="55"/>
      <c r="HR44" s="55"/>
      <c r="HS44" s="55"/>
      <c r="HT44" s="55"/>
      <c r="HU44" s="55"/>
      <c r="HV44" s="55"/>
      <c r="HW44" s="55"/>
      <c r="HX44" s="55"/>
      <c r="HY44" s="55"/>
      <c r="HZ44" s="55"/>
      <c r="IA44" s="55"/>
      <c r="IB44" s="55"/>
      <c r="IC44" s="55"/>
      <c r="ID44" s="55"/>
      <c r="IE44" s="55"/>
      <c r="IF44" s="55"/>
      <c r="IG44" s="55"/>
      <c r="IH44" s="55"/>
      <c r="II44" s="55"/>
      <c r="IJ44" s="55"/>
      <c r="IK44" s="55"/>
      <c r="IL44" s="55"/>
      <c r="IM44" s="55"/>
      <c r="IN44" s="55"/>
      <c r="IO44" s="55"/>
      <c r="IP44" s="55"/>
      <c r="IQ44" s="55"/>
      <c r="IR44" s="55"/>
      <c r="IS44" s="55"/>
      <c r="IT44" s="55"/>
      <c r="IU44" s="55"/>
      <c r="IV44" s="55"/>
      <c r="IW44" s="55"/>
      <c r="IX44" s="55"/>
      <c r="IY44" s="55"/>
      <c r="IZ44" s="55"/>
      <c r="JA44" s="55"/>
      <c r="JB44" s="55"/>
      <c r="JC44" s="55"/>
      <c r="JD44" s="55"/>
      <c r="JE44" s="55"/>
      <c r="JF44" s="55"/>
      <c r="JG44" s="55"/>
      <c r="JH44" s="55"/>
      <c r="JI44" s="55"/>
      <c r="JJ44" s="55"/>
      <c r="JK44" s="55"/>
      <c r="JL44" s="55"/>
      <c r="JM44" s="55"/>
      <c r="JN44" s="55"/>
      <c r="JO44" s="55"/>
      <c r="JP44" s="55"/>
      <c r="JQ44" s="55"/>
      <c r="JR44" s="55"/>
      <c r="JS44" s="55"/>
      <c r="JT44" s="55"/>
      <c r="JU44" s="55"/>
      <c r="JV44" s="55"/>
      <c r="JW44" s="55"/>
      <c r="JX44" s="55"/>
      <c r="JY44" s="55"/>
      <c r="JZ44" s="55"/>
      <c r="KA44" s="55"/>
      <c r="KB44" s="55"/>
      <c r="KC44" s="55"/>
      <c r="KD44" s="55"/>
      <c r="KE44" s="55"/>
      <c r="KF44" s="55"/>
      <c r="KG44" s="55"/>
      <c r="KH44" s="55"/>
      <c r="KI44" s="55"/>
      <c r="KJ44" s="55"/>
      <c r="KK44" s="55"/>
      <c r="KL44" s="55"/>
      <c r="KM44" s="55"/>
      <c r="KN44" s="55"/>
      <c r="KO44" s="55"/>
      <c r="KP44" s="55"/>
      <c r="KQ44" s="55"/>
      <c r="KR44" s="55"/>
      <c r="KS44" s="55"/>
      <c r="KT44" s="55"/>
      <c r="KU44" s="55"/>
      <c r="KV44" s="55"/>
      <c r="KW44" s="55"/>
      <c r="KX44" s="55"/>
      <c r="KY44" s="55"/>
      <c r="KZ44" s="55"/>
      <c r="LA44" s="55"/>
      <c r="LB44" s="55"/>
      <c r="LC44" s="55"/>
      <c r="LD44" s="55"/>
      <c r="LE44" s="55"/>
      <c r="LF44" s="55"/>
      <c r="LG44" s="55"/>
      <c r="LH44" s="55"/>
      <c r="LI44" s="55"/>
      <c r="LJ44" s="55"/>
      <c r="LK44" s="55"/>
      <c r="LL44" s="55"/>
      <c r="LM44" s="55"/>
      <c r="LN44" s="55"/>
      <c r="LO44" s="55"/>
      <c r="LP44" s="55"/>
      <c r="LQ44" s="55"/>
      <c r="LR44" s="55"/>
      <c r="LS44" s="55"/>
      <c r="LT44" s="55"/>
      <c r="LU44" s="55"/>
      <c r="LV44" s="55"/>
      <c r="LW44" s="55"/>
      <c r="LX44" s="55"/>
      <c r="LY44" s="55"/>
      <c r="LZ44" s="55"/>
      <c r="MA44" s="55"/>
      <c r="MB44" s="55"/>
      <c r="MC44" s="55"/>
      <c r="MD44" s="55"/>
      <c r="ME44" s="55"/>
      <c r="MF44" s="55"/>
      <c r="MG44" s="55"/>
      <c r="MH44" s="55"/>
      <c r="MI44" s="55"/>
      <c r="MJ44" s="55"/>
      <c r="MK44" s="55"/>
      <c r="ML44" s="55"/>
      <c r="MM44" s="55"/>
      <c r="MN44" s="55"/>
      <c r="MO44" s="55"/>
      <c r="MP44" s="55"/>
      <c r="MQ44" s="55"/>
      <c r="MR44" s="55"/>
      <c r="MS44" s="55"/>
      <c r="MT44" s="55"/>
      <c r="MU44" s="55"/>
      <c r="MV44" s="55"/>
      <c r="MW44" s="55"/>
      <c r="MX44" s="55"/>
      <c r="MY44" s="55"/>
      <c r="MZ44" s="55"/>
      <c r="NA44" s="55"/>
      <c r="NB44" s="55"/>
      <c r="NC44" s="55"/>
      <c r="ND44" s="55"/>
      <c r="NE44" s="55"/>
      <c r="NF44" s="55"/>
      <c r="NG44" s="55"/>
      <c r="NH44" s="55"/>
      <c r="NI44" s="55"/>
      <c r="NJ44" s="55"/>
      <c r="NK44" s="55"/>
      <c r="NL44" s="55"/>
      <c r="NM44" s="55"/>
      <c r="NN44" s="55"/>
      <c r="NO44" s="55"/>
      <c r="NP44" s="55"/>
      <c r="NQ44" s="55"/>
      <c r="NR44" s="55"/>
      <c r="NS44" s="55"/>
      <c r="NT44" s="55"/>
      <c r="NU44" s="55"/>
      <c r="NV44" s="55"/>
      <c r="NW44" s="55"/>
      <c r="NX44" s="55"/>
      <c r="NY44" s="55"/>
      <c r="NZ44" s="55"/>
      <c r="OA44" s="55"/>
      <c r="OB44" s="55"/>
      <c r="OC44" s="55"/>
      <c r="OD44" s="55"/>
      <c r="OE44" s="55"/>
      <c r="OF44" s="55"/>
      <c r="OG44" s="55"/>
      <c r="OH44" s="55"/>
      <c r="OI44" s="55"/>
      <c r="OJ44" s="55"/>
      <c r="OK44" s="55"/>
      <c r="OL44" s="55"/>
      <c r="OM44" s="55"/>
      <c r="ON44" s="55"/>
      <c r="OO44" s="55"/>
      <c r="OP44" s="55"/>
      <c r="OQ44" s="55"/>
      <c r="OR44" s="55"/>
      <c r="OS44" s="55"/>
      <c r="OT44" s="55"/>
      <c r="OU44" s="55"/>
      <c r="OV44" s="55"/>
      <c r="OW44" s="55"/>
      <c r="OX44" s="55"/>
      <c r="OY44" s="55"/>
      <c r="OZ44" s="55"/>
      <c r="PA44" s="55"/>
      <c r="PB44" s="55"/>
      <c r="PC44" s="55"/>
      <c r="PD44" s="55"/>
      <c r="PE44" s="55"/>
      <c r="PF44" s="55"/>
      <c r="PG44" s="55"/>
      <c r="PH44" s="55"/>
      <c r="PI44" s="55"/>
      <c r="PJ44" s="55"/>
      <c r="PK44" s="55"/>
      <c r="PL44" s="55"/>
      <c r="PM44" s="55"/>
      <c r="PN44" s="55"/>
      <c r="PO44" s="55"/>
      <c r="PP44" s="55"/>
      <c r="PQ44" s="55"/>
      <c r="PR44" s="55"/>
      <c r="PS44" s="55"/>
      <c r="PT44" s="55"/>
      <c r="PU44" s="55"/>
      <c r="PV44" s="55"/>
      <c r="PW44" s="55"/>
      <c r="PX44" s="55"/>
      <c r="PY44" s="55"/>
      <c r="PZ44" s="55"/>
      <c r="QA44" s="55"/>
      <c r="QB44" s="55"/>
      <c r="QC44" s="55"/>
      <c r="QD44" s="55"/>
      <c r="QE44" s="55"/>
      <c r="QF44" s="55"/>
      <c r="QG44" s="55"/>
      <c r="QH44" s="55"/>
      <c r="QI44" s="55"/>
      <c r="QJ44" s="55"/>
      <c r="QK44" s="55"/>
      <c r="QL44" s="55"/>
      <c r="QM44" s="55"/>
      <c r="QN44" s="55"/>
      <c r="QO44" s="55"/>
      <c r="QP44" s="55"/>
      <c r="QQ44" s="55"/>
      <c r="QR44" s="55"/>
      <c r="QS44" s="55"/>
      <c r="QT44" s="55"/>
      <c r="QU44" s="55"/>
      <c r="QV44" s="55"/>
      <c r="QW44" s="55"/>
      <c r="QX44" s="55"/>
      <c r="QY44" s="55"/>
      <c r="QZ44" s="55"/>
      <c r="RA44" s="55"/>
      <c r="RB44" s="55"/>
      <c r="RC44" s="55"/>
      <c r="RD44" s="55"/>
      <c r="RE44" s="55"/>
      <c r="RF44" s="55"/>
      <c r="RG44" s="55"/>
      <c r="RH44" s="55"/>
      <c r="RI44" s="55"/>
      <c r="RJ44" s="55"/>
      <c r="RK44" s="55"/>
      <c r="RL44" s="55"/>
      <c r="RM44" s="55"/>
      <c r="RN44" s="55"/>
      <c r="RO44" s="55"/>
      <c r="RP44" s="55"/>
      <c r="RQ44" s="55"/>
      <c r="RR44" s="55"/>
      <c r="RS44" s="55"/>
      <c r="RT44" s="55"/>
      <c r="RU44" s="55"/>
      <c r="RV44" s="55"/>
      <c r="RW44" s="55"/>
      <c r="RX44" s="55"/>
      <c r="RY44" s="55"/>
      <c r="RZ44" s="55"/>
      <c r="SA44" s="55"/>
      <c r="SB44" s="55"/>
      <c r="SC44" s="55"/>
      <c r="SD44" s="55"/>
      <c r="SE44" s="55"/>
      <c r="SF44" s="55"/>
      <c r="SG44" s="55"/>
      <c r="SH44" s="55"/>
      <c r="SI44" s="55"/>
      <c r="SJ44" s="55"/>
      <c r="SK44" s="55"/>
      <c r="SL44" s="55"/>
      <c r="SM44" s="55"/>
      <c r="SN44" s="55"/>
      <c r="SO44" s="55"/>
      <c r="SP44" s="55"/>
      <c r="SQ44" s="55"/>
    </row>
    <row r="45" spans="1:511" ht="18" customHeight="1" x14ac:dyDescent="0.25">
      <c r="A45" s="64" t="s">
        <v>225</v>
      </c>
      <c r="B45" s="74" t="s">
        <v>151</v>
      </c>
      <c r="C45" s="184">
        <v>46215</v>
      </c>
      <c r="D45" s="184">
        <v>46217</v>
      </c>
      <c r="E45" s="186"/>
      <c r="F45" s="186"/>
      <c r="G45" s="66">
        <v>3</v>
      </c>
      <c r="H45" s="67">
        <v>1</v>
      </c>
      <c r="I45" s="69"/>
      <c r="J45" s="66" t="s">
        <v>68</v>
      </c>
      <c r="K45" s="168"/>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92"/>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c r="CC45" s="55"/>
      <c r="CD45" s="55"/>
      <c r="CE45" s="55"/>
      <c r="CF45" s="55"/>
      <c r="CG45" s="55"/>
      <c r="CH45" s="55"/>
      <c r="CI45" s="55"/>
      <c r="CJ45" s="55"/>
      <c r="CK45" s="55"/>
      <c r="CL45" s="55"/>
      <c r="CM45" s="55"/>
      <c r="CN45" s="55"/>
      <c r="CO45" s="55"/>
      <c r="CP45" s="55"/>
      <c r="CQ45" s="55"/>
      <c r="CR45" s="55"/>
      <c r="CS45" s="55"/>
      <c r="CT45" s="55"/>
      <c r="CU45" s="55"/>
      <c r="CV45" s="55"/>
      <c r="CW45" s="55"/>
      <c r="CX45" s="55"/>
      <c r="CY45" s="55"/>
      <c r="CZ45" s="55"/>
      <c r="DA45" s="55"/>
      <c r="DB45" s="55"/>
      <c r="DC45" s="55"/>
      <c r="DD45" s="55"/>
      <c r="DE45" s="55"/>
      <c r="DF45" s="55"/>
      <c r="DG45" s="55"/>
      <c r="DH45" s="55"/>
      <c r="DI45" s="55"/>
      <c r="DJ45" s="55"/>
      <c r="DK45" s="55"/>
      <c r="DL45" s="55"/>
      <c r="DM45" s="55"/>
      <c r="DN45" s="55"/>
      <c r="DO45" s="55"/>
      <c r="DP45" s="55"/>
      <c r="DQ45" s="55"/>
      <c r="DR45" s="55"/>
      <c r="DS45" s="55"/>
      <c r="DT45" s="55"/>
      <c r="DU45" s="55"/>
      <c r="DV45" s="55"/>
      <c r="DW45" s="55"/>
      <c r="DX45" s="55"/>
      <c r="DY45" s="55"/>
      <c r="DZ45" s="55"/>
      <c r="EA45" s="55"/>
      <c r="EB45" s="55"/>
      <c r="EC45" s="55"/>
      <c r="ED45" s="55"/>
      <c r="EE45" s="55"/>
      <c r="EF45" s="55"/>
      <c r="EG45" s="55"/>
      <c r="EH45" s="55"/>
      <c r="EI45" s="55"/>
      <c r="EJ45" s="55"/>
      <c r="EK45" s="55"/>
      <c r="EL45" s="55"/>
      <c r="EM45" s="55"/>
      <c r="EN45" s="55"/>
      <c r="EO45" s="55"/>
      <c r="EP45" s="55"/>
      <c r="EQ45" s="55"/>
      <c r="ER45" s="55"/>
      <c r="ES45" s="55"/>
      <c r="ET45" s="55"/>
      <c r="EU45" s="55"/>
      <c r="EV45" s="55"/>
      <c r="EW45" s="55"/>
      <c r="EX45" s="55"/>
      <c r="EY45" s="55"/>
      <c r="EZ45" s="55"/>
      <c r="FA45" s="55"/>
      <c r="FB45" s="55"/>
      <c r="FC45" s="55"/>
      <c r="FD45" s="55"/>
      <c r="FE45" s="55"/>
      <c r="FF45" s="55"/>
      <c r="FG45" s="55"/>
      <c r="FH45" s="55"/>
      <c r="FI45" s="55"/>
      <c r="FJ45" s="55"/>
      <c r="FK45" s="55"/>
      <c r="FL45" s="55"/>
      <c r="FM45" s="55"/>
      <c r="FN45" s="55"/>
      <c r="FO45" s="55"/>
      <c r="FP45" s="55"/>
      <c r="FQ45" s="55"/>
      <c r="FR45" s="55"/>
      <c r="FS45" s="55"/>
      <c r="FT45" s="55"/>
      <c r="FU45" s="55"/>
      <c r="FV45" s="55"/>
      <c r="FW45" s="55"/>
      <c r="FX45" s="55"/>
      <c r="FY45" s="55"/>
      <c r="FZ45" s="55"/>
      <c r="GA45" s="55"/>
      <c r="GB45" s="55"/>
      <c r="GC45" s="55"/>
      <c r="GD45" s="55"/>
      <c r="GE45" s="55"/>
      <c r="GF45" s="55"/>
      <c r="GG45" s="55"/>
      <c r="GH45" s="55"/>
      <c r="GI45" s="55"/>
      <c r="GJ45" s="55"/>
      <c r="GK45" s="55"/>
      <c r="GL45" s="55"/>
      <c r="GM45" s="55"/>
      <c r="GN45" s="55"/>
      <c r="GO45" s="55"/>
      <c r="GP45" s="55"/>
      <c r="GQ45" s="55"/>
      <c r="GR45" s="55"/>
      <c r="GS45" s="55"/>
      <c r="GT45" s="55"/>
      <c r="GU45" s="55"/>
      <c r="GV45" s="55"/>
      <c r="GW45" s="55"/>
      <c r="GX45" s="55"/>
      <c r="GY45" s="55"/>
      <c r="GZ45" s="55"/>
      <c r="HA45" s="55"/>
      <c r="HB45" s="55"/>
      <c r="HC45" s="55"/>
      <c r="HD45" s="55"/>
      <c r="HE45" s="55"/>
      <c r="HF45" s="55"/>
      <c r="HG45" s="55"/>
      <c r="HH45" s="55"/>
      <c r="HI45" s="55"/>
      <c r="HJ45" s="55"/>
      <c r="HK45" s="55"/>
      <c r="HL45" s="55"/>
      <c r="HM45" s="55"/>
      <c r="HN45" s="55"/>
      <c r="HO45" s="55"/>
      <c r="HP45" s="55"/>
      <c r="HQ45" s="55"/>
      <c r="HR45" s="55"/>
      <c r="HS45" s="55"/>
      <c r="HT45" s="55"/>
      <c r="HU45" s="55"/>
      <c r="HV45" s="55"/>
      <c r="HW45" s="55"/>
      <c r="HX45" s="55"/>
      <c r="HY45" s="55"/>
      <c r="HZ45" s="55"/>
      <c r="IA45" s="55"/>
      <c r="IB45" s="55"/>
      <c r="IC45" s="55"/>
      <c r="ID45" s="55"/>
      <c r="IE45" s="55"/>
      <c r="IF45" s="55"/>
      <c r="IG45" s="55"/>
      <c r="IH45" s="55"/>
      <c r="II45" s="55"/>
      <c r="IJ45" s="55"/>
      <c r="IK45" s="55"/>
      <c r="IL45" s="55"/>
      <c r="IM45" s="55"/>
      <c r="IN45" s="55"/>
      <c r="IO45" s="55"/>
      <c r="IP45" s="55"/>
      <c r="IQ45" s="55"/>
      <c r="IR45" s="55"/>
      <c r="IS45" s="55"/>
      <c r="IT45" s="55"/>
      <c r="IU45" s="55"/>
      <c r="IV45" s="55"/>
      <c r="IW45" s="55"/>
      <c r="IX45" s="55"/>
      <c r="IY45" s="55"/>
      <c r="IZ45" s="55"/>
      <c r="JA45" s="55"/>
      <c r="JB45" s="55"/>
      <c r="JC45" s="55"/>
      <c r="JD45" s="55"/>
      <c r="JE45" s="55"/>
      <c r="JF45" s="55"/>
      <c r="JG45" s="55"/>
      <c r="JH45" s="55"/>
      <c r="JI45" s="55"/>
      <c r="JJ45" s="55"/>
      <c r="JK45" s="55"/>
      <c r="JL45" s="55"/>
      <c r="JM45" s="55"/>
      <c r="JN45" s="55"/>
      <c r="JO45" s="55"/>
      <c r="JP45" s="55"/>
      <c r="JQ45" s="55"/>
      <c r="JR45" s="55"/>
      <c r="JS45" s="55"/>
      <c r="JT45" s="55"/>
      <c r="JU45" s="55"/>
      <c r="JV45" s="55"/>
      <c r="JW45" s="55"/>
      <c r="JX45" s="55"/>
      <c r="JY45" s="55"/>
      <c r="JZ45" s="55"/>
      <c r="KA45" s="55"/>
      <c r="KB45" s="55"/>
      <c r="KC45" s="55"/>
      <c r="KD45" s="55"/>
      <c r="KE45" s="55"/>
      <c r="KF45" s="55"/>
      <c r="KG45" s="55"/>
      <c r="KH45" s="55"/>
      <c r="KI45" s="55"/>
      <c r="KJ45" s="55"/>
      <c r="KK45" s="55"/>
      <c r="KL45" s="55"/>
      <c r="KM45" s="55"/>
      <c r="KN45" s="55"/>
      <c r="KO45" s="55"/>
      <c r="KP45" s="55"/>
      <c r="KQ45" s="55"/>
      <c r="KR45" s="55"/>
      <c r="KS45" s="55"/>
      <c r="KT45" s="55"/>
      <c r="KU45" s="55"/>
      <c r="KV45" s="55"/>
      <c r="KW45" s="55"/>
      <c r="KX45" s="55"/>
      <c r="KY45" s="55"/>
      <c r="KZ45" s="55"/>
      <c r="LA45" s="55"/>
      <c r="LB45" s="55"/>
      <c r="LC45" s="55"/>
      <c r="LD45" s="55"/>
      <c r="LE45" s="55"/>
      <c r="LF45" s="55"/>
      <c r="LG45" s="55"/>
      <c r="LH45" s="55"/>
      <c r="LI45" s="55"/>
      <c r="LJ45" s="55"/>
      <c r="LK45" s="55"/>
      <c r="LL45" s="55"/>
      <c r="LM45" s="55"/>
      <c r="LN45" s="55"/>
      <c r="LO45" s="55"/>
      <c r="LP45" s="55"/>
      <c r="LQ45" s="55"/>
      <c r="LR45" s="55"/>
      <c r="LS45" s="55"/>
      <c r="LT45" s="55"/>
      <c r="LU45" s="55"/>
      <c r="LV45" s="55"/>
      <c r="LW45" s="55"/>
      <c r="LX45" s="55"/>
      <c r="LY45" s="55"/>
      <c r="LZ45" s="55"/>
      <c r="MA45" s="55"/>
      <c r="MB45" s="55"/>
      <c r="MC45" s="55"/>
      <c r="MD45" s="55"/>
      <c r="ME45" s="55"/>
      <c r="MF45" s="55"/>
      <c r="MG45" s="55"/>
      <c r="MH45" s="55"/>
      <c r="MI45" s="55"/>
      <c r="MJ45" s="55"/>
      <c r="MK45" s="55"/>
      <c r="ML45" s="55"/>
      <c r="MM45" s="55"/>
      <c r="MN45" s="55"/>
      <c r="MO45" s="55"/>
      <c r="MP45" s="55"/>
      <c r="MQ45" s="55"/>
      <c r="MR45" s="55"/>
      <c r="MS45" s="55"/>
      <c r="MT45" s="55"/>
      <c r="MU45" s="55"/>
      <c r="MV45" s="55"/>
      <c r="MW45" s="55"/>
      <c r="MX45" s="55"/>
      <c r="MY45" s="55"/>
      <c r="MZ45" s="55"/>
      <c r="NA45" s="55"/>
      <c r="NB45" s="55"/>
      <c r="NC45" s="55"/>
      <c r="ND45" s="55"/>
      <c r="NE45" s="55"/>
      <c r="NF45" s="55"/>
      <c r="NG45" s="55"/>
      <c r="NH45" s="55"/>
      <c r="NI45" s="55"/>
      <c r="NJ45" s="55"/>
      <c r="NK45" s="55"/>
      <c r="NL45" s="55"/>
      <c r="NM45" s="55"/>
      <c r="NN45" s="55"/>
      <c r="NO45" s="55"/>
      <c r="NP45" s="55"/>
      <c r="NQ45" s="55"/>
      <c r="NR45" s="55"/>
      <c r="NS45" s="55"/>
      <c r="NT45" s="55"/>
      <c r="NU45" s="55"/>
      <c r="NV45" s="55"/>
      <c r="NW45" s="55"/>
      <c r="NX45" s="55"/>
      <c r="NY45" s="55"/>
      <c r="NZ45" s="55"/>
      <c r="OA45" s="55"/>
      <c r="OB45" s="55"/>
      <c r="OC45" s="55"/>
      <c r="OD45" s="55"/>
      <c r="OE45" s="55"/>
      <c r="OF45" s="55"/>
      <c r="OG45" s="55"/>
      <c r="OH45" s="55"/>
      <c r="OI45" s="55"/>
      <c r="OJ45" s="55"/>
      <c r="OK45" s="55"/>
      <c r="OL45" s="55"/>
      <c r="OM45" s="55"/>
      <c r="ON45" s="55"/>
      <c r="OO45" s="55"/>
      <c r="OP45" s="55"/>
      <c r="OQ45" s="55"/>
      <c r="OR45" s="55"/>
      <c r="OS45" s="55"/>
      <c r="OT45" s="55"/>
      <c r="OU45" s="55"/>
      <c r="OV45" s="55"/>
      <c r="OW45" s="55"/>
      <c r="OX45" s="55"/>
      <c r="OY45" s="55"/>
      <c r="OZ45" s="55"/>
      <c r="PA45" s="55"/>
      <c r="PB45" s="55"/>
      <c r="PC45" s="55"/>
      <c r="PD45" s="55"/>
      <c r="PE45" s="55"/>
      <c r="PF45" s="55"/>
      <c r="PG45" s="55"/>
      <c r="PH45" s="55"/>
      <c r="PI45" s="55"/>
      <c r="PJ45" s="55"/>
      <c r="PK45" s="55"/>
      <c r="PL45" s="55"/>
      <c r="PM45" s="55"/>
      <c r="PN45" s="55"/>
      <c r="PO45" s="55"/>
      <c r="PP45" s="55"/>
      <c r="PQ45" s="55"/>
      <c r="PR45" s="55"/>
      <c r="PS45" s="55"/>
      <c r="PT45" s="55"/>
      <c r="PU45" s="55"/>
      <c r="PV45" s="55"/>
      <c r="PW45" s="55"/>
      <c r="PX45" s="55"/>
      <c r="PY45" s="55"/>
      <c r="PZ45" s="55"/>
      <c r="QA45" s="55"/>
      <c r="QB45" s="55"/>
      <c r="QC45" s="55"/>
      <c r="QD45" s="55"/>
      <c r="QE45" s="55"/>
      <c r="QF45" s="55"/>
      <c r="QG45" s="55"/>
      <c r="QH45" s="55"/>
      <c r="QI45" s="55"/>
      <c r="QJ45" s="55"/>
      <c r="QK45" s="55"/>
      <c r="QL45" s="55"/>
      <c r="QM45" s="55"/>
      <c r="QN45" s="55"/>
      <c r="QO45" s="55"/>
      <c r="QP45" s="55"/>
      <c r="QQ45" s="55"/>
      <c r="QR45" s="55"/>
      <c r="QS45" s="55"/>
      <c r="QT45" s="55"/>
      <c r="QU45" s="55"/>
      <c r="QV45" s="55"/>
      <c r="QW45" s="55"/>
      <c r="QX45" s="55"/>
      <c r="QY45" s="55"/>
      <c r="QZ45" s="55"/>
      <c r="RA45" s="55"/>
      <c r="RB45" s="55"/>
      <c r="RC45" s="55"/>
      <c r="RD45" s="55"/>
      <c r="RE45" s="55"/>
      <c r="RF45" s="55"/>
      <c r="RG45" s="55"/>
      <c r="RH45" s="55"/>
      <c r="RI45" s="55"/>
      <c r="RJ45" s="55"/>
      <c r="RK45" s="55"/>
      <c r="RL45" s="55"/>
      <c r="RM45" s="55"/>
      <c r="RN45" s="55"/>
      <c r="RO45" s="55"/>
      <c r="RP45" s="55"/>
      <c r="RQ45" s="55"/>
      <c r="RR45" s="55"/>
      <c r="RS45" s="55"/>
      <c r="RT45" s="55"/>
      <c r="RU45" s="55"/>
      <c r="RV45" s="55"/>
      <c r="RW45" s="55"/>
      <c r="RX45" s="55"/>
      <c r="RY45" s="55"/>
      <c r="RZ45" s="55"/>
      <c r="SA45" s="55"/>
      <c r="SB45" s="55"/>
      <c r="SC45" s="55"/>
      <c r="SD45" s="55"/>
      <c r="SE45" s="55"/>
      <c r="SF45" s="55"/>
      <c r="SG45" s="55"/>
      <c r="SH45" s="55"/>
      <c r="SI45" s="55"/>
      <c r="SJ45" s="55"/>
      <c r="SK45" s="55"/>
      <c r="SL45" s="55"/>
      <c r="SM45" s="55"/>
      <c r="SN45" s="55"/>
      <c r="SO45" s="55"/>
      <c r="SP45" s="55"/>
      <c r="SQ45" s="55"/>
    </row>
    <row r="46" spans="1:511" ht="18" customHeight="1" x14ac:dyDescent="0.25">
      <c r="A46" s="64" t="s">
        <v>226</v>
      </c>
      <c r="B46" s="74" t="s">
        <v>153</v>
      </c>
      <c r="C46" s="184">
        <v>46218</v>
      </c>
      <c r="D46" s="184">
        <v>46224</v>
      </c>
      <c r="E46" s="186"/>
      <c r="F46" s="186"/>
      <c r="G46" s="66">
        <v>7</v>
      </c>
      <c r="H46" s="67">
        <v>0.8</v>
      </c>
      <c r="I46" s="69"/>
      <c r="J46" s="66" t="s">
        <v>68</v>
      </c>
      <c r="K46" s="168"/>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92"/>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c r="CC46" s="55"/>
      <c r="CD46" s="55"/>
      <c r="CE46" s="55"/>
      <c r="CF46" s="55"/>
      <c r="CG46" s="55"/>
      <c r="CH46" s="55"/>
      <c r="CI46" s="55"/>
      <c r="CJ46" s="55"/>
      <c r="CK46" s="55"/>
      <c r="CL46" s="55"/>
      <c r="CM46" s="55"/>
      <c r="CN46" s="55"/>
      <c r="CO46" s="55"/>
      <c r="CP46" s="55"/>
      <c r="CQ46" s="55"/>
      <c r="CR46" s="55"/>
      <c r="CS46" s="55"/>
      <c r="CT46" s="55"/>
      <c r="CU46" s="55"/>
      <c r="CV46" s="55"/>
      <c r="CW46" s="55"/>
      <c r="CX46" s="55"/>
      <c r="CY46" s="55"/>
      <c r="CZ46" s="55"/>
      <c r="DA46" s="55"/>
      <c r="DB46" s="55"/>
      <c r="DC46" s="55"/>
      <c r="DD46" s="55"/>
      <c r="DE46" s="55"/>
      <c r="DF46" s="55"/>
      <c r="DG46" s="55"/>
      <c r="DH46" s="55"/>
      <c r="DI46" s="55"/>
      <c r="DJ46" s="55"/>
      <c r="DK46" s="55"/>
      <c r="DL46" s="55"/>
      <c r="DM46" s="55"/>
      <c r="DN46" s="55"/>
      <c r="DO46" s="55"/>
      <c r="DP46" s="55"/>
      <c r="DQ46" s="55"/>
      <c r="DR46" s="55"/>
      <c r="DS46" s="55"/>
      <c r="DT46" s="55"/>
      <c r="DU46" s="55"/>
      <c r="DV46" s="55"/>
      <c r="DW46" s="55"/>
      <c r="DX46" s="55"/>
      <c r="DY46" s="55"/>
      <c r="DZ46" s="55"/>
      <c r="EA46" s="55"/>
      <c r="EB46" s="55"/>
      <c r="EC46" s="55"/>
      <c r="ED46" s="55"/>
      <c r="EE46" s="55"/>
      <c r="EF46" s="55"/>
      <c r="EG46" s="55"/>
      <c r="EH46" s="55"/>
      <c r="EI46" s="55"/>
      <c r="EJ46" s="55"/>
      <c r="EK46" s="55"/>
      <c r="EL46" s="55"/>
      <c r="EM46" s="55"/>
      <c r="EN46" s="55"/>
      <c r="EO46" s="55"/>
      <c r="EP46" s="55"/>
      <c r="EQ46" s="55"/>
      <c r="ER46" s="55"/>
      <c r="ES46" s="55"/>
      <c r="ET46" s="55"/>
      <c r="EU46" s="55"/>
      <c r="EV46" s="55"/>
      <c r="EW46" s="55"/>
      <c r="EX46" s="55"/>
      <c r="EY46" s="55"/>
      <c r="EZ46" s="55"/>
      <c r="FA46" s="55"/>
      <c r="FB46" s="55"/>
      <c r="FC46" s="55"/>
      <c r="FD46" s="55"/>
      <c r="FE46" s="55"/>
      <c r="FF46" s="55"/>
      <c r="FG46" s="55"/>
      <c r="FH46" s="55"/>
      <c r="FI46" s="55"/>
      <c r="FJ46" s="55"/>
      <c r="FK46" s="55"/>
      <c r="FL46" s="55"/>
      <c r="FM46" s="55"/>
      <c r="FN46" s="55"/>
      <c r="FO46" s="55"/>
      <c r="FP46" s="55"/>
      <c r="FQ46" s="55"/>
      <c r="FR46" s="55"/>
      <c r="FS46" s="55"/>
      <c r="FT46" s="55"/>
      <c r="FU46" s="55"/>
      <c r="FV46" s="55"/>
      <c r="FW46" s="55"/>
      <c r="FX46" s="55"/>
      <c r="FY46" s="55"/>
      <c r="FZ46" s="55"/>
      <c r="GA46" s="55"/>
      <c r="GB46" s="55"/>
      <c r="GC46" s="55"/>
      <c r="GD46" s="55"/>
      <c r="GE46" s="55"/>
      <c r="GF46" s="55"/>
      <c r="GG46" s="55"/>
      <c r="GH46" s="55"/>
      <c r="GI46" s="55"/>
      <c r="GJ46" s="55"/>
      <c r="GK46" s="55"/>
      <c r="GL46" s="55"/>
      <c r="GM46" s="55"/>
      <c r="GN46" s="55"/>
      <c r="GO46" s="55"/>
      <c r="GP46" s="55"/>
      <c r="GQ46" s="55"/>
      <c r="GR46" s="55"/>
      <c r="GS46" s="55"/>
      <c r="GT46" s="55"/>
      <c r="GU46" s="55"/>
      <c r="GV46" s="55"/>
      <c r="GW46" s="55"/>
      <c r="GX46" s="55"/>
      <c r="GY46" s="55"/>
      <c r="GZ46" s="55"/>
      <c r="HA46" s="55"/>
      <c r="HB46" s="55"/>
      <c r="HC46" s="55"/>
      <c r="HD46" s="55"/>
      <c r="HE46" s="55"/>
      <c r="HF46" s="55"/>
      <c r="HG46" s="55"/>
      <c r="HH46" s="55"/>
      <c r="HI46" s="55"/>
      <c r="HJ46" s="55"/>
      <c r="HK46" s="55"/>
      <c r="HL46" s="55"/>
      <c r="HM46" s="55"/>
      <c r="HN46" s="55"/>
      <c r="HO46" s="55"/>
      <c r="HP46" s="55"/>
      <c r="HQ46" s="55"/>
      <c r="HR46" s="55"/>
      <c r="HS46" s="55"/>
      <c r="HT46" s="55"/>
      <c r="HU46" s="55"/>
      <c r="HV46" s="55"/>
      <c r="HW46" s="55"/>
      <c r="HX46" s="55"/>
      <c r="HY46" s="55"/>
      <c r="HZ46" s="55"/>
      <c r="IA46" s="55"/>
      <c r="IB46" s="55"/>
      <c r="IC46" s="55"/>
      <c r="ID46" s="55"/>
      <c r="IE46" s="55"/>
      <c r="IF46" s="55"/>
      <c r="IG46" s="55"/>
      <c r="IH46" s="55"/>
      <c r="II46" s="55"/>
      <c r="IJ46" s="55"/>
      <c r="IK46" s="55"/>
      <c r="IL46" s="55"/>
      <c r="IM46" s="55"/>
      <c r="IN46" s="55"/>
      <c r="IO46" s="55"/>
      <c r="IP46" s="55"/>
      <c r="IQ46" s="55"/>
      <c r="IR46" s="55"/>
      <c r="IS46" s="55"/>
      <c r="IT46" s="55"/>
      <c r="IU46" s="55"/>
      <c r="IV46" s="55"/>
      <c r="IW46" s="55"/>
      <c r="IX46" s="55"/>
      <c r="IY46" s="55"/>
      <c r="IZ46" s="55"/>
      <c r="JA46" s="55"/>
      <c r="JB46" s="55"/>
      <c r="JC46" s="55"/>
      <c r="JD46" s="55"/>
      <c r="JE46" s="55"/>
      <c r="JF46" s="55"/>
      <c r="JG46" s="55"/>
      <c r="JH46" s="55"/>
      <c r="JI46" s="55"/>
      <c r="JJ46" s="55"/>
      <c r="JK46" s="55"/>
      <c r="JL46" s="55"/>
      <c r="JM46" s="55"/>
      <c r="JN46" s="55"/>
      <c r="JO46" s="55"/>
      <c r="JP46" s="55"/>
      <c r="JQ46" s="55"/>
      <c r="JR46" s="55"/>
      <c r="JS46" s="55"/>
      <c r="JT46" s="55"/>
      <c r="JU46" s="55"/>
      <c r="JV46" s="55"/>
      <c r="JW46" s="55"/>
      <c r="JX46" s="55"/>
      <c r="JY46" s="55"/>
      <c r="JZ46" s="55"/>
      <c r="KA46" s="55"/>
      <c r="KB46" s="55"/>
      <c r="KC46" s="55"/>
      <c r="KD46" s="55"/>
      <c r="KE46" s="55"/>
      <c r="KF46" s="55"/>
      <c r="KG46" s="55"/>
      <c r="KH46" s="55"/>
      <c r="KI46" s="55"/>
      <c r="KJ46" s="55"/>
      <c r="KK46" s="55"/>
      <c r="KL46" s="55"/>
      <c r="KM46" s="55"/>
      <c r="KN46" s="55"/>
      <c r="KO46" s="55"/>
      <c r="KP46" s="55"/>
      <c r="KQ46" s="55"/>
      <c r="KR46" s="55"/>
      <c r="KS46" s="55"/>
      <c r="KT46" s="55"/>
      <c r="KU46" s="55"/>
      <c r="KV46" s="55"/>
      <c r="KW46" s="55"/>
      <c r="KX46" s="55"/>
      <c r="KY46" s="55"/>
      <c r="KZ46" s="55"/>
      <c r="LA46" s="55"/>
      <c r="LB46" s="55"/>
      <c r="LC46" s="55"/>
      <c r="LD46" s="55"/>
      <c r="LE46" s="55"/>
      <c r="LF46" s="55"/>
      <c r="LG46" s="55"/>
      <c r="LH46" s="55"/>
      <c r="LI46" s="55"/>
      <c r="LJ46" s="55"/>
      <c r="LK46" s="55"/>
      <c r="LL46" s="55"/>
      <c r="LM46" s="55"/>
      <c r="LN46" s="55"/>
      <c r="LO46" s="55"/>
      <c r="LP46" s="55"/>
      <c r="LQ46" s="55"/>
      <c r="LR46" s="55"/>
      <c r="LS46" s="55"/>
      <c r="LT46" s="55"/>
      <c r="LU46" s="55"/>
      <c r="LV46" s="55"/>
      <c r="LW46" s="55"/>
      <c r="LX46" s="55"/>
      <c r="LY46" s="55"/>
      <c r="LZ46" s="55"/>
      <c r="MA46" s="55"/>
      <c r="MB46" s="55"/>
      <c r="MC46" s="55"/>
      <c r="MD46" s="55"/>
      <c r="ME46" s="55"/>
      <c r="MF46" s="55"/>
      <c r="MG46" s="55"/>
      <c r="MH46" s="55"/>
      <c r="MI46" s="55"/>
      <c r="MJ46" s="55"/>
      <c r="MK46" s="55"/>
      <c r="ML46" s="55"/>
      <c r="MM46" s="55"/>
      <c r="MN46" s="55"/>
      <c r="MO46" s="55"/>
      <c r="MP46" s="55"/>
      <c r="MQ46" s="55"/>
      <c r="MR46" s="55"/>
      <c r="MS46" s="55"/>
      <c r="MT46" s="55"/>
      <c r="MU46" s="55"/>
      <c r="MV46" s="55"/>
      <c r="MW46" s="55"/>
      <c r="MX46" s="55"/>
      <c r="MY46" s="55"/>
      <c r="MZ46" s="55"/>
      <c r="NA46" s="55"/>
      <c r="NB46" s="55"/>
      <c r="NC46" s="55"/>
      <c r="ND46" s="55"/>
      <c r="NE46" s="55"/>
      <c r="NF46" s="55"/>
      <c r="NG46" s="55"/>
      <c r="NH46" s="55"/>
      <c r="NI46" s="55"/>
      <c r="NJ46" s="55"/>
      <c r="NK46" s="55"/>
      <c r="NL46" s="55"/>
      <c r="NM46" s="55"/>
      <c r="NN46" s="55"/>
      <c r="NO46" s="55"/>
      <c r="NP46" s="55"/>
      <c r="NQ46" s="55"/>
      <c r="NR46" s="55"/>
      <c r="NS46" s="55"/>
      <c r="NT46" s="55"/>
      <c r="NU46" s="55"/>
      <c r="NV46" s="55"/>
      <c r="NW46" s="55"/>
      <c r="NX46" s="55"/>
      <c r="NY46" s="55"/>
      <c r="NZ46" s="55"/>
      <c r="OA46" s="55"/>
      <c r="OB46" s="55"/>
      <c r="OC46" s="55"/>
      <c r="OD46" s="55"/>
      <c r="OE46" s="55"/>
      <c r="OF46" s="55"/>
      <c r="OG46" s="55"/>
      <c r="OH46" s="55"/>
      <c r="OI46" s="55"/>
      <c r="OJ46" s="55"/>
      <c r="OK46" s="55"/>
      <c r="OL46" s="55"/>
      <c r="OM46" s="55"/>
      <c r="ON46" s="55"/>
      <c r="OO46" s="55"/>
      <c r="OP46" s="55"/>
      <c r="OQ46" s="55"/>
      <c r="OR46" s="55"/>
      <c r="OS46" s="55"/>
      <c r="OT46" s="55"/>
      <c r="OU46" s="55"/>
      <c r="OV46" s="55"/>
      <c r="OW46" s="55"/>
      <c r="OX46" s="55"/>
      <c r="OY46" s="55"/>
      <c r="OZ46" s="55"/>
      <c r="PA46" s="55"/>
      <c r="PB46" s="55"/>
      <c r="PC46" s="55"/>
      <c r="PD46" s="55"/>
      <c r="PE46" s="55"/>
      <c r="PF46" s="55"/>
      <c r="PG46" s="55"/>
      <c r="PH46" s="55"/>
      <c r="PI46" s="55"/>
      <c r="PJ46" s="55"/>
      <c r="PK46" s="55"/>
      <c r="PL46" s="55"/>
      <c r="PM46" s="55"/>
      <c r="PN46" s="55"/>
      <c r="PO46" s="55"/>
      <c r="PP46" s="55"/>
      <c r="PQ46" s="55"/>
      <c r="PR46" s="55"/>
      <c r="PS46" s="55"/>
      <c r="PT46" s="55"/>
      <c r="PU46" s="55"/>
      <c r="PV46" s="55"/>
      <c r="PW46" s="55"/>
      <c r="PX46" s="55"/>
      <c r="PY46" s="55"/>
      <c r="PZ46" s="55"/>
      <c r="QA46" s="55"/>
      <c r="QB46" s="55"/>
      <c r="QC46" s="55"/>
      <c r="QD46" s="55"/>
      <c r="QE46" s="55"/>
      <c r="QF46" s="55"/>
      <c r="QG46" s="55"/>
      <c r="QH46" s="55"/>
      <c r="QI46" s="55"/>
      <c r="QJ46" s="55"/>
      <c r="QK46" s="55"/>
      <c r="QL46" s="55"/>
      <c r="QM46" s="55"/>
      <c r="QN46" s="55"/>
      <c r="QO46" s="55"/>
      <c r="QP46" s="55"/>
      <c r="QQ46" s="55"/>
      <c r="QR46" s="55"/>
      <c r="QS46" s="55"/>
      <c r="QT46" s="55"/>
      <c r="QU46" s="55"/>
      <c r="QV46" s="55"/>
      <c r="QW46" s="55"/>
      <c r="QX46" s="55"/>
      <c r="QY46" s="55"/>
      <c r="QZ46" s="55"/>
      <c r="RA46" s="55"/>
      <c r="RB46" s="55"/>
      <c r="RC46" s="55"/>
      <c r="RD46" s="55"/>
      <c r="RE46" s="55"/>
      <c r="RF46" s="55"/>
      <c r="RG46" s="55"/>
      <c r="RH46" s="55"/>
      <c r="RI46" s="55"/>
      <c r="RJ46" s="55"/>
      <c r="RK46" s="55"/>
      <c r="RL46" s="55"/>
      <c r="RM46" s="55"/>
      <c r="RN46" s="55"/>
      <c r="RO46" s="55"/>
      <c r="RP46" s="55"/>
      <c r="RQ46" s="55"/>
      <c r="RR46" s="55"/>
      <c r="RS46" s="55"/>
      <c r="RT46" s="55"/>
      <c r="RU46" s="55"/>
      <c r="RV46" s="55"/>
      <c r="RW46" s="55"/>
      <c r="RX46" s="55"/>
      <c r="RY46" s="55"/>
      <c r="RZ46" s="55"/>
      <c r="SA46" s="55"/>
      <c r="SB46" s="55"/>
      <c r="SC46" s="55"/>
      <c r="SD46" s="55"/>
      <c r="SE46" s="55"/>
      <c r="SF46" s="55"/>
      <c r="SG46" s="55"/>
      <c r="SH46" s="55"/>
      <c r="SI46" s="55"/>
      <c r="SJ46" s="55"/>
      <c r="SK46" s="55"/>
      <c r="SL46" s="55"/>
      <c r="SM46" s="55"/>
      <c r="SN46" s="55"/>
      <c r="SO46" s="55"/>
      <c r="SP46" s="55"/>
      <c r="SQ46" s="55"/>
    </row>
    <row r="47" spans="1:511" ht="18" customHeight="1" x14ac:dyDescent="0.25">
      <c r="A47" s="64" t="s">
        <v>227</v>
      </c>
      <c r="B47" s="74" t="s">
        <v>155</v>
      </c>
      <c r="C47" s="184">
        <v>46227</v>
      </c>
      <c r="D47" s="184">
        <v>46228</v>
      </c>
      <c r="E47" s="186"/>
      <c r="F47" s="186"/>
      <c r="G47" s="66">
        <v>2</v>
      </c>
      <c r="H47" s="67">
        <v>0.35</v>
      </c>
      <c r="I47" s="69"/>
      <c r="J47" s="66" t="s">
        <v>68</v>
      </c>
      <c r="K47" s="168"/>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92"/>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c r="CC47" s="55"/>
      <c r="CD47" s="55"/>
      <c r="CE47" s="55"/>
      <c r="CF47" s="55"/>
      <c r="CG47" s="55"/>
      <c r="CH47" s="55"/>
      <c r="CI47" s="55"/>
      <c r="CJ47" s="55"/>
      <c r="CK47" s="55"/>
      <c r="CL47" s="55"/>
      <c r="CM47" s="55"/>
      <c r="CN47" s="55"/>
      <c r="CO47" s="55"/>
      <c r="CP47" s="55"/>
      <c r="CQ47" s="55"/>
      <c r="CR47" s="55"/>
      <c r="CS47" s="55"/>
      <c r="CT47" s="55"/>
      <c r="CU47" s="55"/>
      <c r="CV47" s="55"/>
      <c r="CW47" s="55"/>
      <c r="CX47" s="55"/>
      <c r="CY47" s="55"/>
      <c r="CZ47" s="55"/>
      <c r="DA47" s="55"/>
      <c r="DB47" s="55"/>
      <c r="DC47" s="55"/>
      <c r="DD47" s="55"/>
      <c r="DE47" s="55"/>
      <c r="DF47" s="55"/>
      <c r="DG47" s="55"/>
      <c r="DH47" s="55"/>
      <c r="DI47" s="55"/>
      <c r="DJ47" s="55"/>
      <c r="DK47" s="55"/>
      <c r="DL47" s="55"/>
      <c r="DM47" s="55"/>
      <c r="DN47" s="55"/>
      <c r="DO47" s="55"/>
      <c r="DP47" s="55"/>
      <c r="DQ47" s="55"/>
      <c r="DR47" s="55"/>
      <c r="DS47" s="55"/>
      <c r="DT47" s="55"/>
      <c r="DU47" s="55"/>
      <c r="DV47" s="55"/>
      <c r="DW47" s="55"/>
      <c r="DX47" s="55"/>
      <c r="DY47" s="55"/>
      <c r="DZ47" s="55"/>
      <c r="EA47" s="55"/>
      <c r="EB47" s="55"/>
      <c r="EC47" s="55"/>
      <c r="ED47" s="55"/>
      <c r="EE47" s="55"/>
      <c r="EF47" s="55"/>
      <c r="EG47" s="55"/>
      <c r="EH47" s="55"/>
      <c r="EI47" s="55"/>
      <c r="EJ47" s="55"/>
      <c r="EK47" s="55"/>
      <c r="EL47" s="55"/>
      <c r="EM47" s="55"/>
      <c r="EN47" s="55"/>
      <c r="EO47" s="55"/>
      <c r="EP47" s="55"/>
      <c r="EQ47" s="55"/>
      <c r="ER47" s="55"/>
      <c r="ES47" s="55"/>
      <c r="ET47" s="55"/>
      <c r="EU47" s="55"/>
      <c r="EV47" s="55"/>
      <c r="EW47" s="55"/>
      <c r="EX47" s="55"/>
      <c r="EY47" s="55"/>
      <c r="EZ47" s="55"/>
      <c r="FA47" s="55"/>
      <c r="FB47" s="55"/>
      <c r="FC47" s="55"/>
      <c r="FD47" s="55"/>
      <c r="FE47" s="55"/>
      <c r="FF47" s="55"/>
      <c r="FG47" s="55"/>
      <c r="FH47" s="55"/>
      <c r="FI47" s="55"/>
      <c r="FJ47" s="55"/>
      <c r="FK47" s="55"/>
      <c r="FL47" s="55"/>
      <c r="FM47" s="55"/>
      <c r="FN47" s="55"/>
      <c r="FO47" s="55"/>
      <c r="FP47" s="55"/>
      <c r="FQ47" s="55"/>
      <c r="FR47" s="55"/>
      <c r="FS47" s="55"/>
      <c r="FT47" s="55"/>
      <c r="FU47" s="55"/>
      <c r="FV47" s="55"/>
      <c r="FW47" s="55"/>
      <c r="FX47" s="55"/>
      <c r="FY47" s="55"/>
      <c r="FZ47" s="55"/>
      <c r="GA47" s="55"/>
      <c r="GB47" s="55"/>
      <c r="GC47" s="55"/>
      <c r="GD47" s="55"/>
      <c r="GE47" s="55"/>
      <c r="GF47" s="55"/>
      <c r="GG47" s="55"/>
      <c r="GH47" s="55"/>
      <c r="GI47" s="55"/>
      <c r="GJ47" s="55"/>
      <c r="GK47" s="55"/>
      <c r="GL47" s="55"/>
      <c r="GM47" s="55"/>
      <c r="GN47" s="55"/>
      <c r="GO47" s="55"/>
      <c r="GP47" s="55"/>
      <c r="GQ47" s="55"/>
      <c r="GR47" s="55"/>
      <c r="GS47" s="55"/>
      <c r="GT47" s="55"/>
      <c r="GU47" s="55"/>
      <c r="GV47" s="55"/>
      <c r="GW47" s="55"/>
      <c r="GX47" s="55"/>
      <c r="GY47" s="55"/>
      <c r="GZ47" s="55"/>
      <c r="HA47" s="55"/>
      <c r="HB47" s="55"/>
      <c r="HC47" s="55"/>
      <c r="HD47" s="55"/>
      <c r="HE47" s="55"/>
      <c r="HF47" s="55"/>
      <c r="HG47" s="55"/>
      <c r="HH47" s="55"/>
      <c r="HI47" s="55"/>
      <c r="HJ47" s="55"/>
      <c r="HK47" s="55"/>
      <c r="HL47" s="55"/>
      <c r="HM47" s="55"/>
      <c r="HN47" s="55"/>
      <c r="HO47" s="55"/>
      <c r="HP47" s="55"/>
      <c r="HQ47" s="55"/>
      <c r="HR47" s="55"/>
      <c r="HS47" s="55"/>
      <c r="HT47" s="55"/>
      <c r="HU47" s="55"/>
      <c r="HV47" s="55"/>
      <c r="HW47" s="55"/>
      <c r="HX47" s="55"/>
      <c r="HY47" s="55"/>
      <c r="HZ47" s="55"/>
      <c r="IA47" s="55"/>
      <c r="IB47" s="55"/>
      <c r="IC47" s="55"/>
      <c r="ID47" s="55"/>
      <c r="IE47" s="55"/>
      <c r="IF47" s="55"/>
      <c r="IG47" s="55"/>
      <c r="IH47" s="55"/>
      <c r="II47" s="55"/>
      <c r="IJ47" s="55"/>
      <c r="IK47" s="55"/>
      <c r="IL47" s="55"/>
      <c r="IM47" s="55"/>
      <c r="IN47" s="55"/>
      <c r="IO47" s="55"/>
      <c r="IP47" s="55"/>
      <c r="IQ47" s="55"/>
      <c r="IR47" s="55"/>
      <c r="IS47" s="55"/>
      <c r="IT47" s="55"/>
      <c r="IU47" s="55"/>
      <c r="IV47" s="55"/>
      <c r="IW47" s="55"/>
      <c r="IX47" s="55"/>
      <c r="IY47" s="55"/>
      <c r="IZ47" s="55"/>
      <c r="JA47" s="55"/>
      <c r="JB47" s="55"/>
      <c r="JC47" s="55"/>
      <c r="JD47" s="55"/>
      <c r="JE47" s="55"/>
      <c r="JF47" s="55"/>
      <c r="JG47" s="55"/>
      <c r="JH47" s="55"/>
      <c r="JI47" s="55"/>
      <c r="JJ47" s="55"/>
      <c r="JK47" s="55"/>
      <c r="JL47" s="55"/>
      <c r="JM47" s="55"/>
      <c r="JN47" s="55"/>
      <c r="JO47" s="55"/>
      <c r="JP47" s="55"/>
      <c r="JQ47" s="55"/>
      <c r="JR47" s="55"/>
      <c r="JS47" s="55"/>
      <c r="JT47" s="55"/>
      <c r="JU47" s="55"/>
      <c r="JV47" s="55"/>
      <c r="JW47" s="55"/>
      <c r="JX47" s="55"/>
      <c r="JY47" s="55"/>
      <c r="JZ47" s="55"/>
      <c r="KA47" s="55"/>
      <c r="KB47" s="55"/>
      <c r="KC47" s="55"/>
      <c r="KD47" s="55"/>
      <c r="KE47" s="55"/>
      <c r="KF47" s="55"/>
      <c r="KG47" s="55"/>
      <c r="KH47" s="55"/>
      <c r="KI47" s="55"/>
      <c r="KJ47" s="55"/>
      <c r="KK47" s="55"/>
      <c r="KL47" s="55"/>
      <c r="KM47" s="55"/>
      <c r="KN47" s="55"/>
      <c r="KO47" s="55"/>
      <c r="KP47" s="55"/>
      <c r="KQ47" s="55"/>
      <c r="KR47" s="55"/>
      <c r="KS47" s="55"/>
      <c r="KT47" s="55"/>
      <c r="KU47" s="55"/>
      <c r="KV47" s="55"/>
      <c r="KW47" s="55"/>
      <c r="KX47" s="55"/>
      <c r="KY47" s="55"/>
      <c r="KZ47" s="55"/>
      <c r="LA47" s="55"/>
      <c r="LB47" s="55"/>
      <c r="LC47" s="55"/>
      <c r="LD47" s="55"/>
      <c r="LE47" s="55"/>
      <c r="LF47" s="55"/>
      <c r="LG47" s="55"/>
      <c r="LH47" s="55"/>
      <c r="LI47" s="55"/>
      <c r="LJ47" s="55"/>
      <c r="LK47" s="55"/>
      <c r="LL47" s="55"/>
      <c r="LM47" s="55"/>
      <c r="LN47" s="55"/>
      <c r="LO47" s="55"/>
      <c r="LP47" s="55"/>
      <c r="LQ47" s="55"/>
      <c r="LR47" s="55"/>
      <c r="LS47" s="55"/>
      <c r="LT47" s="55"/>
      <c r="LU47" s="55"/>
      <c r="LV47" s="55"/>
      <c r="LW47" s="55"/>
      <c r="LX47" s="55"/>
      <c r="LY47" s="55"/>
      <c r="LZ47" s="55"/>
      <c r="MA47" s="55"/>
      <c r="MB47" s="55"/>
      <c r="MC47" s="55"/>
      <c r="MD47" s="55"/>
      <c r="ME47" s="55"/>
      <c r="MF47" s="55"/>
      <c r="MG47" s="55"/>
      <c r="MH47" s="55"/>
      <c r="MI47" s="55"/>
      <c r="MJ47" s="55"/>
      <c r="MK47" s="55"/>
      <c r="ML47" s="55"/>
      <c r="MM47" s="55"/>
      <c r="MN47" s="55"/>
      <c r="MO47" s="55"/>
      <c r="MP47" s="55"/>
      <c r="MQ47" s="55"/>
      <c r="MR47" s="55"/>
      <c r="MS47" s="55"/>
      <c r="MT47" s="55"/>
      <c r="MU47" s="55"/>
      <c r="MV47" s="55"/>
      <c r="MW47" s="55"/>
      <c r="MX47" s="55"/>
      <c r="MY47" s="55"/>
      <c r="MZ47" s="55"/>
      <c r="NA47" s="55"/>
      <c r="NB47" s="55"/>
      <c r="NC47" s="55"/>
      <c r="ND47" s="55"/>
      <c r="NE47" s="55"/>
      <c r="NF47" s="55"/>
      <c r="NG47" s="55"/>
      <c r="NH47" s="55"/>
      <c r="NI47" s="55"/>
      <c r="NJ47" s="55"/>
      <c r="NK47" s="55"/>
      <c r="NL47" s="55"/>
      <c r="NM47" s="55"/>
      <c r="NN47" s="55"/>
      <c r="NO47" s="55"/>
      <c r="NP47" s="55"/>
      <c r="NQ47" s="55"/>
      <c r="NR47" s="55"/>
      <c r="NS47" s="55"/>
      <c r="NT47" s="55"/>
      <c r="NU47" s="55"/>
      <c r="NV47" s="55"/>
      <c r="NW47" s="55"/>
      <c r="NX47" s="55"/>
      <c r="NY47" s="55"/>
      <c r="NZ47" s="55"/>
      <c r="OA47" s="55"/>
      <c r="OB47" s="55"/>
      <c r="OC47" s="55"/>
      <c r="OD47" s="55"/>
      <c r="OE47" s="55"/>
      <c r="OF47" s="55"/>
      <c r="OG47" s="55"/>
      <c r="OH47" s="55"/>
      <c r="OI47" s="55"/>
      <c r="OJ47" s="55"/>
      <c r="OK47" s="55"/>
      <c r="OL47" s="55"/>
      <c r="OM47" s="55"/>
      <c r="ON47" s="55"/>
      <c r="OO47" s="55"/>
      <c r="OP47" s="55"/>
      <c r="OQ47" s="55"/>
      <c r="OR47" s="55"/>
      <c r="OS47" s="55"/>
      <c r="OT47" s="55"/>
      <c r="OU47" s="55"/>
      <c r="OV47" s="55"/>
      <c r="OW47" s="55"/>
      <c r="OX47" s="55"/>
      <c r="OY47" s="55"/>
      <c r="OZ47" s="55"/>
      <c r="PA47" s="55"/>
      <c r="PB47" s="55"/>
      <c r="PC47" s="55"/>
      <c r="PD47" s="55"/>
      <c r="PE47" s="55"/>
      <c r="PF47" s="55"/>
      <c r="PG47" s="55"/>
      <c r="PH47" s="55"/>
      <c r="PI47" s="55"/>
      <c r="PJ47" s="55"/>
      <c r="PK47" s="55"/>
      <c r="PL47" s="55"/>
      <c r="PM47" s="55"/>
      <c r="PN47" s="55"/>
      <c r="PO47" s="55"/>
      <c r="PP47" s="55"/>
      <c r="PQ47" s="55"/>
      <c r="PR47" s="55"/>
      <c r="PS47" s="55"/>
      <c r="PT47" s="55"/>
      <c r="PU47" s="55"/>
      <c r="PV47" s="55"/>
      <c r="PW47" s="55"/>
      <c r="PX47" s="55"/>
      <c r="PY47" s="55"/>
      <c r="PZ47" s="55"/>
      <c r="QA47" s="55"/>
      <c r="QB47" s="55"/>
      <c r="QC47" s="55"/>
      <c r="QD47" s="55"/>
      <c r="QE47" s="55"/>
      <c r="QF47" s="55"/>
      <c r="QG47" s="55"/>
      <c r="QH47" s="55"/>
      <c r="QI47" s="55"/>
      <c r="QJ47" s="55"/>
      <c r="QK47" s="55"/>
      <c r="QL47" s="55"/>
      <c r="QM47" s="55"/>
      <c r="QN47" s="55"/>
      <c r="QO47" s="55"/>
      <c r="QP47" s="55"/>
      <c r="QQ47" s="55"/>
      <c r="QR47" s="55"/>
      <c r="QS47" s="55"/>
      <c r="QT47" s="55"/>
      <c r="QU47" s="55"/>
      <c r="QV47" s="55"/>
      <c r="QW47" s="55"/>
      <c r="QX47" s="55"/>
      <c r="QY47" s="55"/>
      <c r="QZ47" s="55"/>
      <c r="RA47" s="55"/>
      <c r="RB47" s="55"/>
      <c r="RC47" s="55"/>
      <c r="RD47" s="55"/>
      <c r="RE47" s="55"/>
      <c r="RF47" s="55"/>
      <c r="RG47" s="55"/>
      <c r="RH47" s="55"/>
      <c r="RI47" s="55"/>
      <c r="RJ47" s="55"/>
      <c r="RK47" s="55"/>
      <c r="RL47" s="55"/>
      <c r="RM47" s="55"/>
      <c r="RN47" s="55"/>
      <c r="RO47" s="55"/>
      <c r="RP47" s="55"/>
      <c r="RQ47" s="55"/>
      <c r="RR47" s="55"/>
      <c r="RS47" s="55"/>
      <c r="RT47" s="55"/>
      <c r="RU47" s="55"/>
      <c r="RV47" s="55"/>
      <c r="RW47" s="55"/>
      <c r="RX47" s="55"/>
      <c r="RY47" s="55"/>
      <c r="RZ47" s="55"/>
      <c r="SA47" s="55"/>
      <c r="SB47" s="55"/>
      <c r="SC47" s="55"/>
      <c r="SD47" s="55"/>
      <c r="SE47" s="55"/>
      <c r="SF47" s="55"/>
      <c r="SG47" s="55"/>
      <c r="SH47" s="55"/>
      <c r="SI47" s="55"/>
      <c r="SJ47" s="55"/>
      <c r="SK47" s="55"/>
      <c r="SL47" s="55"/>
      <c r="SM47" s="55"/>
      <c r="SN47" s="55"/>
      <c r="SO47" s="55"/>
      <c r="SP47" s="55"/>
      <c r="SQ47" s="55"/>
    </row>
    <row r="48" spans="1:511" ht="18" customHeight="1" x14ac:dyDescent="0.25">
      <c r="A48" s="64" t="s">
        <v>228</v>
      </c>
      <c r="B48" s="74" t="s">
        <v>137</v>
      </c>
      <c r="C48" s="184">
        <v>46229</v>
      </c>
      <c r="D48" s="184">
        <v>46243</v>
      </c>
      <c r="E48" s="186"/>
      <c r="F48" s="186"/>
      <c r="G48" s="66">
        <v>15</v>
      </c>
      <c r="H48" s="67">
        <v>0.01</v>
      </c>
      <c r="I48" s="69"/>
      <c r="J48" s="66" t="s">
        <v>68</v>
      </c>
      <c r="K48" s="168"/>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92"/>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c r="CC48" s="55"/>
      <c r="CD48" s="55"/>
      <c r="CE48" s="55"/>
      <c r="CF48" s="55"/>
      <c r="CG48" s="55"/>
      <c r="CH48" s="55"/>
      <c r="CI48" s="55"/>
      <c r="CJ48" s="55"/>
      <c r="CK48" s="55"/>
      <c r="CL48" s="55"/>
      <c r="CM48" s="55"/>
      <c r="CN48" s="55"/>
      <c r="CO48" s="55"/>
      <c r="CP48" s="55"/>
      <c r="CQ48" s="55"/>
      <c r="CR48" s="55"/>
      <c r="CS48" s="55"/>
      <c r="CT48" s="55"/>
      <c r="CU48" s="55"/>
      <c r="CV48" s="55"/>
      <c r="CW48" s="55"/>
      <c r="CX48" s="55"/>
      <c r="CY48" s="55"/>
      <c r="CZ48" s="55"/>
      <c r="DA48" s="55"/>
      <c r="DB48" s="55"/>
      <c r="DC48" s="55"/>
      <c r="DD48" s="55"/>
      <c r="DE48" s="55"/>
      <c r="DF48" s="55"/>
      <c r="DG48" s="55"/>
      <c r="DH48" s="55"/>
      <c r="DI48" s="55"/>
      <c r="DJ48" s="55"/>
      <c r="DK48" s="55"/>
      <c r="DL48" s="55"/>
      <c r="DM48" s="55"/>
      <c r="DN48" s="55"/>
      <c r="DO48" s="55"/>
      <c r="DP48" s="55"/>
      <c r="DQ48" s="55"/>
      <c r="DR48" s="55"/>
      <c r="DS48" s="55"/>
      <c r="DT48" s="55"/>
      <c r="DU48" s="55"/>
      <c r="DV48" s="55"/>
      <c r="DW48" s="55"/>
      <c r="DX48" s="55"/>
      <c r="DY48" s="55"/>
      <c r="DZ48" s="55"/>
      <c r="EA48" s="55"/>
      <c r="EB48" s="55"/>
      <c r="EC48" s="55"/>
      <c r="ED48" s="55"/>
      <c r="EE48" s="55"/>
      <c r="EF48" s="55"/>
      <c r="EG48" s="55"/>
      <c r="EH48" s="55"/>
      <c r="EI48" s="55"/>
      <c r="EJ48" s="55"/>
      <c r="EK48" s="55"/>
      <c r="EL48" s="55"/>
      <c r="EM48" s="55"/>
      <c r="EN48" s="55"/>
      <c r="EO48" s="55"/>
      <c r="EP48" s="55"/>
      <c r="EQ48" s="55"/>
      <c r="ER48" s="55"/>
      <c r="ES48" s="55"/>
      <c r="ET48" s="55"/>
      <c r="EU48" s="55"/>
      <c r="EV48" s="55"/>
      <c r="EW48" s="55"/>
      <c r="EX48" s="55"/>
      <c r="EY48" s="55"/>
      <c r="EZ48" s="55"/>
      <c r="FA48" s="55"/>
      <c r="FB48" s="55"/>
      <c r="FC48" s="55"/>
      <c r="FD48" s="55"/>
      <c r="FE48" s="55"/>
      <c r="FF48" s="55"/>
      <c r="FG48" s="55"/>
      <c r="FH48" s="55"/>
      <c r="FI48" s="55"/>
      <c r="FJ48" s="55"/>
      <c r="FK48" s="55"/>
      <c r="FL48" s="55"/>
      <c r="FM48" s="55"/>
      <c r="FN48" s="55"/>
      <c r="FO48" s="55"/>
      <c r="FP48" s="55"/>
      <c r="FQ48" s="55"/>
      <c r="FR48" s="55"/>
      <c r="FS48" s="55"/>
      <c r="FT48" s="55"/>
      <c r="FU48" s="55"/>
      <c r="FV48" s="55"/>
      <c r="FW48" s="55"/>
      <c r="FX48" s="55"/>
      <c r="FY48" s="55"/>
      <c r="FZ48" s="55"/>
      <c r="GA48" s="55"/>
      <c r="GB48" s="55"/>
      <c r="GC48" s="55"/>
      <c r="GD48" s="55"/>
      <c r="GE48" s="55"/>
      <c r="GF48" s="55"/>
      <c r="GG48" s="55"/>
      <c r="GH48" s="55"/>
      <c r="GI48" s="55"/>
      <c r="GJ48" s="55"/>
      <c r="GK48" s="55"/>
      <c r="GL48" s="55"/>
      <c r="GM48" s="55"/>
      <c r="GN48" s="55"/>
      <c r="GO48" s="55"/>
      <c r="GP48" s="55"/>
      <c r="GQ48" s="55"/>
      <c r="GR48" s="55"/>
      <c r="GS48" s="55"/>
      <c r="GT48" s="55"/>
      <c r="GU48" s="55"/>
      <c r="GV48" s="55"/>
      <c r="GW48" s="55"/>
      <c r="GX48" s="55"/>
      <c r="GY48" s="55"/>
      <c r="GZ48" s="55"/>
      <c r="HA48" s="55"/>
      <c r="HB48" s="55"/>
      <c r="HC48" s="55"/>
      <c r="HD48" s="55"/>
      <c r="HE48" s="55"/>
      <c r="HF48" s="55"/>
      <c r="HG48" s="55"/>
      <c r="HH48" s="55"/>
      <c r="HI48" s="55"/>
      <c r="HJ48" s="55"/>
      <c r="HK48" s="55"/>
      <c r="HL48" s="55"/>
      <c r="HM48" s="55"/>
      <c r="HN48" s="55"/>
      <c r="HO48" s="55"/>
      <c r="HP48" s="55"/>
      <c r="HQ48" s="55"/>
      <c r="HR48" s="55"/>
      <c r="HS48" s="55"/>
      <c r="HT48" s="55"/>
      <c r="HU48" s="55"/>
      <c r="HV48" s="55"/>
      <c r="HW48" s="55"/>
      <c r="HX48" s="55"/>
      <c r="HY48" s="55"/>
      <c r="HZ48" s="55"/>
      <c r="IA48" s="55"/>
      <c r="IB48" s="55"/>
      <c r="IC48" s="55"/>
      <c r="ID48" s="55"/>
      <c r="IE48" s="55"/>
      <c r="IF48" s="55"/>
      <c r="IG48" s="55"/>
      <c r="IH48" s="55"/>
      <c r="II48" s="55"/>
      <c r="IJ48" s="55"/>
      <c r="IK48" s="55"/>
      <c r="IL48" s="55"/>
      <c r="IM48" s="55"/>
      <c r="IN48" s="55"/>
      <c r="IO48" s="55"/>
      <c r="IP48" s="55"/>
      <c r="IQ48" s="55"/>
      <c r="IR48" s="55"/>
      <c r="IS48" s="55"/>
      <c r="IT48" s="55"/>
      <c r="IU48" s="55"/>
      <c r="IV48" s="55"/>
      <c r="IW48" s="55"/>
      <c r="IX48" s="55"/>
      <c r="IY48" s="55"/>
      <c r="IZ48" s="55"/>
      <c r="JA48" s="55"/>
      <c r="JB48" s="55"/>
      <c r="JC48" s="55"/>
      <c r="JD48" s="55"/>
      <c r="JE48" s="55"/>
      <c r="JF48" s="55"/>
      <c r="JG48" s="55"/>
      <c r="JH48" s="55"/>
      <c r="JI48" s="55"/>
      <c r="JJ48" s="55"/>
      <c r="JK48" s="55"/>
      <c r="JL48" s="55"/>
      <c r="JM48" s="55"/>
      <c r="JN48" s="55"/>
      <c r="JO48" s="55"/>
      <c r="JP48" s="55"/>
      <c r="JQ48" s="55"/>
      <c r="JR48" s="55"/>
      <c r="JS48" s="55"/>
      <c r="JT48" s="55"/>
      <c r="JU48" s="55"/>
      <c r="JV48" s="55"/>
      <c r="JW48" s="55"/>
      <c r="JX48" s="55"/>
      <c r="JY48" s="55"/>
      <c r="JZ48" s="55"/>
      <c r="KA48" s="55"/>
      <c r="KB48" s="55"/>
      <c r="KC48" s="55"/>
      <c r="KD48" s="55"/>
      <c r="KE48" s="55"/>
      <c r="KF48" s="55"/>
      <c r="KG48" s="55"/>
      <c r="KH48" s="55"/>
      <c r="KI48" s="55"/>
      <c r="KJ48" s="55"/>
      <c r="KK48" s="55"/>
      <c r="KL48" s="55"/>
      <c r="KM48" s="55"/>
      <c r="KN48" s="55"/>
      <c r="KO48" s="55"/>
      <c r="KP48" s="55"/>
      <c r="KQ48" s="55"/>
      <c r="KR48" s="55"/>
      <c r="KS48" s="55"/>
      <c r="KT48" s="55"/>
      <c r="KU48" s="55"/>
      <c r="KV48" s="55"/>
      <c r="KW48" s="55"/>
      <c r="KX48" s="55"/>
      <c r="KY48" s="55"/>
      <c r="KZ48" s="55"/>
      <c r="LA48" s="55"/>
      <c r="LB48" s="55"/>
      <c r="LC48" s="55"/>
      <c r="LD48" s="55"/>
      <c r="LE48" s="55"/>
      <c r="LF48" s="55"/>
      <c r="LG48" s="55"/>
      <c r="LH48" s="55"/>
      <c r="LI48" s="55"/>
      <c r="LJ48" s="55"/>
      <c r="LK48" s="55"/>
      <c r="LL48" s="55"/>
      <c r="LM48" s="55"/>
      <c r="LN48" s="55"/>
      <c r="LO48" s="55"/>
      <c r="LP48" s="55"/>
      <c r="LQ48" s="55"/>
      <c r="LR48" s="55"/>
      <c r="LS48" s="55"/>
      <c r="LT48" s="55"/>
      <c r="LU48" s="55"/>
      <c r="LV48" s="55"/>
      <c r="LW48" s="55"/>
      <c r="LX48" s="55"/>
      <c r="LY48" s="55"/>
      <c r="LZ48" s="55"/>
      <c r="MA48" s="55"/>
      <c r="MB48" s="55"/>
      <c r="MC48" s="55"/>
      <c r="MD48" s="55"/>
      <c r="ME48" s="55"/>
      <c r="MF48" s="55"/>
      <c r="MG48" s="55"/>
      <c r="MH48" s="55"/>
      <c r="MI48" s="55"/>
      <c r="MJ48" s="55"/>
      <c r="MK48" s="55"/>
      <c r="ML48" s="55"/>
      <c r="MM48" s="55"/>
      <c r="MN48" s="55"/>
      <c r="MO48" s="55"/>
      <c r="MP48" s="55"/>
      <c r="MQ48" s="55"/>
      <c r="MR48" s="55"/>
      <c r="MS48" s="55"/>
      <c r="MT48" s="55"/>
      <c r="MU48" s="55"/>
      <c r="MV48" s="55"/>
      <c r="MW48" s="55"/>
      <c r="MX48" s="55"/>
      <c r="MY48" s="55"/>
      <c r="MZ48" s="55"/>
      <c r="NA48" s="55"/>
      <c r="NB48" s="55"/>
      <c r="NC48" s="55"/>
      <c r="ND48" s="55"/>
      <c r="NE48" s="55"/>
      <c r="NF48" s="55"/>
      <c r="NG48" s="55"/>
      <c r="NH48" s="55"/>
      <c r="NI48" s="55"/>
      <c r="NJ48" s="55"/>
      <c r="NK48" s="55"/>
      <c r="NL48" s="55"/>
      <c r="NM48" s="55"/>
      <c r="NN48" s="55"/>
      <c r="NO48" s="55"/>
      <c r="NP48" s="55"/>
      <c r="NQ48" s="55"/>
      <c r="NR48" s="55"/>
      <c r="NS48" s="55"/>
      <c r="NT48" s="55"/>
      <c r="NU48" s="55"/>
      <c r="NV48" s="55"/>
      <c r="NW48" s="55"/>
      <c r="NX48" s="55"/>
      <c r="NY48" s="55"/>
      <c r="NZ48" s="55"/>
      <c r="OA48" s="55"/>
      <c r="OB48" s="55"/>
      <c r="OC48" s="55"/>
      <c r="OD48" s="55"/>
      <c r="OE48" s="55"/>
      <c r="OF48" s="55"/>
      <c r="OG48" s="55"/>
      <c r="OH48" s="55"/>
      <c r="OI48" s="55"/>
      <c r="OJ48" s="55"/>
      <c r="OK48" s="55"/>
      <c r="OL48" s="55"/>
      <c r="OM48" s="55"/>
      <c r="ON48" s="55"/>
      <c r="OO48" s="55"/>
      <c r="OP48" s="55"/>
      <c r="OQ48" s="55"/>
      <c r="OR48" s="55"/>
      <c r="OS48" s="55"/>
      <c r="OT48" s="55"/>
      <c r="OU48" s="55"/>
      <c r="OV48" s="55"/>
      <c r="OW48" s="55"/>
      <c r="OX48" s="55"/>
      <c r="OY48" s="55"/>
      <c r="OZ48" s="55"/>
      <c r="PA48" s="55"/>
      <c r="PB48" s="55"/>
      <c r="PC48" s="55"/>
      <c r="PD48" s="55"/>
      <c r="PE48" s="55"/>
      <c r="PF48" s="55"/>
      <c r="PG48" s="55"/>
      <c r="PH48" s="55"/>
      <c r="PI48" s="55"/>
      <c r="PJ48" s="55"/>
      <c r="PK48" s="55"/>
      <c r="PL48" s="55"/>
      <c r="PM48" s="55"/>
      <c r="PN48" s="55"/>
      <c r="PO48" s="55"/>
      <c r="PP48" s="55"/>
      <c r="PQ48" s="55"/>
      <c r="PR48" s="55"/>
      <c r="PS48" s="55"/>
      <c r="PT48" s="55"/>
      <c r="PU48" s="55"/>
      <c r="PV48" s="55"/>
      <c r="PW48" s="55"/>
      <c r="PX48" s="55"/>
      <c r="PY48" s="55"/>
      <c r="PZ48" s="55"/>
      <c r="QA48" s="55"/>
      <c r="QB48" s="55"/>
      <c r="QC48" s="55"/>
      <c r="QD48" s="55"/>
      <c r="QE48" s="55"/>
      <c r="QF48" s="55"/>
      <c r="QG48" s="55"/>
      <c r="QH48" s="55"/>
      <c r="QI48" s="55"/>
      <c r="QJ48" s="55"/>
      <c r="QK48" s="55"/>
      <c r="QL48" s="55"/>
      <c r="QM48" s="55"/>
      <c r="QN48" s="55"/>
      <c r="QO48" s="55"/>
      <c r="QP48" s="55"/>
      <c r="QQ48" s="55"/>
      <c r="QR48" s="55"/>
      <c r="QS48" s="55"/>
      <c r="QT48" s="55"/>
      <c r="QU48" s="55"/>
      <c r="QV48" s="55"/>
      <c r="QW48" s="55"/>
      <c r="QX48" s="55"/>
      <c r="QY48" s="55"/>
      <c r="QZ48" s="55"/>
      <c r="RA48" s="55"/>
      <c r="RB48" s="55"/>
      <c r="RC48" s="55"/>
      <c r="RD48" s="55"/>
      <c r="RE48" s="55"/>
      <c r="RF48" s="55"/>
      <c r="RG48" s="55"/>
      <c r="RH48" s="55"/>
      <c r="RI48" s="55"/>
      <c r="RJ48" s="55"/>
      <c r="RK48" s="55"/>
      <c r="RL48" s="55"/>
      <c r="RM48" s="55"/>
      <c r="RN48" s="55"/>
      <c r="RO48" s="55"/>
      <c r="RP48" s="55"/>
      <c r="RQ48" s="55"/>
      <c r="RR48" s="55"/>
      <c r="RS48" s="55"/>
      <c r="RT48" s="55"/>
      <c r="RU48" s="55"/>
      <c r="RV48" s="55"/>
      <c r="RW48" s="55"/>
      <c r="RX48" s="55"/>
      <c r="RY48" s="55"/>
      <c r="RZ48" s="55"/>
      <c r="SA48" s="55"/>
      <c r="SB48" s="55"/>
      <c r="SC48" s="55"/>
      <c r="SD48" s="55"/>
      <c r="SE48" s="55"/>
      <c r="SF48" s="55"/>
      <c r="SG48" s="55"/>
      <c r="SH48" s="55"/>
      <c r="SI48" s="55"/>
      <c r="SJ48" s="55"/>
      <c r="SK48" s="55"/>
      <c r="SL48" s="55"/>
      <c r="SM48" s="55"/>
      <c r="SN48" s="55"/>
      <c r="SO48" s="55"/>
      <c r="SP48" s="55"/>
      <c r="SQ48" s="55"/>
    </row>
    <row r="49" spans="1:511" ht="18" customHeight="1" x14ac:dyDescent="0.25">
      <c r="A49" s="70" t="s">
        <v>229</v>
      </c>
      <c r="B49" s="71" t="s">
        <v>114</v>
      </c>
      <c r="C49" s="187">
        <v>46244</v>
      </c>
      <c r="D49" s="187">
        <v>46283</v>
      </c>
      <c r="E49" s="188"/>
      <c r="F49" s="188"/>
      <c r="G49" s="72">
        <v>40</v>
      </c>
      <c r="H49" s="73">
        <v>0</v>
      </c>
      <c r="I49" s="189"/>
      <c r="J49" s="72" t="s">
        <v>57</v>
      </c>
      <c r="K49" s="168"/>
      <c r="L49" s="163"/>
      <c r="M49" s="163"/>
      <c r="N49" s="163"/>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92"/>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c r="CC49" s="55"/>
      <c r="CD49" s="55"/>
      <c r="CE49" s="55"/>
      <c r="CF49" s="55"/>
      <c r="CG49" s="55"/>
      <c r="CH49" s="55"/>
      <c r="CI49" s="55"/>
      <c r="CJ49" s="55"/>
      <c r="CK49" s="55"/>
      <c r="CL49" s="55"/>
      <c r="CM49" s="55"/>
      <c r="CN49" s="55"/>
      <c r="CO49" s="55"/>
      <c r="CP49" s="55"/>
      <c r="CQ49" s="55"/>
      <c r="CR49" s="55"/>
      <c r="CS49" s="55"/>
      <c r="CT49" s="55"/>
      <c r="CU49" s="55"/>
      <c r="CV49" s="55"/>
      <c r="CW49" s="55"/>
      <c r="CX49" s="55"/>
      <c r="CY49" s="55"/>
      <c r="CZ49" s="55"/>
      <c r="DA49" s="55"/>
      <c r="DB49" s="55"/>
      <c r="DC49" s="55"/>
      <c r="DD49" s="55"/>
      <c r="DE49" s="55"/>
      <c r="DF49" s="55"/>
      <c r="DG49" s="55"/>
      <c r="DH49" s="55"/>
      <c r="DI49" s="55"/>
      <c r="DJ49" s="55"/>
      <c r="DK49" s="55"/>
      <c r="DL49" s="55"/>
      <c r="DM49" s="55"/>
      <c r="DN49" s="55"/>
      <c r="DO49" s="55"/>
      <c r="DP49" s="55"/>
      <c r="DQ49" s="55"/>
      <c r="DR49" s="55"/>
      <c r="DS49" s="55"/>
      <c r="DT49" s="55"/>
      <c r="DU49" s="55"/>
      <c r="DV49" s="55"/>
      <c r="DW49" s="55"/>
      <c r="DX49" s="55"/>
      <c r="DY49" s="55"/>
      <c r="DZ49" s="55"/>
      <c r="EA49" s="55"/>
      <c r="EB49" s="55"/>
      <c r="EC49" s="55"/>
      <c r="ED49" s="55"/>
      <c r="EE49" s="55"/>
      <c r="EF49" s="55"/>
      <c r="EG49" s="55"/>
      <c r="EH49" s="55"/>
      <c r="EI49" s="55"/>
      <c r="EJ49" s="55"/>
      <c r="EK49" s="55"/>
      <c r="EL49" s="55"/>
      <c r="EM49" s="55"/>
      <c r="EN49" s="55"/>
      <c r="EO49" s="55"/>
      <c r="EP49" s="55"/>
      <c r="EQ49" s="55"/>
      <c r="ER49" s="55"/>
      <c r="ES49" s="55"/>
      <c r="ET49" s="55"/>
      <c r="EU49" s="55"/>
      <c r="EV49" s="55"/>
      <c r="EW49" s="55"/>
      <c r="EX49" s="55"/>
      <c r="EY49" s="55"/>
      <c r="EZ49" s="55"/>
      <c r="FA49" s="55"/>
      <c r="FB49" s="55"/>
      <c r="FC49" s="55"/>
      <c r="FD49" s="55"/>
      <c r="FE49" s="55"/>
      <c r="FF49" s="55"/>
      <c r="FG49" s="55"/>
      <c r="FH49" s="55"/>
      <c r="FI49" s="55"/>
      <c r="FJ49" s="55"/>
      <c r="FK49" s="55"/>
      <c r="FL49" s="55"/>
      <c r="FM49" s="55"/>
      <c r="FN49" s="55"/>
      <c r="FO49" s="55"/>
      <c r="FP49" s="55"/>
      <c r="FQ49" s="55"/>
      <c r="FR49" s="55"/>
      <c r="FS49" s="55"/>
      <c r="FT49" s="55"/>
      <c r="FU49" s="55"/>
      <c r="FV49" s="55"/>
      <c r="FW49" s="55"/>
      <c r="FX49" s="55"/>
      <c r="FY49" s="55"/>
      <c r="FZ49" s="55"/>
      <c r="GA49" s="55"/>
      <c r="GB49" s="55"/>
      <c r="GC49" s="55"/>
      <c r="GD49" s="55"/>
      <c r="GE49" s="55"/>
      <c r="GF49" s="55"/>
      <c r="GG49" s="55"/>
      <c r="GH49" s="55"/>
      <c r="GI49" s="55"/>
      <c r="GJ49" s="55"/>
      <c r="GK49" s="55"/>
      <c r="GL49" s="55"/>
      <c r="GM49" s="55"/>
      <c r="GN49" s="55"/>
      <c r="GO49" s="55"/>
      <c r="GP49" s="55"/>
      <c r="GQ49" s="55"/>
      <c r="GR49" s="55"/>
      <c r="GS49" s="55"/>
      <c r="GT49" s="55"/>
      <c r="GU49" s="55"/>
      <c r="GV49" s="55"/>
      <c r="GW49" s="55"/>
      <c r="GX49" s="55"/>
      <c r="GY49" s="55"/>
      <c r="GZ49" s="55"/>
      <c r="HA49" s="55"/>
      <c r="HB49" s="55"/>
      <c r="HC49" s="55"/>
      <c r="HD49" s="55"/>
      <c r="HE49" s="55"/>
      <c r="HF49" s="55"/>
      <c r="HG49" s="55"/>
      <c r="HH49" s="55"/>
      <c r="HI49" s="55"/>
      <c r="HJ49" s="55"/>
      <c r="HK49" s="55"/>
      <c r="HL49" s="55"/>
      <c r="HM49" s="55"/>
      <c r="HN49" s="55"/>
      <c r="HO49" s="55"/>
      <c r="HP49" s="55"/>
      <c r="HQ49" s="55"/>
      <c r="HR49" s="55"/>
      <c r="HS49" s="55"/>
      <c r="HT49" s="55"/>
      <c r="HU49" s="55"/>
      <c r="HV49" s="55"/>
      <c r="HW49" s="55"/>
      <c r="HX49" s="55"/>
      <c r="HY49" s="55"/>
      <c r="HZ49" s="55"/>
      <c r="IA49" s="55"/>
      <c r="IB49" s="55"/>
      <c r="IC49" s="55"/>
      <c r="ID49" s="55"/>
      <c r="IE49" s="55"/>
      <c r="IF49" s="55"/>
      <c r="IG49" s="55"/>
      <c r="IH49" s="55"/>
      <c r="II49" s="55"/>
      <c r="IJ49" s="55"/>
      <c r="IK49" s="55"/>
      <c r="IL49" s="55"/>
      <c r="IM49" s="55"/>
      <c r="IN49" s="55"/>
      <c r="IO49" s="55"/>
      <c r="IP49" s="55"/>
      <c r="IQ49" s="55"/>
      <c r="IR49" s="55"/>
      <c r="IS49" s="55"/>
      <c r="IT49" s="55"/>
      <c r="IU49" s="55"/>
      <c r="IV49" s="55"/>
      <c r="IW49" s="55"/>
      <c r="IX49" s="55"/>
      <c r="IY49" s="55"/>
      <c r="IZ49" s="55"/>
      <c r="JA49" s="55"/>
      <c r="JB49" s="55"/>
      <c r="JC49" s="55"/>
      <c r="JD49" s="55"/>
      <c r="JE49" s="55"/>
      <c r="JF49" s="55"/>
      <c r="JG49" s="55"/>
      <c r="JH49" s="55"/>
      <c r="JI49" s="55"/>
      <c r="JJ49" s="55"/>
      <c r="JK49" s="55"/>
      <c r="JL49" s="55"/>
      <c r="JM49" s="55"/>
      <c r="JN49" s="55"/>
      <c r="JO49" s="55"/>
      <c r="JP49" s="55"/>
      <c r="JQ49" s="55"/>
      <c r="JR49" s="55"/>
      <c r="JS49" s="55"/>
      <c r="JT49" s="55"/>
      <c r="JU49" s="55"/>
      <c r="JV49" s="55"/>
      <c r="JW49" s="55"/>
      <c r="JX49" s="55"/>
      <c r="JY49" s="55"/>
      <c r="JZ49" s="55"/>
      <c r="KA49" s="55"/>
      <c r="KB49" s="55"/>
      <c r="KC49" s="55"/>
      <c r="KD49" s="55"/>
      <c r="KE49" s="55"/>
      <c r="KF49" s="55"/>
      <c r="KG49" s="55"/>
      <c r="KH49" s="55"/>
      <c r="KI49" s="55"/>
      <c r="KJ49" s="55"/>
      <c r="KK49" s="55"/>
      <c r="KL49" s="55"/>
      <c r="KM49" s="55"/>
      <c r="KN49" s="55"/>
      <c r="KO49" s="55"/>
      <c r="KP49" s="55"/>
      <c r="KQ49" s="55"/>
      <c r="KR49" s="55"/>
      <c r="KS49" s="55"/>
      <c r="KT49" s="55"/>
      <c r="KU49" s="55"/>
      <c r="KV49" s="55"/>
      <c r="KW49" s="55"/>
      <c r="KX49" s="55"/>
      <c r="KY49" s="55"/>
      <c r="KZ49" s="55"/>
      <c r="LA49" s="55"/>
      <c r="LB49" s="55"/>
      <c r="LC49" s="55"/>
      <c r="LD49" s="55"/>
      <c r="LE49" s="55"/>
      <c r="LF49" s="55"/>
      <c r="LG49" s="55"/>
      <c r="LH49" s="55"/>
      <c r="LI49" s="55"/>
      <c r="LJ49" s="55"/>
      <c r="LK49" s="55"/>
      <c r="LL49" s="55"/>
      <c r="LM49" s="55"/>
      <c r="LN49" s="55"/>
      <c r="LO49" s="55"/>
      <c r="LP49" s="55"/>
      <c r="LQ49" s="55"/>
      <c r="LR49" s="55"/>
      <c r="LS49" s="55"/>
      <c r="LT49" s="55"/>
      <c r="LU49" s="55"/>
      <c r="LV49" s="55"/>
      <c r="LW49" s="55"/>
      <c r="LX49" s="55"/>
      <c r="LY49" s="55"/>
      <c r="LZ49" s="55"/>
      <c r="MA49" s="55"/>
      <c r="MB49" s="55"/>
      <c r="MC49" s="55"/>
      <c r="MD49" s="55"/>
      <c r="ME49" s="55"/>
      <c r="MF49" s="55"/>
      <c r="MG49" s="55"/>
      <c r="MH49" s="55"/>
      <c r="MI49" s="55"/>
      <c r="MJ49" s="55"/>
      <c r="MK49" s="55"/>
      <c r="ML49" s="55"/>
      <c r="MM49" s="55"/>
      <c r="MN49" s="55"/>
      <c r="MO49" s="55"/>
      <c r="MP49" s="55"/>
      <c r="MQ49" s="55"/>
      <c r="MR49" s="55"/>
      <c r="MS49" s="55"/>
      <c r="MT49" s="55"/>
      <c r="MU49" s="55"/>
      <c r="MV49" s="55"/>
      <c r="MW49" s="55"/>
      <c r="MX49" s="55"/>
      <c r="MY49" s="55"/>
      <c r="MZ49" s="55"/>
      <c r="NA49" s="55"/>
      <c r="NB49" s="55"/>
      <c r="NC49" s="55"/>
      <c r="ND49" s="55"/>
      <c r="NE49" s="55"/>
      <c r="NF49" s="55"/>
      <c r="NG49" s="55"/>
      <c r="NH49" s="55"/>
      <c r="NI49" s="55"/>
      <c r="NJ49" s="55"/>
      <c r="NK49" s="55"/>
      <c r="NL49" s="55"/>
      <c r="NM49" s="55"/>
      <c r="NN49" s="55"/>
      <c r="NO49" s="55"/>
      <c r="NP49" s="55"/>
      <c r="NQ49" s="55"/>
      <c r="NR49" s="55"/>
      <c r="NS49" s="55"/>
      <c r="NT49" s="55"/>
      <c r="NU49" s="55"/>
      <c r="NV49" s="55"/>
      <c r="NW49" s="55"/>
      <c r="NX49" s="55"/>
      <c r="NY49" s="55"/>
      <c r="NZ49" s="55"/>
      <c r="OA49" s="55"/>
      <c r="OB49" s="55"/>
      <c r="OC49" s="55"/>
      <c r="OD49" s="55"/>
      <c r="OE49" s="55"/>
      <c r="OF49" s="55"/>
      <c r="OG49" s="55"/>
      <c r="OH49" s="55"/>
      <c r="OI49" s="55"/>
      <c r="OJ49" s="55"/>
      <c r="OK49" s="55"/>
      <c r="OL49" s="55"/>
      <c r="OM49" s="55"/>
      <c r="ON49" s="55"/>
      <c r="OO49" s="55"/>
      <c r="OP49" s="55"/>
      <c r="OQ49" s="55"/>
      <c r="OR49" s="55"/>
      <c r="OS49" s="55"/>
      <c r="OT49" s="55"/>
      <c r="OU49" s="55"/>
      <c r="OV49" s="55"/>
      <c r="OW49" s="55"/>
      <c r="OX49" s="55"/>
      <c r="OY49" s="55"/>
      <c r="OZ49" s="55"/>
      <c r="PA49" s="55"/>
      <c r="PB49" s="55"/>
      <c r="PC49" s="55"/>
      <c r="PD49" s="55"/>
      <c r="PE49" s="55"/>
      <c r="PF49" s="55"/>
      <c r="PG49" s="55"/>
      <c r="PH49" s="55"/>
      <c r="PI49" s="55"/>
      <c r="PJ49" s="55"/>
      <c r="PK49" s="55"/>
      <c r="PL49" s="55"/>
      <c r="PM49" s="55"/>
      <c r="PN49" s="55"/>
      <c r="PO49" s="55"/>
      <c r="PP49" s="55"/>
      <c r="PQ49" s="55"/>
      <c r="PR49" s="55"/>
      <c r="PS49" s="55"/>
      <c r="PT49" s="55"/>
      <c r="PU49" s="55"/>
      <c r="PV49" s="55"/>
      <c r="PW49" s="55"/>
      <c r="PX49" s="55"/>
      <c r="PY49" s="55"/>
      <c r="PZ49" s="55"/>
      <c r="QA49" s="55"/>
      <c r="QB49" s="55"/>
      <c r="QC49" s="55"/>
      <c r="QD49" s="55"/>
      <c r="QE49" s="55"/>
      <c r="QF49" s="55"/>
      <c r="QG49" s="55"/>
      <c r="QH49" s="55"/>
      <c r="QI49" s="55"/>
      <c r="QJ49" s="55"/>
      <c r="QK49" s="55"/>
      <c r="QL49" s="55"/>
      <c r="QM49" s="55"/>
      <c r="QN49" s="55"/>
      <c r="QO49" s="55"/>
      <c r="QP49" s="55"/>
      <c r="QQ49" s="55"/>
      <c r="QR49" s="55"/>
      <c r="QS49" s="55"/>
      <c r="QT49" s="55"/>
      <c r="QU49" s="55"/>
      <c r="QV49" s="55"/>
      <c r="QW49" s="55"/>
      <c r="QX49" s="55"/>
      <c r="QY49" s="55"/>
      <c r="QZ49" s="55"/>
      <c r="RA49" s="55"/>
      <c r="RB49" s="55"/>
      <c r="RC49" s="55"/>
      <c r="RD49" s="55"/>
      <c r="RE49" s="55"/>
      <c r="RF49" s="55"/>
      <c r="RG49" s="55"/>
      <c r="RH49" s="55"/>
      <c r="RI49" s="55"/>
      <c r="RJ49" s="55"/>
      <c r="RK49" s="55"/>
      <c r="RL49" s="55"/>
      <c r="RM49" s="55"/>
      <c r="RN49" s="55"/>
      <c r="RO49" s="55"/>
      <c r="RP49" s="55"/>
      <c r="RQ49" s="55"/>
      <c r="RR49" s="55"/>
      <c r="RS49" s="55"/>
      <c r="RT49" s="55"/>
      <c r="RU49" s="55"/>
      <c r="RV49" s="55"/>
      <c r="RW49" s="55"/>
      <c r="RX49" s="55"/>
      <c r="RY49" s="55"/>
      <c r="RZ49" s="55"/>
      <c r="SA49" s="55"/>
      <c r="SB49" s="55"/>
      <c r="SC49" s="55"/>
      <c r="SD49" s="55"/>
      <c r="SE49" s="55"/>
      <c r="SF49" s="55"/>
      <c r="SG49" s="55"/>
      <c r="SH49" s="55"/>
      <c r="SI49" s="55"/>
      <c r="SJ49" s="55"/>
      <c r="SK49" s="55"/>
      <c r="SL49" s="55"/>
      <c r="SM49" s="55"/>
      <c r="SN49" s="55"/>
      <c r="SO49" s="55"/>
      <c r="SP49" s="55"/>
      <c r="SQ49" s="55"/>
    </row>
    <row r="50" spans="1:511" ht="18" customHeight="1" x14ac:dyDescent="0.25">
      <c r="A50" s="64" t="s">
        <v>230</v>
      </c>
      <c r="B50" s="74" t="s">
        <v>159</v>
      </c>
      <c r="C50" s="184">
        <v>46244</v>
      </c>
      <c r="D50" s="184">
        <v>46246</v>
      </c>
      <c r="E50" s="186"/>
      <c r="F50" s="186"/>
      <c r="G50" s="66">
        <v>3</v>
      </c>
      <c r="H50" s="67">
        <v>0</v>
      </c>
      <c r="I50" s="69"/>
      <c r="J50" s="66" t="s">
        <v>68</v>
      </c>
      <c r="K50" s="168"/>
      <c r="L50" s="163"/>
      <c r="M50" s="163"/>
      <c r="N50" s="163"/>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92"/>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c r="CC50" s="55"/>
      <c r="CD50" s="55"/>
      <c r="CE50" s="55"/>
      <c r="CF50" s="55"/>
      <c r="CG50" s="55"/>
      <c r="CH50" s="55"/>
      <c r="CI50" s="55"/>
      <c r="CJ50" s="55"/>
      <c r="CK50" s="55"/>
      <c r="CL50" s="55"/>
      <c r="CM50" s="55"/>
      <c r="CN50" s="55"/>
      <c r="CO50" s="55"/>
      <c r="CP50" s="55"/>
      <c r="CQ50" s="55"/>
      <c r="CR50" s="55"/>
      <c r="CS50" s="55"/>
      <c r="CT50" s="55"/>
      <c r="CU50" s="55"/>
      <c r="CV50" s="55"/>
      <c r="CW50" s="55"/>
      <c r="CX50" s="55"/>
      <c r="CY50" s="55"/>
      <c r="CZ50" s="55"/>
      <c r="DA50" s="55"/>
      <c r="DB50" s="55"/>
      <c r="DC50" s="55"/>
      <c r="DD50" s="55"/>
      <c r="DE50" s="55"/>
      <c r="DF50" s="55"/>
      <c r="DG50" s="55"/>
      <c r="DH50" s="55"/>
      <c r="DI50" s="55"/>
      <c r="DJ50" s="55"/>
      <c r="DK50" s="55"/>
      <c r="DL50" s="55"/>
      <c r="DM50" s="55"/>
      <c r="DN50" s="55"/>
      <c r="DO50" s="55"/>
      <c r="DP50" s="55"/>
      <c r="DQ50" s="55"/>
      <c r="DR50" s="55"/>
      <c r="DS50" s="55"/>
      <c r="DT50" s="55"/>
      <c r="DU50" s="55"/>
      <c r="DV50" s="55"/>
      <c r="DW50" s="55"/>
      <c r="DX50" s="55"/>
      <c r="DY50" s="55"/>
      <c r="DZ50" s="55"/>
      <c r="EA50" s="55"/>
      <c r="EB50" s="55"/>
      <c r="EC50" s="55"/>
      <c r="ED50" s="55"/>
      <c r="EE50" s="55"/>
      <c r="EF50" s="55"/>
      <c r="EG50" s="55"/>
      <c r="EH50" s="55"/>
      <c r="EI50" s="55"/>
      <c r="EJ50" s="55"/>
      <c r="EK50" s="55"/>
      <c r="EL50" s="55"/>
      <c r="EM50" s="55"/>
      <c r="EN50" s="55"/>
      <c r="EO50" s="55"/>
      <c r="EP50" s="55"/>
      <c r="EQ50" s="55"/>
      <c r="ER50" s="55"/>
      <c r="ES50" s="55"/>
      <c r="ET50" s="55"/>
      <c r="EU50" s="55"/>
      <c r="EV50" s="55"/>
      <c r="EW50" s="55"/>
      <c r="EX50" s="55"/>
      <c r="EY50" s="55"/>
      <c r="EZ50" s="55"/>
      <c r="FA50" s="55"/>
      <c r="FB50" s="55"/>
      <c r="FC50" s="55"/>
      <c r="FD50" s="55"/>
      <c r="FE50" s="55"/>
      <c r="FF50" s="55"/>
      <c r="FG50" s="55"/>
      <c r="FH50" s="55"/>
      <c r="FI50" s="55"/>
      <c r="FJ50" s="55"/>
      <c r="FK50" s="55"/>
      <c r="FL50" s="55"/>
      <c r="FM50" s="55"/>
      <c r="FN50" s="55"/>
      <c r="FO50" s="55"/>
      <c r="FP50" s="55"/>
      <c r="FQ50" s="55"/>
      <c r="FR50" s="55"/>
      <c r="FS50" s="55"/>
      <c r="FT50" s="55"/>
      <c r="FU50" s="55"/>
      <c r="FV50" s="55"/>
      <c r="FW50" s="55"/>
      <c r="FX50" s="55"/>
      <c r="FY50" s="55"/>
      <c r="FZ50" s="55"/>
      <c r="GA50" s="55"/>
      <c r="GB50" s="55"/>
      <c r="GC50" s="55"/>
      <c r="GD50" s="55"/>
      <c r="GE50" s="55"/>
      <c r="GF50" s="55"/>
      <c r="GG50" s="55"/>
      <c r="GH50" s="55"/>
      <c r="GI50" s="55"/>
      <c r="GJ50" s="55"/>
      <c r="GK50" s="55"/>
      <c r="GL50" s="55"/>
      <c r="GM50" s="55"/>
      <c r="GN50" s="55"/>
      <c r="GO50" s="55"/>
      <c r="GP50" s="55"/>
      <c r="GQ50" s="55"/>
      <c r="GR50" s="55"/>
      <c r="GS50" s="55"/>
      <c r="GT50" s="55"/>
      <c r="GU50" s="55"/>
      <c r="GV50" s="55"/>
      <c r="GW50" s="55"/>
      <c r="GX50" s="55"/>
      <c r="GY50" s="55"/>
      <c r="GZ50" s="55"/>
      <c r="HA50" s="55"/>
      <c r="HB50" s="55"/>
      <c r="HC50" s="55"/>
      <c r="HD50" s="55"/>
      <c r="HE50" s="55"/>
      <c r="HF50" s="55"/>
      <c r="HG50" s="55"/>
      <c r="HH50" s="55"/>
      <c r="HI50" s="55"/>
      <c r="HJ50" s="55"/>
      <c r="HK50" s="55"/>
      <c r="HL50" s="55"/>
      <c r="HM50" s="55"/>
      <c r="HN50" s="55"/>
      <c r="HO50" s="55"/>
      <c r="HP50" s="55"/>
      <c r="HQ50" s="55"/>
      <c r="HR50" s="55"/>
      <c r="HS50" s="55"/>
      <c r="HT50" s="55"/>
      <c r="HU50" s="55"/>
      <c r="HV50" s="55"/>
      <c r="HW50" s="55"/>
      <c r="HX50" s="55"/>
      <c r="HY50" s="55"/>
      <c r="HZ50" s="55"/>
      <c r="IA50" s="55"/>
      <c r="IB50" s="55"/>
      <c r="IC50" s="55"/>
      <c r="ID50" s="55"/>
      <c r="IE50" s="55"/>
      <c r="IF50" s="55"/>
      <c r="IG50" s="55"/>
      <c r="IH50" s="55"/>
      <c r="II50" s="55"/>
      <c r="IJ50" s="55"/>
      <c r="IK50" s="55"/>
      <c r="IL50" s="55"/>
      <c r="IM50" s="55"/>
      <c r="IN50" s="55"/>
      <c r="IO50" s="55"/>
      <c r="IP50" s="55"/>
      <c r="IQ50" s="55"/>
      <c r="IR50" s="55"/>
      <c r="IS50" s="55"/>
      <c r="IT50" s="55"/>
      <c r="IU50" s="55"/>
      <c r="IV50" s="55"/>
      <c r="IW50" s="55"/>
      <c r="IX50" s="55"/>
      <c r="IY50" s="55"/>
      <c r="IZ50" s="55"/>
      <c r="JA50" s="55"/>
      <c r="JB50" s="55"/>
      <c r="JC50" s="55"/>
      <c r="JD50" s="55"/>
      <c r="JE50" s="55"/>
      <c r="JF50" s="55"/>
      <c r="JG50" s="55"/>
      <c r="JH50" s="55"/>
      <c r="JI50" s="55"/>
      <c r="JJ50" s="55"/>
      <c r="JK50" s="55"/>
      <c r="JL50" s="55"/>
      <c r="JM50" s="55"/>
      <c r="JN50" s="55"/>
      <c r="JO50" s="55"/>
      <c r="JP50" s="55"/>
      <c r="JQ50" s="55"/>
      <c r="JR50" s="55"/>
      <c r="JS50" s="55"/>
      <c r="JT50" s="55"/>
      <c r="JU50" s="55"/>
      <c r="JV50" s="55"/>
      <c r="JW50" s="55"/>
      <c r="JX50" s="55"/>
      <c r="JY50" s="55"/>
      <c r="JZ50" s="55"/>
      <c r="KA50" s="55"/>
      <c r="KB50" s="55"/>
      <c r="KC50" s="55"/>
      <c r="KD50" s="55"/>
      <c r="KE50" s="55"/>
      <c r="KF50" s="55"/>
      <c r="KG50" s="55"/>
      <c r="KH50" s="55"/>
      <c r="KI50" s="55"/>
      <c r="KJ50" s="55"/>
      <c r="KK50" s="55"/>
      <c r="KL50" s="55"/>
      <c r="KM50" s="55"/>
      <c r="KN50" s="55"/>
      <c r="KO50" s="55"/>
      <c r="KP50" s="55"/>
      <c r="KQ50" s="55"/>
      <c r="KR50" s="55"/>
      <c r="KS50" s="55"/>
      <c r="KT50" s="55"/>
      <c r="KU50" s="55"/>
      <c r="KV50" s="55"/>
      <c r="KW50" s="55"/>
      <c r="KX50" s="55"/>
      <c r="KY50" s="55"/>
      <c r="KZ50" s="55"/>
      <c r="LA50" s="55"/>
      <c r="LB50" s="55"/>
      <c r="LC50" s="55"/>
      <c r="LD50" s="55"/>
      <c r="LE50" s="55"/>
      <c r="LF50" s="55"/>
      <c r="LG50" s="55"/>
      <c r="LH50" s="55"/>
      <c r="LI50" s="55"/>
      <c r="LJ50" s="55"/>
      <c r="LK50" s="55"/>
      <c r="LL50" s="55"/>
      <c r="LM50" s="55"/>
      <c r="LN50" s="55"/>
      <c r="LO50" s="55"/>
      <c r="LP50" s="55"/>
      <c r="LQ50" s="55"/>
      <c r="LR50" s="55"/>
      <c r="LS50" s="55"/>
      <c r="LT50" s="55"/>
      <c r="LU50" s="55"/>
      <c r="LV50" s="55"/>
      <c r="LW50" s="55"/>
      <c r="LX50" s="55"/>
      <c r="LY50" s="55"/>
      <c r="LZ50" s="55"/>
      <c r="MA50" s="55"/>
      <c r="MB50" s="55"/>
      <c r="MC50" s="55"/>
      <c r="MD50" s="55"/>
      <c r="ME50" s="55"/>
      <c r="MF50" s="55"/>
      <c r="MG50" s="55"/>
      <c r="MH50" s="55"/>
      <c r="MI50" s="55"/>
      <c r="MJ50" s="55"/>
      <c r="MK50" s="55"/>
      <c r="ML50" s="55"/>
      <c r="MM50" s="55"/>
      <c r="MN50" s="55"/>
      <c r="MO50" s="55"/>
      <c r="MP50" s="55"/>
      <c r="MQ50" s="55"/>
      <c r="MR50" s="55"/>
      <c r="MS50" s="55"/>
      <c r="MT50" s="55"/>
      <c r="MU50" s="55"/>
      <c r="MV50" s="55"/>
      <c r="MW50" s="55"/>
      <c r="MX50" s="55"/>
      <c r="MY50" s="55"/>
      <c r="MZ50" s="55"/>
      <c r="NA50" s="55"/>
      <c r="NB50" s="55"/>
      <c r="NC50" s="55"/>
      <c r="ND50" s="55"/>
      <c r="NE50" s="55"/>
      <c r="NF50" s="55"/>
      <c r="NG50" s="55"/>
      <c r="NH50" s="55"/>
      <c r="NI50" s="55"/>
      <c r="NJ50" s="55"/>
      <c r="NK50" s="55"/>
      <c r="NL50" s="55"/>
      <c r="NM50" s="55"/>
      <c r="NN50" s="55"/>
      <c r="NO50" s="55"/>
      <c r="NP50" s="55"/>
      <c r="NQ50" s="55"/>
      <c r="NR50" s="55"/>
      <c r="NS50" s="55"/>
      <c r="NT50" s="55"/>
      <c r="NU50" s="55"/>
      <c r="NV50" s="55"/>
      <c r="NW50" s="55"/>
      <c r="NX50" s="55"/>
      <c r="NY50" s="55"/>
      <c r="NZ50" s="55"/>
      <c r="OA50" s="55"/>
      <c r="OB50" s="55"/>
      <c r="OC50" s="55"/>
      <c r="OD50" s="55"/>
      <c r="OE50" s="55"/>
      <c r="OF50" s="55"/>
      <c r="OG50" s="55"/>
      <c r="OH50" s="55"/>
      <c r="OI50" s="55"/>
      <c r="OJ50" s="55"/>
      <c r="OK50" s="55"/>
      <c r="OL50" s="55"/>
      <c r="OM50" s="55"/>
      <c r="ON50" s="55"/>
      <c r="OO50" s="55"/>
      <c r="OP50" s="55"/>
      <c r="OQ50" s="55"/>
      <c r="OR50" s="55"/>
      <c r="OS50" s="55"/>
      <c r="OT50" s="55"/>
      <c r="OU50" s="55"/>
      <c r="OV50" s="55"/>
      <c r="OW50" s="55"/>
      <c r="OX50" s="55"/>
      <c r="OY50" s="55"/>
      <c r="OZ50" s="55"/>
      <c r="PA50" s="55"/>
      <c r="PB50" s="55"/>
      <c r="PC50" s="55"/>
      <c r="PD50" s="55"/>
      <c r="PE50" s="55"/>
      <c r="PF50" s="55"/>
      <c r="PG50" s="55"/>
      <c r="PH50" s="55"/>
      <c r="PI50" s="55"/>
      <c r="PJ50" s="55"/>
      <c r="PK50" s="55"/>
      <c r="PL50" s="55"/>
      <c r="PM50" s="55"/>
      <c r="PN50" s="55"/>
      <c r="PO50" s="55"/>
      <c r="PP50" s="55"/>
      <c r="PQ50" s="55"/>
      <c r="PR50" s="55"/>
      <c r="PS50" s="55"/>
      <c r="PT50" s="55"/>
      <c r="PU50" s="55"/>
      <c r="PV50" s="55"/>
      <c r="PW50" s="55"/>
      <c r="PX50" s="55"/>
      <c r="PY50" s="55"/>
      <c r="PZ50" s="55"/>
      <c r="QA50" s="55"/>
      <c r="QB50" s="55"/>
      <c r="QC50" s="55"/>
      <c r="QD50" s="55"/>
      <c r="QE50" s="55"/>
      <c r="QF50" s="55"/>
      <c r="QG50" s="55"/>
      <c r="QH50" s="55"/>
      <c r="QI50" s="55"/>
      <c r="QJ50" s="55"/>
      <c r="QK50" s="55"/>
      <c r="QL50" s="55"/>
      <c r="QM50" s="55"/>
      <c r="QN50" s="55"/>
      <c r="QO50" s="55"/>
      <c r="QP50" s="55"/>
      <c r="QQ50" s="55"/>
      <c r="QR50" s="55"/>
      <c r="QS50" s="55"/>
      <c r="QT50" s="55"/>
      <c r="QU50" s="55"/>
      <c r="QV50" s="55"/>
      <c r="QW50" s="55"/>
      <c r="QX50" s="55"/>
      <c r="QY50" s="55"/>
      <c r="QZ50" s="55"/>
      <c r="RA50" s="55"/>
      <c r="RB50" s="55"/>
      <c r="RC50" s="55"/>
      <c r="RD50" s="55"/>
      <c r="RE50" s="55"/>
      <c r="RF50" s="55"/>
      <c r="RG50" s="55"/>
      <c r="RH50" s="55"/>
      <c r="RI50" s="55"/>
      <c r="RJ50" s="55"/>
      <c r="RK50" s="55"/>
      <c r="RL50" s="55"/>
      <c r="RM50" s="55"/>
      <c r="RN50" s="55"/>
      <c r="RO50" s="55"/>
      <c r="RP50" s="55"/>
      <c r="RQ50" s="55"/>
      <c r="RR50" s="55"/>
      <c r="RS50" s="55"/>
      <c r="RT50" s="55"/>
      <c r="RU50" s="55"/>
      <c r="RV50" s="55"/>
      <c r="RW50" s="55"/>
      <c r="RX50" s="55"/>
      <c r="RY50" s="55"/>
      <c r="RZ50" s="55"/>
      <c r="SA50" s="55"/>
      <c r="SB50" s="55"/>
      <c r="SC50" s="55"/>
      <c r="SD50" s="55"/>
      <c r="SE50" s="55"/>
      <c r="SF50" s="55"/>
      <c r="SG50" s="55"/>
      <c r="SH50" s="55"/>
      <c r="SI50" s="55"/>
      <c r="SJ50" s="55"/>
      <c r="SK50" s="55"/>
      <c r="SL50" s="55"/>
      <c r="SM50" s="55"/>
      <c r="SN50" s="55"/>
      <c r="SO50" s="55"/>
      <c r="SP50" s="55"/>
      <c r="SQ50" s="55"/>
    </row>
    <row r="51" spans="1:511" ht="18" customHeight="1" x14ac:dyDescent="0.25">
      <c r="A51" s="70" t="s">
        <v>231</v>
      </c>
      <c r="B51" s="75" t="s">
        <v>117</v>
      </c>
      <c r="C51" s="187">
        <v>46247</v>
      </c>
      <c r="D51" s="187">
        <v>46263</v>
      </c>
      <c r="E51" s="188"/>
      <c r="F51" s="188"/>
      <c r="G51" s="72">
        <v>17</v>
      </c>
      <c r="H51" s="73">
        <v>0</v>
      </c>
      <c r="I51" s="189"/>
      <c r="J51" s="72" t="s">
        <v>57</v>
      </c>
      <c r="K51" s="168"/>
      <c r="L51" s="163"/>
      <c r="M51" s="163"/>
      <c r="N51" s="163"/>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92"/>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c r="CC51" s="55"/>
      <c r="CD51" s="55"/>
      <c r="CE51" s="55"/>
      <c r="CF51" s="55"/>
      <c r="CG51" s="55"/>
      <c r="CH51" s="55"/>
      <c r="CI51" s="55"/>
      <c r="CJ51" s="55"/>
      <c r="CK51" s="55"/>
      <c r="CL51" s="55"/>
      <c r="CM51" s="55"/>
      <c r="CN51" s="55"/>
      <c r="CO51" s="55"/>
      <c r="CP51" s="55"/>
      <c r="CQ51" s="55"/>
      <c r="CR51" s="55"/>
      <c r="CS51" s="55"/>
      <c r="CT51" s="55"/>
      <c r="CU51" s="55"/>
      <c r="CV51" s="55"/>
      <c r="CW51" s="55"/>
      <c r="CX51" s="55"/>
      <c r="CY51" s="55"/>
      <c r="CZ51" s="55"/>
      <c r="DA51" s="55"/>
      <c r="DB51" s="55"/>
      <c r="DC51" s="55"/>
      <c r="DD51" s="55"/>
      <c r="DE51" s="55"/>
      <c r="DF51" s="55"/>
      <c r="DG51" s="55"/>
      <c r="DH51" s="55"/>
      <c r="DI51" s="55"/>
      <c r="DJ51" s="55"/>
      <c r="DK51" s="55"/>
      <c r="DL51" s="55"/>
      <c r="DM51" s="55"/>
      <c r="DN51" s="55"/>
      <c r="DO51" s="55"/>
      <c r="DP51" s="55"/>
      <c r="DQ51" s="55"/>
      <c r="DR51" s="55"/>
      <c r="DS51" s="55"/>
      <c r="DT51" s="55"/>
      <c r="DU51" s="55"/>
      <c r="DV51" s="55"/>
      <c r="DW51" s="55"/>
      <c r="DX51" s="55"/>
      <c r="DY51" s="55"/>
      <c r="DZ51" s="55"/>
      <c r="EA51" s="55"/>
      <c r="EB51" s="55"/>
      <c r="EC51" s="55"/>
      <c r="ED51" s="55"/>
      <c r="EE51" s="55"/>
      <c r="EF51" s="55"/>
      <c r="EG51" s="55"/>
      <c r="EH51" s="55"/>
      <c r="EI51" s="55"/>
      <c r="EJ51" s="55"/>
      <c r="EK51" s="55"/>
      <c r="EL51" s="55"/>
      <c r="EM51" s="55"/>
      <c r="EN51" s="55"/>
      <c r="EO51" s="55"/>
      <c r="EP51" s="55"/>
      <c r="EQ51" s="55"/>
      <c r="ER51" s="55"/>
      <c r="ES51" s="55"/>
      <c r="ET51" s="55"/>
      <c r="EU51" s="55"/>
      <c r="EV51" s="55"/>
      <c r="EW51" s="55"/>
      <c r="EX51" s="55"/>
      <c r="EY51" s="55"/>
      <c r="EZ51" s="55"/>
      <c r="FA51" s="55"/>
      <c r="FB51" s="55"/>
      <c r="FC51" s="55"/>
      <c r="FD51" s="55"/>
      <c r="FE51" s="55"/>
      <c r="FF51" s="55"/>
      <c r="FG51" s="55"/>
      <c r="FH51" s="55"/>
      <c r="FI51" s="55"/>
      <c r="FJ51" s="55"/>
      <c r="FK51" s="55"/>
      <c r="FL51" s="55"/>
      <c r="FM51" s="55"/>
      <c r="FN51" s="55"/>
      <c r="FO51" s="55"/>
      <c r="FP51" s="55"/>
      <c r="FQ51" s="55"/>
      <c r="FR51" s="55"/>
      <c r="FS51" s="55"/>
      <c r="FT51" s="55"/>
      <c r="FU51" s="55"/>
      <c r="FV51" s="55"/>
      <c r="FW51" s="55"/>
      <c r="FX51" s="55"/>
      <c r="FY51" s="55"/>
      <c r="FZ51" s="55"/>
      <c r="GA51" s="55"/>
      <c r="GB51" s="55"/>
      <c r="GC51" s="55"/>
      <c r="GD51" s="55"/>
      <c r="GE51" s="55"/>
      <c r="GF51" s="55"/>
      <c r="GG51" s="55"/>
      <c r="GH51" s="55"/>
      <c r="GI51" s="55"/>
      <c r="GJ51" s="55"/>
      <c r="GK51" s="55"/>
      <c r="GL51" s="55"/>
      <c r="GM51" s="55"/>
      <c r="GN51" s="55"/>
      <c r="GO51" s="55"/>
      <c r="GP51" s="55"/>
      <c r="GQ51" s="55"/>
      <c r="GR51" s="55"/>
      <c r="GS51" s="55"/>
      <c r="GT51" s="55"/>
      <c r="GU51" s="55"/>
      <c r="GV51" s="55"/>
      <c r="GW51" s="55"/>
      <c r="GX51" s="55"/>
      <c r="GY51" s="55"/>
      <c r="GZ51" s="55"/>
      <c r="HA51" s="55"/>
      <c r="HB51" s="55"/>
      <c r="HC51" s="55"/>
      <c r="HD51" s="55"/>
      <c r="HE51" s="55"/>
      <c r="HF51" s="55"/>
      <c r="HG51" s="55"/>
      <c r="HH51" s="55"/>
      <c r="HI51" s="55"/>
      <c r="HJ51" s="55"/>
      <c r="HK51" s="55"/>
      <c r="HL51" s="55"/>
      <c r="HM51" s="55"/>
      <c r="HN51" s="55"/>
      <c r="HO51" s="55"/>
      <c r="HP51" s="55"/>
      <c r="HQ51" s="55"/>
      <c r="HR51" s="55"/>
      <c r="HS51" s="55"/>
      <c r="HT51" s="55"/>
      <c r="HU51" s="55"/>
      <c r="HV51" s="55"/>
      <c r="HW51" s="55"/>
      <c r="HX51" s="55"/>
      <c r="HY51" s="55"/>
      <c r="HZ51" s="55"/>
      <c r="IA51" s="55"/>
      <c r="IB51" s="55"/>
      <c r="IC51" s="55"/>
      <c r="ID51" s="55"/>
      <c r="IE51" s="55"/>
      <c r="IF51" s="55"/>
      <c r="IG51" s="55"/>
      <c r="IH51" s="55"/>
      <c r="II51" s="55"/>
      <c r="IJ51" s="55"/>
      <c r="IK51" s="55"/>
      <c r="IL51" s="55"/>
      <c r="IM51" s="55"/>
      <c r="IN51" s="55"/>
      <c r="IO51" s="55"/>
      <c r="IP51" s="55"/>
      <c r="IQ51" s="55"/>
      <c r="IR51" s="55"/>
      <c r="IS51" s="55"/>
      <c r="IT51" s="55"/>
      <c r="IU51" s="55"/>
      <c r="IV51" s="55"/>
      <c r="IW51" s="55"/>
      <c r="IX51" s="55"/>
      <c r="IY51" s="55"/>
      <c r="IZ51" s="55"/>
      <c r="JA51" s="55"/>
      <c r="JB51" s="55"/>
      <c r="JC51" s="55"/>
      <c r="JD51" s="55"/>
      <c r="JE51" s="55"/>
      <c r="JF51" s="55"/>
      <c r="JG51" s="55"/>
      <c r="JH51" s="55"/>
      <c r="JI51" s="55"/>
      <c r="JJ51" s="55"/>
      <c r="JK51" s="55"/>
      <c r="JL51" s="55"/>
      <c r="JM51" s="55"/>
      <c r="JN51" s="55"/>
      <c r="JO51" s="55"/>
      <c r="JP51" s="55"/>
      <c r="JQ51" s="55"/>
      <c r="JR51" s="55"/>
      <c r="JS51" s="55"/>
      <c r="JT51" s="55"/>
      <c r="JU51" s="55"/>
      <c r="JV51" s="55"/>
      <c r="JW51" s="55"/>
      <c r="JX51" s="55"/>
      <c r="JY51" s="55"/>
      <c r="JZ51" s="55"/>
      <c r="KA51" s="55"/>
      <c r="KB51" s="55"/>
      <c r="KC51" s="55"/>
      <c r="KD51" s="55"/>
      <c r="KE51" s="55"/>
      <c r="KF51" s="55"/>
      <c r="KG51" s="55"/>
      <c r="KH51" s="55"/>
      <c r="KI51" s="55"/>
      <c r="KJ51" s="55"/>
      <c r="KK51" s="55"/>
      <c r="KL51" s="55"/>
      <c r="KM51" s="55"/>
      <c r="KN51" s="55"/>
      <c r="KO51" s="55"/>
      <c r="KP51" s="55"/>
      <c r="KQ51" s="55"/>
      <c r="KR51" s="55"/>
      <c r="KS51" s="55"/>
      <c r="KT51" s="55"/>
      <c r="KU51" s="55"/>
      <c r="KV51" s="55"/>
      <c r="KW51" s="55"/>
      <c r="KX51" s="55"/>
      <c r="KY51" s="55"/>
      <c r="KZ51" s="55"/>
      <c r="LA51" s="55"/>
      <c r="LB51" s="55"/>
      <c r="LC51" s="55"/>
      <c r="LD51" s="55"/>
      <c r="LE51" s="55"/>
      <c r="LF51" s="55"/>
      <c r="LG51" s="55"/>
      <c r="LH51" s="55"/>
      <c r="LI51" s="55"/>
      <c r="LJ51" s="55"/>
      <c r="LK51" s="55"/>
      <c r="LL51" s="55"/>
      <c r="LM51" s="55"/>
      <c r="LN51" s="55"/>
      <c r="LO51" s="55"/>
      <c r="LP51" s="55"/>
      <c r="LQ51" s="55"/>
      <c r="LR51" s="55"/>
      <c r="LS51" s="55"/>
      <c r="LT51" s="55"/>
      <c r="LU51" s="55"/>
      <c r="LV51" s="55"/>
      <c r="LW51" s="55"/>
      <c r="LX51" s="55"/>
      <c r="LY51" s="55"/>
      <c r="LZ51" s="55"/>
      <c r="MA51" s="55"/>
      <c r="MB51" s="55"/>
      <c r="MC51" s="55"/>
      <c r="MD51" s="55"/>
      <c r="ME51" s="55"/>
      <c r="MF51" s="55"/>
      <c r="MG51" s="55"/>
      <c r="MH51" s="55"/>
      <c r="MI51" s="55"/>
      <c r="MJ51" s="55"/>
      <c r="MK51" s="55"/>
      <c r="ML51" s="55"/>
      <c r="MM51" s="55"/>
      <c r="MN51" s="55"/>
      <c r="MO51" s="55"/>
      <c r="MP51" s="55"/>
      <c r="MQ51" s="55"/>
      <c r="MR51" s="55"/>
      <c r="MS51" s="55"/>
      <c r="MT51" s="55"/>
      <c r="MU51" s="55"/>
      <c r="MV51" s="55"/>
      <c r="MW51" s="55"/>
      <c r="MX51" s="55"/>
      <c r="MY51" s="55"/>
      <c r="MZ51" s="55"/>
      <c r="NA51" s="55"/>
      <c r="NB51" s="55"/>
      <c r="NC51" s="55"/>
      <c r="ND51" s="55"/>
      <c r="NE51" s="55"/>
      <c r="NF51" s="55"/>
      <c r="NG51" s="55"/>
      <c r="NH51" s="55"/>
      <c r="NI51" s="55"/>
      <c r="NJ51" s="55"/>
      <c r="NK51" s="55"/>
      <c r="NL51" s="55"/>
      <c r="NM51" s="55"/>
      <c r="NN51" s="55"/>
      <c r="NO51" s="55"/>
      <c r="NP51" s="55"/>
      <c r="NQ51" s="55"/>
      <c r="NR51" s="55"/>
      <c r="NS51" s="55"/>
      <c r="NT51" s="55"/>
      <c r="NU51" s="55"/>
      <c r="NV51" s="55"/>
      <c r="NW51" s="55"/>
      <c r="NX51" s="55"/>
      <c r="NY51" s="55"/>
      <c r="NZ51" s="55"/>
      <c r="OA51" s="55"/>
      <c r="OB51" s="55"/>
      <c r="OC51" s="55"/>
      <c r="OD51" s="55"/>
      <c r="OE51" s="55"/>
      <c r="OF51" s="55"/>
      <c r="OG51" s="55"/>
      <c r="OH51" s="55"/>
      <c r="OI51" s="55"/>
      <c r="OJ51" s="55"/>
      <c r="OK51" s="55"/>
      <c r="OL51" s="55"/>
      <c r="OM51" s="55"/>
      <c r="ON51" s="55"/>
      <c r="OO51" s="55"/>
      <c r="OP51" s="55"/>
      <c r="OQ51" s="55"/>
      <c r="OR51" s="55"/>
      <c r="OS51" s="55"/>
      <c r="OT51" s="55"/>
      <c r="OU51" s="55"/>
      <c r="OV51" s="55"/>
      <c r="OW51" s="55"/>
      <c r="OX51" s="55"/>
      <c r="OY51" s="55"/>
      <c r="OZ51" s="55"/>
      <c r="PA51" s="55"/>
      <c r="PB51" s="55"/>
      <c r="PC51" s="55"/>
      <c r="PD51" s="55"/>
      <c r="PE51" s="55"/>
      <c r="PF51" s="55"/>
      <c r="PG51" s="55"/>
      <c r="PH51" s="55"/>
      <c r="PI51" s="55"/>
      <c r="PJ51" s="55"/>
      <c r="PK51" s="55"/>
      <c r="PL51" s="55"/>
      <c r="PM51" s="55"/>
      <c r="PN51" s="55"/>
      <c r="PO51" s="55"/>
      <c r="PP51" s="55"/>
      <c r="PQ51" s="55"/>
      <c r="PR51" s="55"/>
      <c r="PS51" s="55"/>
      <c r="PT51" s="55"/>
      <c r="PU51" s="55"/>
      <c r="PV51" s="55"/>
      <c r="PW51" s="55"/>
      <c r="PX51" s="55"/>
      <c r="PY51" s="55"/>
      <c r="PZ51" s="55"/>
      <c r="QA51" s="55"/>
      <c r="QB51" s="55"/>
      <c r="QC51" s="55"/>
      <c r="QD51" s="55"/>
      <c r="QE51" s="55"/>
      <c r="QF51" s="55"/>
      <c r="QG51" s="55"/>
      <c r="QH51" s="55"/>
      <c r="QI51" s="55"/>
      <c r="QJ51" s="55"/>
      <c r="QK51" s="55"/>
      <c r="QL51" s="55"/>
      <c r="QM51" s="55"/>
      <c r="QN51" s="55"/>
      <c r="QO51" s="55"/>
      <c r="QP51" s="55"/>
      <c r="QQ51" s="55"/>
      <c r="QR51" s="55"/>
      <c r="QS51" s="55"/>
      <c r="QT51" s="55"/>
      <c r="QU51" s="55"/>
      <c r="QV51" s="55"/>
      <c r="QW51" s="55"/>
      <c r="QX51" s="55"/>
      <c r="QY51" s="55"/>
      <c r="QZ51" s="55"/>
      <c r="RA51" s="55"/>
      <c r="RB51" s="55"/>
      <c r="RC51" s="55"/>
      <c r="RD51" s="55"/>
      <c r="RE51" s="55"/>
      <c r="RF51" s="55"/>
      <c r="RG51" s="55"/>
      <c r="RH51" s="55"/>
      <c r="RI51" s="55"/>
      <c r="RJ51" s="55"/>
      <c r="RK51" s="55"/>
      <c r="RL51" s="55"/>
      <c r="RM51" s="55"/>
      <c r="RN51" s="55"/>
      <c r="RO51" s="55"/>
      <c r="RP51" s="55"/>
      <c r="RQ51" s="55"/>
      <c r="RR51" s="55"/>
      <c r="RS51" s="55"/>
      <c r="RT51" s="55"/>
      <c r="RU51" s="55"/>
      <c r="RV51" s="55"/>
      <c r="RW51" s="55"/>
      <c r="RX51" s="55"/>
      <c r="RY51" s="55"/>
      <c r="RZ51" s="55"/>
      <c r="SA51" s="55"/>
      <c r="SB51" s="55"/>
      <c r="SC51" s="55"/>
      <c r="SD51" s="55"/>
      <c r="SE51" s="55"/>
      <c r="SF51" s="55"/>
      <c r="SG51" s="55"/>
      <c r="SH51" s="55"/>
      <c r="SI51" s="55"/>
      <c r="SJ51" s="55"/>
      <c r="SK51" s="55"/>
      <c r="SL51" s="55"/>
      <c r="SM51" s="55"/>
      <c r="SN51" s="55"/>
      <c r="SO51" s="55"/>
      <c r="SP51" s="55"/>
      <c r="SQ51" s="55"/>
    </row>
    <row r="52" spans="1:511" ht="18" customHeight="1" x14ac:dyDescent="0.25">
      <c r="A52" s="64" t="s">
        <v>232</v>
      </c>
      <c r="B52" s="76" t="s">
        <v>203</v>
      </c>
      <c r="C52" s="184">
        <v>46247</v>
      </c>
      <c r="D52" s="184">
        <v>46250</v>
      </c>
      <c r="E52" s="186"/>
      <c r="F52" s="186"/>
      <c r="G52" s="66">
        <v>4</v>
      </c>
      <c r="H52" s="67">
        <v>0</v>
      </c>
      <c r="I52" s="69"/>
      <c r="J52" s="66" t="s">
        <v>68</v>
      </c>
      <c r="K52" s="168"/>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92"/>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c r="CC52" s="55"/>
      <c r="CD52" s="55"/>
      <c r="CE52" s="55"/>
      <c r="CF52" s="55"/>
      <c r="CG52" s="55"/>
      <c r="CH52" s="55"/>
      <c r="CI52" s="55"/>
      <c r="CJ52" s="55"/>
      <c r="CK52" s="55"/>
      <c r="CL52" s="55"/>
      <c r="CM52" s="55"/>
      <c r="CN52" s="55"/>
      <c r="CO52" s="55"/>
      <c r="CP52" s="55"/>
      <c r="CQ52" s="55"/>
      <c r="CR52" s="55"/>
      <c r="CS52" s="55"/>
      <c r="CT52" s="55"/>
      <c r="CU52" s="55"/>
      <c r="CV52" s="55"/>
      <c r="CW52" s="55"/>
      <c r="CX52" s="55"/>
      <c r="CY52" s="55"/>
      <c r="CZ52" s="55"/>
      <c r="DA52" s="55"/>
      <c r="DB52" s="55"/>
      <c r="DC52" s="55"/>
      <c r="DD52" s="55"/>
      <c r="DE52" s="55"/>
      <c r="DF52" s="55"/>
      <c r="DG52" s="55"/>
      <c r="DH52" s="55"/>
      <c r="DI52" s="55"/>
      <c r="DJ52" s="55"/>
      <c r="DK52" s="55"/>
      <c r="DL52" s="55"/>
      <c r="DM52" s="55"/>
      <c r="DN52" s="55"/>
      <c r="DO52" s="55"/>
      <c r="DP52" s="55"/>
      <c r="DQ52" s="55"/>
      <c r="DR52" s="55"/>
      <c r="DS52" s="55"/>
      <c r="DT52" s="55"/>
      <c r="DU52" s="55"/>
      <c r="DV52" s="55"/>
      <c r="DW52" s="55"/>
      <c r="DX52" s="55"/>
      <c r="DY52" s="55"/>
      <c r="DZ52" s="55"/>
      <c r="EA52" s="55"/>
      <c r="EB52" s="55"/>
      <c r="EC52" s="55"/>
      <c r="ED52" s="55"/>
      <c r="EE52" s="55"/>
      <c r="EF52" s="55"/>
      <c r="EG52" s="55"/>
      <c r="EH52" s="55"/>
      <c r="EI52" s="55"/>
      <c r="EJ52" s="55"/>
      <c r="EK52" s="55"/>
      <c r="EL52" s="55"/>
      <c r="EM52" s="55"/>
      <c r="EN52" s="55"/>
      <c r="EO52" s="55"/>
      <c r="EP52" s="55"/>
      <c r="EQ52" s="55"/>
      <c r="ER52" s="55"/>
      <c r="ES52" s="55"/>
      <c r="ET52" s="55"/>
      <c r="EU52" s="55"/>
      <c r="EV52" s="55"/>
      <c r="EW52" s="55"/>
      <c r="EX52" s="55"/>
      <c r="EY52" s="55"/>
      <c r="EZ52" s="55"/>
      <c r="FA52" s="55"/>
      <c r="FB52" s="55"/>
      <c r="FC52" s="55"/>
      <c r="FD52" s="55"/>
      <c r="FE52" s="55"/>
      <c r="FF52" s="55"/>
      <c r="FG52" s="55"/>
      <c r="FH52" s="55"/>
      <c r="FI52" s="55"/>
      <c r="FJ52" s="55"/>
      <c r="FK52" s="55"/>
      <c r="FL52" s="55"/>
      <c r="FM52" s="55"/>
      <c r="FN52" s="55"/>
      <c r="FO52" s="55"/>
      <c r="FP52" s="55"/>
      <c r="FQ52" s="55"/>
      <c r="FR52" s="55"/>
      <c r="FS52" s="55"/>
      <c r="FT52" s="55"/>
      <c r="FU52" s="55"/>
      <c r="FV52" s="55"/>
      <c r="FW52" s="55"/>
      <c r="FX52" s="55"/>
      <c r="FY52" s="55"/>
      <c r="FZ52" s="55"/>
      <c r="GA52" s="55"/>
      <c r="GB52" s="55"/>
      <c r="GC52" s="55"/>
      <c r="GD52" s="55"/>
      <c r="GE52" s="55"/>
      <c r="GF52" s="55"/>
      <c r="GG52" s="55"/>
      <c r="GH52" s="55"/>
      <c r="GI52" s="55"/>
      <c r="GJ52" s="55"/>
      <c r="GK52" s="55"/>
      <c r="GL52" s="55"/>
      <c r="GM52" s="55"/>
      <c r="GN52" s="55"/>
      <c r="GO52" s="55"/>
      <c r="GP52" s="55"/>
      <c r="GQ52" s="55"/>
      <c r="GR52" s="55"/>
      <c r="GS52" s="55"/>
      <c r="GT52" s="55"/>
      <c r="GU52" s="55"/>
      <c r="GV52" s="55"/>
      <c r="GW52" s="55"/>
      <c r="GX52" s="55"/>
      <c r="GY52" s="55"/>
      <c r="GZ52" s="55"/>
      <c r="HA52" s="55"/>
      <c r="HB52" s="55"/>
      <c r="HC52" s="55"/>
      <c r="HD52" s="55"/>
      <c r="HE52" s="55"/>
      <c r="HF52" s="55"/>
      <c r="HG52" s="55"/>
      <c r="HH52" s="55"/>
      <c r="HI52" s="55"/>
      <c r="HJ52" s="55"/>
      <c r="HK52" s="55"/>
      <c r="HL52" s="55"/>
      <c r="HM52" s="55"/>
      <c r="HN52" s="55"/>
      <c r="HO52" s="55"/>
      <c r="HP52" s="55"/>
      <c r="HQ52" s="55"/>
      <c r="HR52" s="55"/>
      <c r="HS52" s="55"/>
      <c r="HT52" s="55"/>
      <c r="HU52" s="55"/>
      <c r="HV52" s="55"/>
      <c r="HW52" s="55"/>
      <c r="HX52" s="55"/>
      <c r="HY52" s="55"/>
      <c r="HZ52" s="55"/>
      <c r="IA52" s="55"/>
      <c r="IB52" s="55"/>
      <c r="IC52" s="55"/>
      <c r="ID52" s="55"/>
      <c r="IE52" s="55"/>
      <c r="IF52" s="55"/>
      <c r="IG52" s="55"/>
      <c r="IH52" s="55"/>
      <c r="II52" s="55"/>
      <c r="IJ52" s="55"/>
      <c r="IK52" s="55"/>
      <c r="IL52" s="55"/>
      <c r="IM52" s="55"/>
      <c r="IN52" s="55"/>
      <c r="IO52" s="55"/>
      <c r="IP52" s="55"/>
      <c r="IQ52" s="55"/>
      <c r="IR52" s="55"/>
      <c r="IS52" s="55"/>
      <c r="IT52" s="55"/>
      <c r="IU52" s="55"/>
      <c r="IV52" s="55"/>
      <c r="IW52" s="55"/>
      <c r="IX52" s="55"/>
      <c r="IY52" s="55"/>
      <c r="IZ52" s="55"/>
      <c r="JA52" s="55"/>
      <c r="JB52" s="55"/>
      <c r="JC52" s="55"/>
      <c r="JD52" s="55"/>
      <c r="JE52" s="55"/>
      <c r="JF52" s="55"/>
      <c r="JG52" s="55"/>
      <c r="JH52" s="55"/>
      <c r="JI52" s="55"/>
      <c r="JJ52" s="55"/>
      <c r="JK52" s="55"/>
      <c r="JL52" s="55"/>
      <c r="JM52" s="55"/>
      <c r="JN52" s="55"/>
      <c r="JO52" s="55"/>
      <c r="JP52" s="55"/>
      <c r="JQ52" s="55"/>
      <c r="JR52" s="55"/>
      <c r="JS52" s="55"/>
      <c r="JT52" s="55"/>
      <c r="JU52" s="55"/>
      <c r="JV52" s="55"/>
      <c r="JW52" s="55"/>
      <c r="JX52" s="55"/>
      <c r="JY52" s="55"/>
      <c r="JZ52" s="55"/>
      <c r="KA52" s="55"/>
      <c r="KB52" s="55"/>
      <c r="KC52" s="55"/>
      <c r="KD52" s="55"/>
      <c r="KE52" s="55"/>
      <c r="KF52" s="55"/>
      <c r="KG52" s="55"/>
      <c r="KH52" s="55"/>
      <c r="KI52" s="55"/>
      <c r="KJ52" s="55"/>
      <c r="KK52" s="55"/>
      <c r="KL52" s="55"/>
      <c r="KM52" s="55"/>
      <c r="KN52" s="55"/>
      <c r="KO52" s="55"/>
      <c r="KP52" s="55"/>
      <c r="KQ52" s="55"/>
      <c r="KR52" s="55"/>
      <c r="KS52" s="55"/>
      <c r="KT52" s="55"/>
      <c r="KU52" s="55"/>
      <c r="KV52" s="55"/>
      <c r="KW52" s="55"/>
      <c r="KX52" s="55"/>
      <c r="KY52" s="55"/>
      <c r="KZ52" s="55"/>
      <c r="LA52" s="55"/>
      <c r="LB52" s="55"/>
      <c r="LC52" s="55"/>
      <c r="LD52" s="55"/>
      <c r="LE52" s="55"/>
      <c r="LF52" s="55"/>
      <c r="LG52" s="55"/>
      <c r="LH52" s="55"/>
      <c r="LI52" s="55"/>
      <c r="LJ52" s="55"/>
      <c r="LK52" s="55"/>
      <c r="LL52" s="55"/>
      <c r="LM52" s="55"/>
      <c r="LN52" s="55"/>
      <c r="LO52" s="55"/>
      <c r="LP52" s="55"/>
      <c r="LQ52" s="55"/>
      <c r="LR52" s="55"/>
      <c r="LS52" s="55"/>
      <c r="LT52" s="55"/>
      <c r="LU52" s="55"/>
      <c r="LV52" s="55"/>
      <c r="LW52" s="55"/>
      <c r="LX52" s="55"/>
      <c r="LY52" s="55"/>
      <c r="LZ52" s="55"/>
      <c r="MA52" s="55"/>
      <c r="MB52" s="55"/>
      <c r="MC52" s="55"/>
      <c r="MD52" s="55"/>
      <c r="ME52" s="55"/>
      <c r="MF52" s="55"/>
      <c r="MG52" s="55"/>
      <c r="MH52" s="55"/>
      <c r="MI52" s="55"/>
      <c r="MJ52" s="55"/>
      <c r="MK52" s="55"/>
      <c r="ML52" s="55"/>
      <c r="MM52" s="55"/>
      <c r="MN52" s="55"/>
      <c r="MO52" s="55"/>
      <c r="MP52" s="55"/>
      <c r="MQ52" s="55"/>
      <c r="MR52" s="55"/>
      <c r="MS52" s="55"/>
      <c r="MT52" s="55"/>
      <c r="MU52" s="55"/>
      <c r="MV52" s="55"/>
      <c r="MW52" s="55"/>
      <c r="MX52" s="55"/>
      <c r="MY52" s="55"/>
      <c r="MZ52" s="55"/>
      <c r="NA52" s="55"/>
      <c r="NB52" s="55"/>
      <c r="NC52" s="55"/>
      <c r="ND52" s="55"/>
      <c r="NE52" s="55"/>
      <c r="NF52" s="55"/>
      <c r="NG52" s="55"/>
      <c r="NH52" s="55"/>
      <c r="NI52" s="55"/>
      <c r="NJ52" s="55"/>
      <c r="NK52" s="55"/>
      <c r="NL52" s="55"/>
      <c r="NM52" s="55"/>
      <c r="NN52" s="55"/>
      <c r="NO52" s="55"/>
      <c r="NP52" s="55"/>
      <c r="NQ52" s="55"/>
      <c r="NR52" s="55"/>
      <c r="NS52" s="55"/>
      <c r="NT52" s="55"/>
      <c r="NU52" s="55"/>
      <c r="NV52" s="55"/>
      <c r="NW52" s="55"/>
      <c r="NX52" s="55"/>
      <c r="NY52" s="55"/>
      <c r="NZ52" s="55"/>
      <c r="OA52" s="55"/>
      <c r="OB52" s="55"/>
      <c r="OC52" s="55"/>
      <c r="OD52" s="55"/>
      <c r="OE52" s="55"/>
      <c r="OF52" s="55"/>
      <c r="OG52" s="55"/>
      <c r="OH52" s="55"/>
      <c r="OI52" s="55"/>
      <c r="OJ52" s="55"/>
      <c r="OK52" s="55"/>
      <c r="OL52" s="55"/>
      <c r="OM52" s="55"/>
      <c r="ON52" s="55"/>
      <c r="OO52" s="55"/>
      <c r="OP52" s="55"/>
      <c r="OQ52" s="55"/>
      <c r="OR52" s="55"/>
      <c r="OS52" s="55"/>
      <c r="OT52" s="55"/>
      <c r="OU52" s="55"/>
      <c r="OV52" s="55"/>
      <c r="OW52" s="55"/>
      <c r="OX52" s="55"/>
      <c r="OY52" s="55"/>
      <c r="OZ52" s="55"/>
      <c r="PA52" s="55"/>
      <c r="PB52" s="55"/>
      <c r="PC52" s="55"/>
      <c r="PD52" s="55"/>
      <c r="PE52" s="55"/>
      <c r="PF52" s="55"/>
      <c r="PG52" s="55"/>
      <c r="PH52" s="55"/>
      <c r="PI52" s="55"/>
      <c r="PJ52" s="55"/>
      <c r="PK52" s="55"/>
      <c r="PL52" s="55"/>
      <c r="PM52" s="55"/>
      <c r="PN52" s="55"/>
      <c r="PO52" s="55"/>
      <c r="PP52" s="55"/>
      <c r="PQ52" s="55"/>
      <c r="PR52" s="55"/>
      <c r="PS52" s="55"/>
      <c r="PT52" s="55"/>
      <c r="PU52" s="55"/>
      <c r="PV52" s="55"/>
      <c r="PW52" s="55"/>
      <c r="PX52" s="55"/>
      <c r="PY52" s="55"/>
      <c r="PZ52" s="55"/>
      <c r="QA52" s="55"/>
      <c r="QB52" s="55"/>
      <c r="QC52" s="55"/>
      <c r="QD52" s="55"/>
      <c r="QE52" s="55"/>
      <c r="QF52" s="55"/>
      <c r="QG52" s="55"/>
      <c r="QH52" s="55"/>
      <c r="QI52" s="55"/>
      <c r="QJ52" s="55"/>
      <c r="QK52" s="55"/>
      <c r="QL52" s="55"/>
      <c r="QM52" s="55"/>
      <c r="QN52" s="55"/>
      <c r="QO52" s="55"/>
      <c r="QP52" s="55"/>
      <c r="QQ52" s="55"/>
      <c r="QR52" s="55"/>
      <c r="QS52" s="55"/>
      <c r="QT52" s="55"/>
      <c r="QU52" s="55"/>
      <c r="QV52" s="55"/>
      <c r="QW52" s="55"/>
      <c r="QX52" s="55"/>
      <c r="QY52" s="55"/>
      <c r="QZ52" s="55"/>
      <c r="RA52" s="55"/>
      <c r="RB52" s="55"/>
      <c r="RC52" s="55"/>
      <c r="RD52" s="55"/>
      <c r="RE52" s="55"/>
      <c r="RF52" s="55"/>
      <c r="RG52" s="55"/>
      <c r="RH52" s="55"/>
      <c r="RI52" s="55"/>
      <c r="RJ52" s="55"/>
      <c r="RK52" s="55"/>
      <c r="RL52" s="55"/>
      <c r="RM52" s="55"/>
      <c r="RN52" s="55"/>
      <c r="RO52" s="55"/>
      <c r="RP52" s="55"/>
      <c r="RQ52" s="55"/>
      <c r="RR52" s="55"/>
      <c r="RS52" s="55"/>
      <c r="RT52" s="55"/>
      <c r="RU52" s="55"/>
      <c r="RV52" s="55"/>
      <c r="RW52" s="55"/>
      <c r="RX52" s="55"/>
      <c r="RY52" s="55"/>
      <c r="RZ52" s="55"/>
      <c r="SA52" s="55"/>
      <c r="SB52" s="55"/>
      <c r="SC52" s="55"/>
      <c r="SD52" s="55"/>
      <c r="SE52" s="55"/>
      <c r="SF52" s="55"/>
      <c r="SG52" s="55"/>
      <c r="SH52" s="55"/>
      <c r="SI52" s="55"/>
      <c r="SJ52" s="55"/>
      <c r="SK52" s="55"/>
      <c r="SL52" s="55"/>
      <c r="SM52" s="55"/>
      <c r="SN52" s="55"/>
      <c r="SO52" s="55"/>
      <c r="SP52" s="55"/>
      <c r="SQ52" s="55"/>
    </row>
    <row r="53" spans="1:511" ht="18" customHeight="1" x14ac:dyDescent="0.25">
      <c r="A53" s="64" t="s">
        <v>233</v>
      </c>
      <c r="B53" s="76" t="s">
        <v>204</v>
      </c>
      <c r="C53" s="184">
        <v>46259</v>
      </c>
      <c r="D53" s="184">
        <v>46263</v>
      </c>
      <c r="E53" s="186"/>
      <c r="F53" s="186"/>
      <c r="G53" s="66">
        <v>5</v>
      </c>
      <c r="H53" s="67">
        <v>0</v>
      </c>
      <c r="I53" s="69"/>
      <c r="J53" s="66" t="s">
        <v>68</v>
      </c>
      <c r="K53" s="168"/>
      <c r="L53" s="163"/>
      <c r="M53" s="163"/>
      <c r="N53" s="163"/>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92"/>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c r="CC53" s="55"/>
      <c r="CD53" s="55"/>
      <c r="CE53" s="55"/>
      <c r="CF53" s="55"/>
      <c r="CG53" s="55"/>
      <c r="CH53" s="55"/>
      <c r="CI53" s="55"/>
      <c r="CJ53" s="55"/>
      <c r="CK53" s="55"/>
      <c r="CL53" s="55"/>
      <c r="CM53" s="55"/>
      <c r="CN53" s="55"/>
      <c r="CO53" s="55"/>
      <c r="CP53" s="55"/>
      <c r="CQ53" s="55"/>
      <c r="CR53" s="55"/>
      <c r="CS53" s="55"/>
      <c r="CT53" s="55"/>
      <c r="CU53" s="55"/>
      <c r="CV53" s="55"/>
      <c r="CW53" s="55"/>
      <c r="CX53" s="55"/>
      <c r="CY53" s="55"/>
      <c r="CZ53" s="55"/>
      <c r="DA53" s="55"/>
      <c r="DB53" s="55"/>
      <c r="DC53" s="55"/>
      <c r="DD53" s="55"/>
      <c r="DE53" s="55"/>
      <c r="DF53" s="55"/>
      <c r="DG53" s="55"/>
      <c r="DH53" s="55"/>
      <c r="DI53" s="55"/>
      <c r="DJ53" s="55"/>
      <c r="DK53" s="55"/>
      <c r="DL53" s="55"/>
      <c r="DM53" s="55"/>
      <c r="DN53" s="55"/>
      <c r="DO53" s="55"/>
      <c r="DP53" s="55"/>
      <c r="DQ53" s="55"/>
      <c r="DR53" s="55"/>
      <c r="DS53" s="55"/>
      <c r="DT53" s="55"/>
      <c r="DU53" s="55"/>
      <c r="DV53" s="55"/>
      <c r="DW53" s="55"/>
      <c r="DX53" s="55"/>
      <c r="DY53" s="55"/>
      <c r="DZ53" s="55"/>
      <c r="EA53" s="55"/>
      <c r="EB53" s="55"/>
      <c r="EC53" s="55"/>
      <c r="ED53" s="55"/>
      <c r="EE53" s="55"/>
      <c r="EF53" s="55"/>
      <c r="EG53" s="55"/>
      <c r="EH53" s="55"/>
      <c r="EI53" s="55"/>
      <c r="EJ53" s="55"/>
      <c r="EK53" s="55"/>
      <c r="EL53" s="55"/>
      <c r="EM53" s="55"/>
      <c r="EN53" s="55"/>
      <c r="EO53" s="55"/>
      <c r="EP53" s="55"/>
      <c r="EQ53" s="55"/>
      <c r="ER53" s="55"/>
      <c r="ES53" s="55"/>
      <c r="ET53" s="55"/>
      <c r="EU53" s="55"/>
      <c r="EV53" s="55"/>
      <c r="EW53" s="55"/>
      <c r="EX53" s="55"/>
      <c r="EY53" s="55"/>
      <c r="EZ53" s="55"/>
      <c r="FA53" s="55"/>
      <c r="FB53" s="55"/>
      <c r="FC53" s="55"/>
      <c r="FD53" s="55"/>
      <c r="FE53" s="55"/>
      <c r="FF53" s="55"/>
      <c r="FG53" s="55"/>
      <c r="FH53" s="55"/>
      <c r="FI53" s="55"/>
      <c r="FJ53" s="55"/>
      <c r="FK53" s="55"/>
      <c r="FL53" s="55"/>
      <c r="FM53" s="55"/>
      <c r="FN53" s="55"/>
      <c r="FO53" s="55"/>
      <c r="FP53" s="55"/>
      <c r="FQ53" s="55"/>
      <c r="FR53" s="55"/>
      <c r="FS53" s="55"/>
      <c r="FT53" s="55"/>
      <c r="FU53" s="55"/>
      <c r="FV53" s="55"/>
      <c r="FW53" s="55"/>
      <c r="FX53" s="55"/>
      <c r="FY53" s="55"/>
      <c r="FZ53" s="55"/>
      <c r="GA53" s="55"/>
      <c r="GB53" s="55"/>
      <c r="GC53" s="55"/>
      <c r="GD53" s="55"/>
      <c r="GE53" s="55"/>
      <c r="GF53" s="55"/>
      <c r="GG53" s="55"/>
      <c r="GH53" s="55"/>
      <c r="GI53" s="55"/>
      <c r="GJ53" s="55"/>
      <c r="GK53" s="55"/>
      <c r="GL53" s="55"/>
      <c r="GM53" s="55"/>
      <c r="GN53" s="55"/>
      <c r="GO53" s="55"/>
      <c r="GP53" s="55"/>
      <c r="GQ53" s="55"/>
      <c r="GR53" s="55"/>
      <c r="GS53" s="55"/>
      <c r="GT53" s="55"/>
      <c r="GU53" s="55"/>
      <c r="GV53" s="55"/>
      <c r="GW53" s="55"/>
      <c r="GX53" s="55"/>
      <c r="GY53" s="55"/>
      <c r="GZ53" s="55"/>
      <c r="HA53" s="55"/>
      <c r="HB53" s="55"/>
      <c r="HC53" s="55"/>
      <c r="HD53" s="55"/>
      <c r="HE53" s="55"/>
      <c r="HF53" s="55"/>
      <c r="HG53" s="55"/>
      <c r="HH53" s="55"/>
      <c r="HI53" s="55"/>
      <c r="HJ53" s="55"/>
      <c r="HK53" s="55"/>
      <c r="HL53" s="55"/>
      <c r="HM53" s="55"/>
      <c r="HN53" s="55"/>
      <c r="HO53" s="55"/>
      <c r="HP53" s="55"/>
      <c r="HQ53" s="55"/>
      <c r="HR53" s="55"/>
      <c r="HS53" s="55"/>
      <c r="HT53" s="55"/>
      <c r="HU53" s="55"/>
      <c r="HV53" s="55"/>
      <c r="HW53" s="55"/>
      <c r="HX53" s="55"/>
      <c r="HY53" s="55"/>
      <c r="HZ53" s="55"/>
      <c r="IA53" s="55"/>
      <c r="IB53" s="55"/>
      <c r="IC53" s="55"/>
      <c r="ID53" s="55"/>
      <c r="IE53" s="55"/>
      <c r="IF53" s="55"/>
      <c r="IG53" s="55"/>
      <c r="IH53" s="55"/>
      <c r="II53" s="55"/>
      <c r="IJ53" s="55"/>
      <c r="IK53" s="55"/>
      <c r="IL53" s="55"/>
      <c r="IM53" s="55"/>
      <c r="IN53" s="55"/>
      <c r="IO53" s="55"/>
      <c r="IP53" s="55"/>
      <c r="IQ53" s="55"/>
      <c r="IR53" s="55"/>
      <c r="IS53" s="55"/>
      <c r="IT53" s="55"/>
      <c r="IU53" s="55"/>
      <c r="IV53" s="55"/>
      <c r="IW53" s="55"/>
      <c r="IX53" s="55"/>
      <c r="IY53" s="55"/>
      <c r="IZ53" s="55"/>
      <c r="JA53" s="55"/>
      <c r="JB53" s="55"/>
      <c r="JC53" s="55"/>
      <c r="JD53" s="55"/>
      <c r="JE53" s="55"/>
      <c r="JF53" s="55"/>
      <c r="JG53" s="55"/>
      <c r="JH53" s="55"/>
      <c r="JI53" s="55"/>
      <c r="JJ53" s="55"/>
      <c r="JK53" s="55"/>
      <c r="JL53" s="55"/>
      <c r="JM53" s="55"/>
      <c r="JN53" s="55"/>
      <c r="JO53" s="55"/>
      <c r="JP53" s="55"/>
      <c r="JQ53" s="55"/>
      <c r="JR53" s="55"/>
      <c r="JS53" s="55"/>
      <c r="JT53" s="55"/>
      <c r="JU53" s="55"/>
      <c r="JV53" s="55"/>
      <c r="JW53" s="55"/>
      <c r="JX53" s="55"/>
      <c r="JY53" s="55"/>
      <c r="JZ53" s="55"/>
      <c r="KA53" s="55"/>
      <c r="KB53" s="55"/>
      <c r="KC53" s="55"/>
      <c r="KD53" s="55"/>
      <c r="KE53" s="55"/>
      <c r="KF53" s="55"/>
      <c r="KG53" s="55"/>
      <c r="KH53" s="55"/>
      <c r="KI53" s="55"/>
      <c r="KJ53" s="55"/>
      <c r="KK53" s="55"/>
      <c r="KL53" s="55"/>
      <c r="KM53" s="55"/>
      <c r="KN53" s="55"/>
      <c r="KO53" s="55"/>
      <c r="KP53" s="55"/>
      <c r="KQ53" s="55"/>
      <c r="KR53" s="55"/>
      <c r="KS53" s="55"/>
      <c r="KT53" s="55"/>
      <c r="KU53" s="55"/>
      <c r="KV53" s="55"/>
      <c r="KW53" s="55"/>
      <c r="KX53" s="55"/>
      <c r="KY53" s="55"/>
      <c r="KZ53" s="55"/>
      <c r="LA53" s="55"/>
      <c r="LB53" s="55"/>
      <c r="LC53" s="55"/>
      <c r="LD53" s="55"/>
      <c r="LE53" s="55"/>
      <c r="LF53" s="55"/>
      <c r="LG53" s="55"/>
      <c r="LH53" s="55"/>
      <c r="LI53" s="55"/>
      <c r="LJ53" s="55"/>
      <c r="LK53" s="55"/>
      <c r="LL53" s="55"/>
      <c r="LM53" s="55"/>
      <c r="LN53" s="55"/>
      <c r="LO53" s="55"/>
      <c r="LP53" s="55"/>
      <c r="LQ53" s="55"/>
      <c r="LR53" s="55"/>
      <c r="LS53" s="55"/>
      <c r="LT53" s="55"/>
      <c r="LU53" s="55"/>
      <c r="LV53" s="55"/>
      <c r="LW53" s="55"/>
      <c r="LX53" s="55"/>
      <c r="LY53" s="55"/>
      <c r="LZ53" s="55"/>
      <c r="MA53" s="55"/>
      <c r="MB53" s="55"/>
      <c r="MC53" s="55"/>
      <c r="MD53" s="55"/>
      <c r="ME53" s="55"/>
      <c r="MF53" s="55"/>
      <c r="MG53" s="55"/>
      <c r="MH53" s="55"/>
      <c r="MI53" s="55"/>
      <c r="MJ53" s="55"/>
      <c r="MK53" s="55"/>
      <c r="ML53" s="55"/>
      <c r="MM53" s="55"/>
      <c r="MN53" s="55"/>
      <c r="MO53" s="55"/>
      <c r="MP53" s="55"/>
      <c r="MQ53" s="55"/>
      <c r="MR53" s="55"/>
      <c r="MS53" s="55"/>
      <c r="MT53" s="55"/>
      <c r="MU53" s="55"/>
      <c r="MV53" s="55"/>
      <c r="MW53" s="55"/>
      <c r="MX53" s="55"/>
      <c r="MY53" s="55"/>
      <c r="MZ53" s="55"/>
      <c r="NA53" s="55"/>
      <c r="NB53" s="55"/>
      <c r="NC53" s="55"/>
      <c r="ND53" s="55"/>
      <c r="NE53" s="55"/>
      <c r="NF53" s="55"/>
      <c r="NG53" s="55"/>
      <c r="NH53" s="55"/>
      <c r="NI53" s="55"/>
      <c r="NJ53" s="55"/>
      <c r="NK53" s="55"/>
      <c r="NL53" s="55"/>
      <c r="NM53" s="55"/>
      <c r="NN53" s="55"/>
      <c r="NO53" s="55"/>
      <c r="NP53" s="55"/>
      <c r="NQ53" s="55"/>
      <c r="NR53" s="55"/>
      <c r="NS53" s="55"/>
      <c r="NT53" s="55"/>
      <c r="NU53" s="55"/>
      <c r="NV53" s="55"/>
      <c r="NW53" s="55"/>
      <c r="NX53" s="55"/>
      <c r="NY53" s="55"/>
      <c r="NZ53" s="55"/>
      <c r="OA53" s="55"/>
      <c r="OB53" s="55"/>
      <c r="OC53" s="55"/>
      <c r="OD53" s="55"/>
      <c r="OE53" s="55"/>
      <c r="OF53" s="55"/>
      <c r="OG53" s="55"/>
      <c r="OH53" s="55"/>
      <c r="OI53" s="55"/>
      <c r="OJ53" s="55"/>
      <c r="OK53" s="55"/>
      <c r="OL53" s="55"/>
      <c r="OM53" s="55"/>
      <c r="ON53" s="55"/>
      <c r="OO53" s="55"/>
      <c r="OP53" s="55"/>
      <c r="OQ53" s="55"/>
      <c r="OR53" s="55"/>
      <c r="OS53" s="55"/>
      <c r="OT53" s="55"/>
      <c r="OU53" s="55"/>
      <c r="OV53" s="55"/>
      <c r="OW53" s="55"/>
      <c r="OX53" s="55"/>
      <c r="OY53" s="55"/>
      <c r="OZ53" s="55"/>
      <c r="PA53" s="55"/>
      <c r="PB53" s="55"/>
      <c r="PC53" s="55"/>
      <c r="PD53" s="55"/>
      <c r="PE53" s="55"/>
      <c r="PF53" s="55"/>
      <c r="PG53" s="55"/>
      <c r="PH53" s="55"/>
      <c r="PI53" s="55"/>
      <c r="PJ53" s="55"/>
      <c r="PK53" s="55"/>
      <c r="PL53" s="55"/>
      <c r="PM53" s="55"/>
      <c r="PN53" s="55"/>
      <c r="PO53" s="55"/>
      <c r="PP53" s="55"/>
      <c r="PQ53" s="55"/>
      <c r="PR53" s="55"/>
      <c r="PS53" s="55"/>
      <c r="PT53" s="55"/>
      <c r="PU53" s="55"/>
      <c r="PV53" s="55"/>
      <c r="PW53" s="55"/>
      <c r="PX53" s="55"/>
      <c r="PY53" s="55"/>
      <c r="PZ53" s="55"/>
      <c r="QA53" s="55"/>
      <c r="QB53" s="55"/>
      <c r="QC53" s="55"/>
      <c r="QD53" s="55"/>
      <c r="QE53" s="55"/>
      <c r="QF53" s="55"/>
      <c r="QG53" s="55"/>
      <c r="QH53" s="55"/>
      <c r="QI53" s="55"/>
      <c r="QJ53" s="55"/>
      <c r="QK53" s="55"/>
      <c r="QL53" s="55"/>
      <c r="QM53" s="55"/>
      <c r="QN53" s="55"/>
      <c r="QO53" s="55"/>
      <c r="QP53" s="55"/>
      <c r="QQ53" s="55"/>
      <c r="QR53" s="55"/>
      <c r="QS53" s="55"/>
      <c r="QT53" s="55"/>
      <c r="QU53" s="55"/>
      <c r="QV53" s="55"/>
      <c r="QW53" s="55"/>
      <c r="QX53" s="55"/>
      <c r="QY53" s="55"/>
      <c r="QZ53" s="55"/>
      <c r="RA53" s="55"/>
      <c r="RB53" s="55"/>
      <c r="RC53" s="55"/>
      <c r="RD53" s="55"/>
      <c r="RE53" s="55"/>
      <c r="RF53" s="55"/>
      <c r="RG53" s="55"/>
      <c r="RH53" s="55"/>
      <c r="RI53" s="55"/>
      <c r="RJ53" s="55"/>
      <c r="RK53" s="55"/>
      <c r="RL53" s="55"/>
      <c r="RM53" s="55"/>
      <c r="RN53" s="55"/>
      <c r="RO53" s="55"/>
      <c r="RP53" s="55"/>
      <c r="RQ53" s="55"/>
      <c r="RR53" s="55"/>
      <c r="RS53" s="55"/>
      <c r="RT53" s="55"/>
      <c r="RU53" s="55"/>
      <c r="RV53" s="55"/>
      <c r="RW53" s="55"/>
      <c r="RX53" s="55"/>
      <c r="RY53" s="55"/>
      <c r="RZ53" s="55"/>
      <c r="SA53" s="55"/>
      <c r="SB53" s="55"/>
      <c r="SC53" s="55"/>
      <c r="SD53" s="55"/>
      <c r="SE53" s="55"/>
      <c r="SF53" s="55"/>
      <c r="SG53" s="55"/>
      <c r="SH53" s="55"/>
      <c r="SI53" s="55"/>
      <c r="SJ53" s="55"/>
      <c r="SK53" s="55"/>
      <c r="SL53" s="55"/>
      <c r="SM53" s="55"/>
      <c r="SN53" s="55"/>
      <c r="SO53" s="55"/>
      <c r="SP53" s="55"/>
      <c r="SQ53" s="55"/>
    </row>
    <row r="54" spans="1:511" ht="18" customHeight="1" x14ac:dyDescent="0.25">
      <c r="A54" s="64" t="s">
        <v>234</v>
      </c>
      <c r="B54" s="74" t="s">
        <v>119</v>
      </c>
      <c r="C54" s="184">
        <v>46247</v>
      </c>
      <c r="D54" s="184">
        <v>46258</v>
      </c>
      <c r="E54" s="186"/>
      <c r="F54" s="186"/>
      <c r="G54" s="66">
        <v>12</v>
      </c>
      <c r="H54" s="67">
        <v>0</v>
      </c>
      <c r="I54" s="69"/>
      <c r="J54" s="66" t="s">
        <v>68</v>
      </c>
      <c r="K54" s="168"/>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92"/>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c r="CC54" s="55"/>
      <c r="CD54" s="55"/>
      <c r="CE54" s="55"/>
      <c r="CF54" s="55"/>
      <c r="CG54" s="55"/>
      <c r="CH54" s="55"/>
      <c r="CI54" s="55"/>
      <c r="CJ54" s="55"/>
      <c r="CK54" s="55"/>
      <c r="CL54" s="55"/>
      <c r="CM54" s="55"/>
      <c r="CN54" s="55"/>
      <c r="CO54" s="55"/>
      <c r="CP54" s="55"/>
      <c r="CQ54" s="55"/>
      <c r="CR54" s="55"/>
      <c r="CS54" s="55"/>
      <c r="CT54" s="55"/>
      <c r="CU54" s="55"/>
      <c r="CV54" s="55"/>
      <c r="CW54" s="55"/>
      <c r="CX54" s="55"/>
      <c r="CY54" s="55"/>
      <c r="CZ54" s="55"/>
      <c r="DA54" s="55"/>
      <c r="DB54" s="55"/>
      <c r="DC54" s="55"/>
      <c r="DD54" s="55"/>
      <c r="DE54" s="55"/>
      <c r="DF54" s="55"/>
      <c r="DG54" s="55"/>
      <c r="DH54" s="55"/>
      <c r="DI54" s="55"/>
      <c r="DJ54" s="55"/>
      <c r="DK54" s="55"/>
      <c r="DL54" s="55"/>
      <c r="DM54" s="55"/>
      <c r="DN54" s="55"/>
      <c r="DO54" s="55"/>
      <c r="DP54" s="55"/>
      <c r="DQ54" s="55"/>
      <c r="DR54" s="55"/>
      <c r="DS54" s="55"/>
      <c r="DT54" s="55"/>
      <c r="DU54" s="55"/>
      <c r="DV54" s="55"/>
      <c r="DW54" s="55"/>
      <c r="DX54" s="55"/>
      <c r="DY54" s="55"/>
      <c r="DZ54" s="55"/>
      <c r="EA54" s="55"/>
      <c r="EB54" s="55"/>
      <c r="EC54" s="55"/>
      <c r="ED54" s="55"/>
      <c r="EE54" s="55"/>
      <c r="EF54" s="55"/>
      <c r="EG54" s="55"/>
      <c r="EH54" s="55"/>
      <c r="EI54" s="55"/>
      <c r="EJ54" s="55"/>
      <c r="EK54" s="55"/>
      <c r="EL54" s="55"/>
      <c r="EM54" s="55"/>
      <c r="EN54" s="55"/>
      <c r="EO54" s="55"/>
      <c r="EP54" s="55"/>
      <c r="EQ54" s="55"/>
      <c r="ER54" s="55"/>
      <c r="ES54" s="55"/>
      <c r="ET54" s="55"/>
      <c r="EU54" s="55"/>
      <c r="EV54" s="55"/>
      <c r="EW54" s="55"/>
      <c r="EX54" s="55"/>
      <c r="EY54" s="55"/>
      <c r="EZ54" s="55"/>
      <c r="FA54" s="55"/>
      <c r="FB54" s="55"/>
      <c r="FC54" s="55"/>
      <c r="FD54" s="55"/>
      <c r="FE54" s="55"/>
      <c r="FF54" s="55"/>
      <c r="FG54" s="55"/>
      <c r="FH54" s="55"/>
      <c r="FI54" s="55"/>
      <c r="FJ54" s="55"/>
      <c r="FK54" s="55"/>
      <c r="FL54" s="55"/>
      <c r="FM54" s="55"/>
      <c r="FN54" s="55"/>
      <c r="FO54" s="55"/>
      <c r="FP54" s="55"/>
      <c r="FQ54" s="55"/>
      <c r="FR54" s="55"/>
      <c r="FS54" s="55"/>
      <c r="FT54" s="55"/>
      <c r="FU54" s="55"/>
      <c r="FV54" s="55"/>
      <c r="FW54" s="55"/>
      <c r="FX54" s="55"/>
      <c r="FY54" s="55"/>
      <c r="FZ54" s="55"/>
      <c r="GA54" s="55"/>
      <c r="GB54" s="55"/>
      <c r="GC54" s="55"/>
      <c r="GD54" s="55"/>
      <c r="GE54" s="55"/>
      <c r="GF54" s="55"/>
      <c r="GG54" s="55"/>
      <c r="GH54" s="55"/>
      <c r="GI54" s="55"/>
      <c r="GJ54" s="55"/>
      <c r="GK54" s="55"/>
      <c r="GL54" s="55"/>
      <c r="GM54" s="55"/>
      <c r="GN54" s="55"/>
      <c r="GO54" s="55"/>
      <c r="GP54" s="55"/>
      <c r="GQ54" s="55"/>
      <c r="GR54" s="55"/>
      <c r="GS54" s="55"/>
      <c r="GT54" s="55"/>
      <c r="GU54" s="55"/>
      <c r="GV54" s="55"/>
      <c r="GW54" s="55"/>
      <c r="GX54" s="55"/>
      <c r="GY54" s="55"/>
      <c r="GZ54" s="55"/>
      <c r="HA54" s="55"/>
      <c r="HB54" s="55"/>
      <c r="HC54" s="55"/>
      <c r="HD54" s="55"/>
      <c r="HE54" s="55"/>
      <c r="HF54" s="55"/>
      <c r="HG54" s="55"/>
      <c r="HH54" s="55"/>
      <c r="HI54" s="55"/>
      <c r="HJ54" s="55"/>
      <c r="HK54" s="55"/>
      <c r="HL54" s="55"/>
      <c r="HM54" s="55"/>
      <c r="HN54" s="55"/>
      <c r="HO54" s="55"/>
      <c r="HP54" s="55"/>
      <c r="HQ54" s="55"/>
      <c r="HR54" s="55"/>
      <c r="HS54" s="55"/>
      <c r="HT54" s="55"/>
      <c r="HU54" s="55"/>
      <c r="HV54" s="55"/>
      <c r="HW54" s="55"/>
      <c r="HX54" s="55"/>
      <c r="HY54" s="55"/>
      <c r="HZ54" s="55"/>
      <c r="IA54" s="55"/>
      <c r="IB54" s="55"/>
      <c r="IC54" s="55"/>
      <c r="ID54" s="55"/>
      <c r="IE54" s="55"/>
      <c r="IF54" s="55"/>
      <c r="IG54" s="55"/>
      <c r="IH54" s="55"/>
      <c r="II54" s="55"/>
      <c r="IJ54" s="55"/>
      <c r="IK54" s="55"/>
      <c r="IL54" s="55"/>
      <c r="IM54" s="55"/>
      <c r="IN54" s="55"/>
      <c r="IO54" s="55"/>
      <c r="IP54" s="55"/>
      <c r="IQ54" s="55"/>
      <c r="IR54" s="55"/>
      <c r="IS54" s="55"/>
      <c r="IT54" s="55"/>
      <c r="IU54" s="55"/>
      <c r="IV54" s="55"/>
      <c r="IW54" s="55"/>
      <c r="IX54" s="55"/>
      <c r="IY54" s="55"/>
      <c r="IZ54" s="55"/>
      <c r="JA54" s="55"/>
      <c r="JB54" s="55"/>
      <c r="JC54" s="55"/>
      <c r="JD54" s="55"/>
      <c r="JE54" s="55"/>
      <c r="JF54" s="55"/>
      <c r="JG54" s="55"/>
      <c r="JH54" s="55"/>
      <c r="JI54" s="55"/>
      <c r="JJ54" s="55"/>
      <c r="JK54" s="55"/>
      <c r="JL54" s="55"/>
      <c r="JM54" s="55"/>
      <c r="JN54" s="55"/>
      <c r="JO54" s="55"/>
      <c r="JP54" s="55"/>
      <c r="JQ54" s="55"/>
      <c r="JR54" s="55"/>
      <c r="JS54" s="55"/>
      <c r="JT54" s="55"/>
      <c r="JU54" s="55"/>
      <c r="JV54" s="55"/>
      <c r="JW54" s="55"/>
      <c r="JX54" s="55"/>
      <c r="JY54" s="55"/>
      <c r="JZ54" s="55"/>
      <c r="KA54" s="55"/>
      <c r="KB54" s="55"/>
      <c r="KC54" s="55"/>
      <c r="KD54" s="55"/>
      <c r="KE54" s="55"/>
      <c r="KF54" s="55"/>
      <c r="KG54" s="55"/>
      <c r="KH54" s="55"/>
      <c r="KI54" s="55"/>
      <c r="KJ54" s="55"/>
      <c r="KK54" s="55"/>
      <c r="KL54" s="55"/>
      <c r="KM54" s="55"/>
      <c r="KN54" s="55"/>
      <c r="KO54" s="55"/>
      <c r="KP54" s="55"/>
      <c r="KQ54" s="55"/>
      <c r="KR54" s="55"/>
      <c r="KS54" s="55"/>
      <c r="KT54" s="55"/>
      <c r="KU54" s="55"/>
      <c r="KV54" s="55"/>
      <c r="KW54" s="55"/>
      <c r="KX54" s="55"/>
      <c r="KY54" s="55"/>
      <c r="KZ54" s="55"/>
      <c r="LA54" s="55"/>
      <c r="LB54" s="55"/>
      <c r="LC54" s="55"/>
      <c r="LD54" s="55"/>
      <c r="LE54" s="55"/>
      <c r="LF54" s="55"/>
      <c r="LG54" s="55"/>
      <c r="LH54" s="55"/>
      <c r="LI54" s="55"/>
      <c r="LJ54" s="55"/>
      <c r="LK54" s="55"/>
      <c r="LL54" s="55"/>
      <c r="LM54" s="55"/>
      <c r="LN54" s="55"/>
      <c r="LO54" s="55"/>
      <c r="LP54" s="55"/>
      <c r="LQ54" s="55"/>
      <c r="LR54" s="55"/>
      <c r="LS54" s="55"/>
      <c r="LT54" s="55"/>
      <c r="LU54" s="55"/>
      <c r="LV54" s="55"/>
      <c r="LW54" s="55"/>
      <c r="LX54" s="55"/>
      <c r="LY54" s="55"/>
      <c r="LZ54" s="55"/>
      <c r="MA54" s="55"/>
      <c r="MB54" s="55"/>
      <c r="MC54" s="55"/>
      <c r="MD54" s="55"/>
      <c r="ME54" s="55"/>
      <c r="MF54" s="55"/>
      <c r="MG54" s="55"/>
      <c r="MH54" s="55"/>
      <c r="MI54" s="55"/>
      <c r="MJ54" s="55"/>
      <c r="MK54" s="55"/>
      <c r="ML54" s="55"/>
      <c r="MM54" s="55"/>
      <c r="MN54" s="55"/>
      <c r="MO54" s="55"/>
      <c r="MP54" s="55"/>
      <c r="MQ54" s="55"/>
      <c r="MR54" s="55"/>
      <c r="MS54" s="55"/>
      <c r="MT54" s="55"/>
      <c r="MU54" s="55"/>
      <c r="MV54" s="55"/>
      <c r="MW54" s="55"/>
      <c r="MX54" s="55"/>
      <c r="MY54" s="55"/>
      <c r="MZ54" s="55"/>
      <c r="NA54" s="55"/>
      <c r="NB54" s="55"/>
      <c r="NC54" s="55"/>
      <c r="ND54" s="55"/>
      <c r="NE54" s="55"/>
      <c r="NF54" s="55"/>
      <c r="NG54" s="55"/>
      <c r="NH54" s="55"/>
      <c r="NI54" s="55"/>
      <c r="NJ54" s="55"/>
      <c r="NK54" s="55"/>
      <c r="NL54" s="55"/>
      <c r="NM54" s="55"/>
      <c r="NN54" s="55"/>
      <c r="NO54" s="55"/>
      <c r="NP54" s="55"/>
      <c r="NQ54" s="55"/>
      <c r="NR54" s="55"/>
      <c r="NS54" s="55"/>
      <c r="NT54" s="55"/>
      <c r="NU54" s="55"/>
      <c r="NV54" s="55"/>
      <c r="NW54" s="55"/>
      <c r="NX54" s="55"/>
      <c r="NY54" s="55"/>
      <c r="NZ54" s="55"/>
      <c r="OA54" s="55"/>
      <c r="OB54" s="55"/>
      <c r="OC54" s="55"/>
      <c r="OD54" s="55"/>
      <c r="OE54" s="55"/>
      <c r="OF54" s="55"/>
      <c r="OG54" s="55"/>
      <c r="OH54" s="55"/>
      <c r="OI54" s="55"/>
      <c r="OJ54" s="55"/>
      <c r="OK54" s="55"/>
      <c r="OL54" s="55"/>
      <c r="OM54" s="55"/>
      <c r="ON54" s="55"/>
      <c r="OO54" s="55"/>
      <c r="OP54" s="55"/>
      <c r="OQ54" s="55"/>
      <c r="OR54" s="55"/>
      <c r="OS54" s="55"/>
      <c r="OT54" s="55"/>
      <c r="OU54" s="55"/>
      <c r="OV54" s="55"/>
      <c r="OW54" s="55"/>
      <c r="OX54" s="55"/>
      <c r="OY54" s="55"/>
      <c r="OZ54" s="55"/>
      <c r="PA54" s="55"/>
      <c r="PB54" s="55"/>
      <c r="PC54" s="55"/>
      <c r="PD54" s="55"/>
      <c r="PE54" s="55"/>
      <c r="PF54" s="55"/>
      <c r="PG54" s="55"/>
      <c r="PH54" s="55"/>
      <c r="PI54" s="55"/>
      <c r="PJ54" s="55"/>
      <c r="PK54" s="55"/>
      <c r="PL54" s="55"/>
      <c r="PM54" s="55"/>
      <c r="PN54" s="55"/>
      <c r="PO54" s="55"/>
      <c r="PP54" s="55"/>
      <c r="PQ54" s="55"/>
      <c r="PR54" s="55"/>
      <c r="PS54" s="55"/>
      <c r="PT54" s="55"/>
      <c r="PU54" s="55"/>
      <c r="PV54" s="55"/>
      <c r="PW54" s="55"/>
      <c r="PX54" s="55"/>
      <c r="PY54" s="55"/>
      <c r="PZ54" s="55"/>
      <c r="QA54" s="55"/>
      <c r="QB54" s="55"/>
      <c r="QC54" s="55"/>
      <c r="QD54" s="55"/>
      <c r="QE54" s="55"/>
      <c r="QF54" s="55"/>
      <c r="QG54" s="55"/>
      <c r="QH54" s="55"/>
      <c r="QI54" s="55"/>
      <c r="QJ54" s="55"/>
      <c r="QK54" s="55"/>
      <c r="QL54" s="55"/>
      <c r="QM54" s="55"/>
      <c r="QN54" s="55"/>
      <c r="QO54" s="55"/>
      <c r="QP54" s="55"/>
      <c r="QQ54" s="55"/>
      <c r="QR54" s="55"/>
      <c r="QS54" s="55"/>
      <c r="QT54" s="55"/>
      <c r="QU54" s="55"/>
      <c r="QV54" s="55"/>
      <c r="QW54" s="55"/>
      <c r="QX54" s="55"/>
      <c r="QY54" s="55"/>
      <c r="QZ54" s="55"/>
      <c r="RA54" s="55"/>
      <c r="RB54" s="55"/>
      <c r="RC54" s="55"/>
      <c r="RD54" s="55"/>
      <c r="RE54" s="55"/>
      <c r="RF54" s="55"/>
      <c r="RG54" s="55"/>
      <c r="RH54" s="55"/>
      <c r="RI54" s="55"/>
      <c r="RJ54" s="55"/>
      <c r="RK54" s="55"/>
      <c r="RL54" s="55"/>
      <c r="RM54" s="55"/>
      <c r="RN54" s="55"/>
      <c r="RO54" s="55"/>
      <c r="RP54" s="55"/>
      <c r="RQ54" s="55"/>
      <c r="RR54" s="55"/>
      <c r="RS54" s="55"/>
      <c r="RT54" s="55"/>
      <c r="RU54" s="55"/>
      <c r="RV54" s="55"/>
      <c r="RW54" s="55"/>
      <c r="RX54" s="55"/>
      <c r="RY54" s="55"/>
      <c r="RZ54" s="55"/>
      <c r="SA54" s="55"/>
      <c r="SB54" s="55"/>
      <c r="SC54" s="55"/>
      <c r="SD54" s="55"/>
      <c r="SE54" s="55"/>
      <c r="SF54" s="55"/>
      <c r="SG54" s="55"/>
      <c r="SH54" s="55"/>
      <c r="SI54" s="55"/>
      <c r="SJ54" s="55"/>
      <c r="SK54" s="55"/>
      <c r="SL54" s="55"/>
      <c r="SM54" s="55"/>
      <c r="SN54" s="55"/>
      <c r="SO54" s="55"/>
      <c r="SP54" s="55"/>
      <c r="SQ54" s="55"/>
    </row>
    <row r="55" spans="1:511" ht="18" customHeight="1" x14ac:dyDescent="0.25">
      <c r="A55" s="64" t="s">
        <v>235</v>
      </c>
      <c r="B55" s="74" t="s">
        <v>123</v>
      </c>
      <c r="C55" s="184">
        <v>46264</v>
      </c>
      <c r="D55" s="184">
        <v>46278</v>
      </c>
      <c r="E55" s="186"/>
      <c r="F55" s="186"/>
      <c r="G55" s="66">
        <v>15</v>
      </c>
      <c r="H55" s="67">
        <v>0</v>
      </c>
      <c r="I55" s="69"/>
      <c r="J55" s="66" t="s">
        <v>68</v>
      </c>
      <c r="K55" s="168"/>
      <c r="L55" s="163"/>
      <c r="M55" s="163"/>
      <c r="N55" s="163"/>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92"/>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c r="CF55" s="55"/>
      <c r="CG55" s="55"/>
      <c r="CH55" s="55"/>
      <c r="CI55" s="55"/>
      <c r="CJ55" s="55"/>
      <c r="CK55" s="55"/>
      <c r="CL55" s="55"/>
      <c r="CM55" s="55"/>
      <c r="CN55" s="55"/>
      <c r="CO55" s="55"/>
      <c r="CP55" s="55"/>
      <c r="CQ55" s="55"/>
      <c r="CR55" s="55"/>
      <c r="CS55" s="55"/>
      <c r="CT55" s="55"/>
      <c r="CU55" s="55"/>
      <c r="CV55" s="55"/>
      <c r="CW55" s="55"/>
      <c r="CX55" s="55"/>
      <c r="CY55" s="55"/>
      <c r="CZ55" s="55"/>
      <c r="DA55" s="55"/>
      <c r="DB55" s="55"/>
      <c r="DC55" s="55"/>
      <c r="DD55" s="55"/>
      <c r="DE55" s="55"/>
      <c r="DF55" s="55"/>
      <c r="DG55" s="55"/>
      <c r="DH55" s="55"/>
      <c r="DI55" s="55"/>
      <c r="DJ55" s="55"/>
      <c r="DK55" s="55"/>
      <c r="DL55" s="55"/>
      <c r="DM55" s="55"/>
      <c r="DN55" s="55"/>
      <c r="DO55" s="55"/>
      <c r="DP55" s="55"/>
      <c r="DQ55" s="55"/>
      <c r="DR55" s="55"/>
      <c r="DS55" s="55"/>
      <c r="DT55" s="55"/>
      <c r="DU55" s="55"/>
      <c r="DV55" s="55"/>
      <c r="DW55" s="55"/>
      <c r="DX55" s="55"/>
      <c r="DY55" s="55"/>
      <c r="DZ55" s="55"/>
      <c r="EA55" s="55"/>
      <c r="EB55" s="55"/>
      <c r="EC55" s="55"/>
      <c r="ED55" s="55"/>
      <c r="EE55" s="55"/>
      <c r="EF55" s="55"/>
      <c r="EG55" s="55"/>
      <c r="EH55" s="55"/>
      <c r="EI55" s="55"/>
      <c r="EJ55" s="55"/>
      <c r="EK55" s="55"/>
      <c r="EL55" s="55"/>
      <c r="EM55" s="55"/>
      <c r="EN55" s="55"/>
      <c r="EO55" s="55"/>
      <c r="EP55" s="55"/>
      <c r="EQ55" s="55"/>
      <c r="ER55" s="55"/>
      <c r="ES55" s="55"/>
      <c r="ET55" s="55"/>
      <c r="EU55" s="55"/>
      <c r="EV55" s="55"/>
      <c r="EW55" s="55"/>
      <c r="EX55" s="55"/>
      <c r="EY55" s="55"/>
      <c r="EZ55" s="55"/>
      <c r="FA55" s="55"/>
      <c r="FB55" s="55"/>
      <c r="FC55" s="55"/>
      <c r="FD55" s="55"/>
      <c r="FE55" s="55"/>
      <c r="FF55" s="55"/>
      <c r="FG55" s="55"/>
      <c r="FH55" s="55"/>
      <c r="FI55" s="55"/>
      <c r="FJ55" s="55"/>
      <c r="FK55" s="55"/>
      <c r="FL55" s="55"/>
      <c r="FM55" s="55"/>
      <c r="FN55" s="55"/>
      <c r="FO55" s="55"/>
      <c r="FP55" s="55"/>
      <c r="FQ55" s="55"/>
      <c r="FR55" s="55"/>
      <c r="FS55" s="55"/>
      <c r="FT55" s="55"/>
      <c r="FU55" s="55"/>
      <c r="FV55" s="55"/>
      <c r="FW55" s="55"/>
      <c r="FX55" s="55"/>
      <c r="FY55" s="55"/>
      <c r="FZ55" s="55"/>
      <c r="GA55" s="55"/>
      <c r="GB55" s="55"/>
      <c r="GC55" s="55"/>
      <c r="GD55" s="55"/>
      <c r="GE55" s="55"/>
      <c r="GF55" s="55"/>
      <c r="GG55" s="55"/>
      <c r="GH55" s="55"/>
      <c r="GI55" s="55"/>
      <c r="GJ55" s="55"/>
      <c r="GK55" s="55"/>
      <c r="GL55" s="55"/>
      <c r="GM55" s="55"/>
      <c r="GN55" s="55"/>
      <c r="GO55" s="55"/>
      <c r="GP55" s="55"/>
      <c r="GQ55" s="55"/>
      <c r="GR55" s="55"/>
      <c r="GS55" s="55"/>
      <c r="GT55" s="55"/>
      <c r="GU55" s="55"/>
      <c r="GV55" s="55"/>
      <c r="GW55" s="55"/>
      <c r="GX55" s="55"/>
      <c r="GY55" s="55"/>
      <c r="GZ55" s="55"/>
      <c r="HA55" s="55"/>
      <c r="HB55" s="55"/>
      <c r="HC55" s="55"/>
      <c r="HD55" s="55"/>
      <c r="HE55" s="55"/>
      <c r="HF55" s="55"/>
      <c r="HG55" s="55"/>
      <c r="HH55" s="55"/>
      <c r="HI55" s="55"/>
      <c r="HJ55" s="55"/>
      <c r="HK55" s="55"/>
      <c r="HL55" s="55"/>
      <c r="HM55" s="55"/>
      <c r="HN55" s="55"/>
      <c r="HO55" s="55"/>
      <c r="HP55" s="55"/>
      <c r="HQ55" s="55"/>
      <c r="HR55" s="55"/>
      <c r="HS55" s="55"/>
      <c r="HT55" s="55"/>
      <c r="HU55" s="55"/>
      <c r="HV55" s="55"/>
      <c r="HW55" s="55"/>
      <c r="HX55" s="55"/>
      <c r="HY55" s="55"/>
      <c r="HZ55" s="55"/>
      <c r="IA55" s="55"/>
      <c r="IB55" s="55"/>
      <c r="IC55" s="55"/>
      <c r="ID55" s="55"/>
      <c r="IE55" s="55"/>
      <c r="IF55" s="55"/>
      <c r="IG55" s="55"/>
      <c r="IH55" s="55"/>
      <c r="II55" s="55"/>
      <c r="IJ55" s="55"/>
      <c r="IK55" s="55"/>
      <c r="IL55" s="55"/>
      <c r="IM55" s="55"/>
      <c r="IN55" s="55"/>
      <c r="IO55" s="55"/>
      <c r="IP55" s="55"/>
      <c r="IQ55" s="55"/>
      <c r="IR55" s="55"/>
      <c r="IS55" s="55"/>
      <c r="IT55" s="55"/>
      <c r="IU55" s="55"/>
      <c r="IV55" s="55"/>
      <c r="IW55" s="55"/>
      <c r="IX55" s="55"/>
      <c r="IY55" s="55"/>
      <c r="IZ55" s="55"/>
      <c r="JA55" s="55"/>
      <c r="JB55" s="55"/>
      <c r="JC55" s="55"/>
      <c r="JD55" s="55"/>
      <c r="JE55" s="55"/>
      <c r="JF55" s="55"/>
      <c r="JG55" s="55"/>
      <c r="JH55" s="55"/>
      <c r="JI55" s="55"/>
      <c r="JJ55" s="55"/>
      <c r="JK55" s="55"/>
      <c r="JL55" s="55"/>
      <c r="JM55" s="55"/>
      <c r="JN55" s="55"/>
      <c r="JO55" s="55"/>
      <c r="JP55" s="55"/>
      <c r="JQ55" s="55"/>
      <c r="JR55" s="55"/>
      <c r="JS55" s="55"/>
      <c r="JT55" s="55"/>
      <c r="JU55" s="55"/>
      <c r="JV55" s="55"/>
      <c r="JW55" s="55"/>
      <c r="JX55" s="55"/>
      <c r="JY55" s="55"/>
      <c r="JZ55" s="55"/>
      <c r="KA55" s="55"/>
      <c r="KB55" s="55"/>
      <c r="KC55" s="55"/>
      <c r="KD55" s="55"/>
      <c r="KE55" s="55"/>
      <c r="KF55" s="55"/>
      <c r="KG55" s="55"/>
      <c r="KH55" s="55"/>
      <c r="KI55" s="55"/>
      <c r="KJ55" s="55"/>
      <c r="KK55" s="55"/>
      <c r="KL55" s="55"/>
      <c r="KM55" s="55"/>
      <c r="KN55" s="55"/>
      <c r="KO55" s="55"/>
      <c r="KP55" s="55"/>
      <c r="KQ55" s="55"/>
      <c r="KR55" s="55"/>
      <c r="KS55" s="55"/>
      <c r="KT55" s="55"/>
      <c r="KU55" s="55"/>
      <c r="KV55" s="55"/>
      <c r="KW55" s="55"/>
      <c r="KX55" s="55"/>
      <c r="KY55" s="55"/>
      <c r="KZ55" s="55"/>
      <c r="LA55" s="55"/>
      <c r="LB55" s="55"/>
      <c r="LC55" s="55"/>
      <c r="LD55" s="55"/>
      <c r="LE55" s="55"/>
      <c r="LF55" s="55"/>
      <c r="LG55" s="55"/>
      <c r="LH55" s="55"/>
      <c r="LI55" s="55"/>
      <c r="LJ55" s="55"/>
      <c r="LK55" s="55"/>
      <c r="LL55" s="55"/>
      <c r="LM55" s="55"/>
      <c r="LN55" s="55"/>
      <c r="LO55" s="55"/>
      <c r="LP55" s="55"/>
      <c r="LQ55" s="55"/>
      <c r="LR55" s="55"/>
      <c r="LS55" s="55"/>
      <c r="LT55" s="55"/>
      <c r="LU55" s="55"/>
      <c r="LV55" s="55"/>
      <c r="LW55" s="55"/>
      <c r="LX55" s="55"/>
      <c r="LY55" s="55"/>
      <c r="LZ55" s="55"/>
      <c r="MA55" s="55"/>
      <c r="MB55" s="55"/>
      <c r="MC55" s="55"/>
      <c r="MD55" s="55"/>
      <c r="ME55" s="55"/>
      <c r="MF55" s="55"/>
      <c r="MG55" s="55"/>
      <c r="MH55" s="55"/>
      <c r="MI55" s="55"/>
      <c r="MJ55" s="55"/>
      <c r="MK55" s="55"/>
      <c r="ML55" s="55"/>
      <c r="MM55" s="55"/>
      <c r="MN55" s="55"/>
      <c r="MO55" s="55"/>
      <c r="MP55" s="55"/>
      <c r="MQ55" s="55"/>
      <c r="MR55" s="55"/>
      <c r="MS55" s="55"/>
      <c r="MT55" s="55"/>
      <c r="MU55" s="55"/>
      <c r="MV55" s="55"/>
      <c r="MW55" s="55"/>
      <c r="MX55" s="55"/>
      <c r="MY55" s="55"/>
      <c r="MZ55" s="55"/>
      <c r="NA55" s="55"/>
      <c r="NB55" s="55"/>
      <c r="NC55" s="55"/>
      <c r="ND55" s="55"/>
      <c r="NE55" s="55"/>
      <c r="NF55" s="55"/>
      <c r="NG55" s="55"/>
      <c r="NH55" s="55"/>
      <c r="NI55" s="55"/>
      <c r="NJ55" s="55"/>
      <c r="NK55" s="55"/>
      <c r="NL55" s="55"/>
      <c r="NM55" s="55"/>
      <c r="NN55" s="55"/>
      <c r="NO55" s="55"/>
      <c r="NP55" s="55"/>
      <c r="NQ55" s="55"/>
      <c r="NR55" s="55"/>
      <c r="NS55" s="55"/>
      <c r="NT55" s="55"/>
      <c r="NU55" s="55"/>
      <c r="NV55" s="55"/>
      <c r="NW55" s="55"/>
      <c r="NX55" s="55"/>
      <c r="NY55" s="55"/>
      <c r="NZ55" s="55"/>
      <c r="OA55" s="55"/>
      <c r="OB55" s="55"/>
      <c r="OC55" s="55"/>
      <c r="OD55" s="55"/>
      <c r="OE55" s="55"/>
      <c r="OF55" s="55"/>
      <c r="OG55" s="55"/>
      <c r="OH55" s="55"/>
      <c r="OI55" s="55"/>
      <c r="OJ55" s="55"/>
      <c r="OK55" s="55"/>
      <c r="OL55" s="55"/>
      <c r="OM55" s="55"/>
      <c r="ON55" s="55"/>
      <c r="OO55" s="55"/>
      <c r="OP55" s="55"/>
      <c r="OQ55" s="55"/>
      <c r="OR55" s="55"/>
      <c r="OS55" s="55"/>
      <c r="OT55" s="55"/>
      <c r="OU55" s="55"/>
      <c r="OV55" s="55"/>
      <c r="OW55" s="55"/>
      <c r="OX55" s="55"/>
      <c r="OY55" s="55"/>
      <c r="OZ55" s="55"/>
      <c r="PA55" s="55"/>
      <c r="PB55" s="55"/>
      <c r="PC55" s="55"/>
      <c r="PD55" s="55"/>
      <c r="PE55" s="55"/>
      <c r="PF55" s="55"/>
      <c r="PG55" s="55"/>
      <c r="PH55" s="55"/>
      <c r="PI55" s="55"/>
      <c r="PJ55" s="55"/>
      <c r="PK55" s="55"/>
      <c r="PL55" s="55"/>
      <c r="PM55" s="55"/>
      <c r="PN55" s="55"/>
      <c r="PO55" s="55"/>
      <c r="PP55" s="55"/>
      <c r="PQ55" s="55"/>
      <c r="PR55" s="55"/>
      <c r="PS55" s="55"/>
      <c r="PT55" s="55"/>
      <c r="PU55" s="55"/>
      <c r="PV55" s="55"/>
      <c r="PW55" s="55"/>
      <c r="PX55" s="55"/>
      <c r="PY55" s="55"/>
      <c r="PZ55" s="55"/>
      <c r="QA55" s="55"/>
      <c r="QB55" s="55"/>
      <c r="QC55" s="55"/>
      <c r="QD55" s="55"/>
      <c r="QE55" s="55"/>
      <c r="QF55" s="55"/>
      <c r="QG55" s="55"/>
      <c r="QH55" s="55"/>
      <c r="QI55" s="55"/>
      <c r="QJ55" s="55"/>
      <c r="QK55" s="55"/>
      <c r="QL55" s="55"/>
      <c r="QM55" s="55"/>
      <c r="QN55" s="55"/>
      <c r="QO55" s="55"/>
      <c r="QP55" s="55"/>
      <c r="QQ55" s="55"/>
      <c r="QR55" s="55"/>
      <c r="QS55" s="55"/>
      <c r="QT55" s="55"/>
      <c r="QU55" s="55"/>
      <c r="QV55" s="55"/>
      <c r="QW55" s="55"/>
      <c r="QX55" s="55"/>
      <c r="QY55" s="55"/>
      <c r="QZ55" s="55"/>
      <c r="RA55" s="55"/>
      <c r="RB55" s="55"/>
      <c r="RC55" s="55"/>
      <c r="RD55" s="55"/>
      <c r="RE55" s="55"/>
      <c r="RF55" s="55"/>
      <c r="RG55" s="55"/>
      <c r="RH55" s="55"/>
      <c r="RI55" s="55"/>
      <c r="RJ55" s="55"/>
      <c r="RK55" s="55"/>
      <c r="RL55" s="55"/>
      <c r="RM55" s="55"/>
      <c r="RN55" s="55"/>
      <c r="RO55" s="55"/>
      <c r="RP55" s="55"/>
      <c r="RQ55" s="55"/>
      <c r="RR55" s="55"/>
      <c r="RS55" s="55"/>
      <c r="RT55" s="55"/>
      <c r="RU55" s="55"/>
      <c r="RV55" s="55"/>
      <c r="RW55" s="55"/>
      <c r="RX55" s="55"/>
      <c r="RY55" s="55"/>
      <c r="RZ55" s="55"/>
      <c r="SA55" s="55"/>
      <c r="SB55" s="55"/>
      <c r="SC55" s="55"/>
      <c r="SD55" s="55"/>
      <c r="SE55" s="55"/>
      <c r="SF55" s="55"/>
      <c r="SG55" s="55"/>
      <c r="SH55" s="55"/>
      <c r="SI55" s="55"/>
      <c r="SJ55" s="55"/>
      <c r="SK55" s="55"/>
      <c r="SL55" s="55"/>
      <c r="SM55" s="55"/>
      <c r="SN55" s="55"/>
      <c r="SO55" s="55"/>
      <c r="SP55" s="55"/>
      <c r="SQ55" s="55"/>
    </row>
    <row r="56" spans="1:511" ht="18" customHeight="1" x14ac:dyDescent="0.25">
      <c r="A56" s="64" t="s">
        <v>236</v>
      </c>
      <c r="B56" s="74" t="s">
        <v>163</v>
      </c>
      <c r="C56" s="184">
        <v>46279</v>
      </c>
      <c r="D56" s="184">
        <v>46283</v>
      </c>
      <c r="E56" s="186"/>
      <c r="F56" s="186"/>
      <c r="G56" s="66">
        <v>5</v>
      </c>
      <c r="H56" s="67">
        <v>0</v>
      </c>
      <c r="I56" s="69"/>
      <c r="J56" s="66" t="s">
        <v>68</v>
      </c>
      <c r="K56" s="168"/>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92"/>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c r="CF56" s="55"/>
      <c r="CG56" s="55"/>
      <c r="CH56" s="55"/>
      <c r="CI56" s="55"/>
      <c r="CJ56" s="55"/>
      <c r="CK56" s="55"/>
      <c r="CL56" s="55"/>
      <c r="CM56" s="55"/>
      <c r="CN56" s="55"/>
      <c r="CO56" s="55"/>
      <c r="CP56" s="55"/>
      <c r="CQ56" s="55"/>
      <c r="CR56" s="55"/>
      <c r="CS56" s="55"/>
      <c r="CT56" s="55"/>
      <c r="CU56" s="55"/>
      <c r="CV56" s="55"/>
      <c r="CW56" s="55"/>
      <c r="CX56" s="55"/>
      <c r="CY56" s="55"/>
      <c r="CZ56" s="55"/>
      <c r="DA56" s="55"/>
      <c r="DB56" s="55"/>
      <c r="DC56" s="55"/>
      <c r="DD56" s="55"/>
      <c r="DE56" s="55"/>
      <c r="DF56" s="55"/>
      <c r="DG56" s="55"/>
      <c r="DH56" s="55"/>
      <c r="DI56" s="55"/>
      <c r="DJ56" s="55"/>
      <c r="DK56" s="55"/>
      <c r="DL56" s="55"/>
      <c r="DM56" s="55"/>
      <c r="DN56" s="55"/>
      <c r="DO56" s="55"/>
      <c r="DP56" s="55"/>
      <c r="DQ56" s="55"/>
      <c r="DR56" s="55"/>
      <c r="DS56" s="55"/>
      <c r="DT56" s="55"/>
      <c r="DU56" s="55"/>
      <c r="DV56" s="55"/>
      <c r="DW56" s="55"/>
      <c r="DX56" s="55"/>
      <c r="DY56" s="55"/>
      <c r="DZ56" s="55"/>
      <c r="EA56" s="55"/>
      <c r="EB56" s="55"/>
      <c r="EC56" s="55"/>
      <c r="ED56" s="55"/>
      <c r="EE56" s="55"/>
      <c r="EF56" s="55"/>
      <c r="EG56" s="55"/>
      <c r="EH56" s="55"/>
      <c r="EI56" s="55"/>
      <c r="EJ56" s="55"/>
      <c r="EK56" s="55"/>
      <c r="EL56" s="55"/>
      <c r="EM56" s="55"/>
      <c r="EN56" s="55"/>
      <c r="EO56" s="55"/>
      <c r="EP56" s="55"/>
      <c r="EQ56" s="55"/>
      <c r="ER56" s="55"/>
      <c r="ES56" s="55"/>
      <c r="ET56" s="55"/>
      <c r="EU56" s="55"/>
      <c r="EV56" s="55"/>
      <c r="EW56" s="55"/>
      <c r="EX56" s="55"/>
      <c r="EY56" s="55"/>
      <c r="EZ56" s="55"/>
      <c r="FA56" s="55"/>
      <c r="FB56" s="55"/>
      <c r="FC56" s="55"/>
      <c r="FD56" s="55"/>
      <c r="FE56" s="55"/>
      <c r="FF56" s="55"/>
      <c r="FG56" s="55"/>
      <c r="FH56" s="55"/>
      <c r="FI56" s="55"/>
      <c r="FJ56" s="55"/>
      <c r="FK56" s="55"/>
      <c r="FL56" s="55"/>
      <c r="FM56" s="55"/>
      <c r="FN56" s="55"/>
      <c r="FO56" s="55"/>
      <c r="FP56" s="55"/>
      <c r="FQ56" s="55"/>
      <c r="FR56" s="55"/>
      <c r="FS56" s="55"/>
      <c r="FT56" s="55"/>
      <c r="FU56" s="55"/>
      <c r="FV56" s="55"/>
      <c r="FW56" s="55"/>
      <c r="FX56" s="55"/>
      <c r="FY56" s="55"/>
      <c r="FZ56" s="55"/>
      <c r="GA56" s="55"/>
      <c r="GB56" s="55"/>
      <c r="GC56" s="55"/>
      <c r="GD56" s="55"/>
      <c r="GE56" s="55"/>
      <c r="GF56" s="55"/>
      <c r="GG56" s="55"/>
      <c r="GH56" s="55"/>
      <c r="GI56" s="55"/>
      <c r="GJ56" s="55"/>
      <c r="GK56" s="55"/>
      <c r="GL56" s="55"/>
      <c r="GM56" s="55"/>
      <c r="GN56" s="55"/>
      <c r="GO56" s="55"/>
      <c r="GP56" s="55"/>
      <c r="GQ56" s="55"/>
      <c r="GR56" s="55"/>
      <c r="GS56" s="55"/>
      <c r="GT56" s="55"/>
      <c r="GU56" s="55"/>
      <c r="GV56" s="55"/>
      <c r="GW56" s="55"/>
      <c r="GX56" s="55"/>
      <c r="GY56" s="55"/>
      <c r="GZ56" s="55"/>
      <c r="HA56" s="55"/>
      <c r="HB56" s="55"/>
      <c r="HC56" s="55"/>
      <c r="HD56" s="55"/>
      <c r="HE56" s="55"/>
      <c r="HF56" s="55"/>
      <c r="HG56" s="55"/>
      <c r="HH56" s="55"/>
      <c r="HI56" s="55"/>
      <c r="HJ56" s="55"/>
      <c r="HK56" s="55"/>
      <c r="HL56" s="55"/>
      <c r="HM56" s="55"/>
      <c r="HN56" s="55"/>
      <c r="HO56" s="55"/>
      <c r="HP56" s="55"/>
      <c r="HQ56" s="55"/>
      <c r="HR56" s="55"/>
      <c r="HS56" s="55"/>
      <c r="HT56" s="55"/>
      <c r="HU56" s="55"/>
      <c r="HV56" s="55"/>
      <c r="HW56" s="55"/>
      <c r="HX56" s="55"/>
      <c r="HY56" s="55"/>
      <c r="HZ56" s="55"/>
      <c r="IA56" s="55"/>
      <c r="IB56" s="55"/>
      <c r="IC56" s="55"/>
      <c r="ID56" s="55"/>
      <c r="IE56" s="55"/>
      <c r="IF56" s="55"/>
      <c r="IG56" s="55"/>
      <c r="IH56" s="55"/>
      <c r="II56" s="55"/>
      <c r="IJ56" s="55"/>
      <c r="IK56" s="55"/>
      <c r="IL56" s="55"/>
      <c r="IM56" s="55"/>
      <c r="IN56" s="55"/>
      <c r="IO56" s="55"/>
      <c r="IP56" s="55"/>
      <c r="IQ56" s="55"/>
      <c r="IR56" s="55"/>
      <c r="IS56" s="55"/>
      <c r="IT56" s="55"/>
      <c r="IU56" s="55"/>
      <c r="IV56" s="55"/>
      <c r="IW56" s="55"/>
      <c r="IX56" s="55"/>
      <c r="IY56" s="55"/>
      <c r="IZ56" s="55"/>
      <c r="JA56" s="55"/>
      <c r="JB56" s="55"/>
      <c r="JC56" s="55"/>
      <c r="JD56" s="55"/>
      <c r="JE56" s="55"/>
      <c r="JF56" s="55"/>
      <c r="JG56" s="55"/>
      <c r="JH56" s="55"/>
      <c r="JI56" s="55"/>
      <c r="JJ56" s="55"/>
      <c r="JK56" s="55"/>
      <c r="JL56" s="55"/>
      <c r="JM56" s="55"/>
      <c r="JN56" s="55"/>
      <c r="JO56" s="55"/>
      <c r="JP56" s="55"/>
      <c r="JQ56" s="55"/>
      <c r="JR56" s="55"/>
      <c r="JS56" s="55"/>
      <c r="JT56" s="55"/>
      <c r="JU56" s="55"/>
      <c r="JV56" s="55"/>
      <c r="JW56" s="55"/>
      <c r="JX56" s="55"/>
      <c r="JY56" s="55"/>
      <c r="JZ56" s="55"/>
      <c r="KA56" s="55"/>
      <c r="KB56" s="55"/>
      <c r="KC56" s="55"/>
      <c r="KD56" s="55"/>
      <c r="KE56" s="55"/>
      <c r="KF56" s="55"/>
      <c r="KG56" s="55"/>
      <c r="KH56" s="55"/>
      <c r="KI56" s="55"/>
      <c r="KJ56" s="55"/>
      <c r="KK56" s="55"/>
      <c r="KL56" s="55"/>
      <c r="KM56" s="55"/>
      <c r="KN56" s="55"/>
      <c r="KO56" s="55"/>
      <c r="KP56" s="55"/>
      <c r="KQ56" s="55"/>
      <c r="KR56" s="55"/>
      <c r="KS56" s="55"/>
      <c r="KT56" s="55"/>
      <c r="KU56" s="55"/>
      <c r="KV56" s="55"/>
      <c r="KW56" s="55"/>
      <c r="KX56" s="55"/>
      <c r="KY56" s="55"/>
      <c r="KZ56" s="55"/>
      <c r="LA56" s="55"/>
      <c r="LB56" s="55"/>
      <c r="LC56" s="55"/>
      <c r="LD56" s="55"/>
      <c r="LE56" s="55"/>
      <c r="LF56" s="55"/>
      <c r="LG56" s="55"/>
      <c r="LH56" s="55"/>
      <c r="LI56" s="55"/>
      <c r="LJ56" s="55"/>
      <c r="LK56" s="55"/>
      <c r="LL56" s="55"/>
      <c r="LM56" s="55"/>
      <c r="LN56" s="55"/>
      <c r="LO56" s="55"/>
      <c r="LP56" s="55"/>
      <c r="LQ56" s="55"/>
      <c r="LR56" s="55"/>
      <c r="LS56" s="55"/>
      <c r="LT56" s="55"/>
      <c r="LU56" s="55"/>
      <c r="LV56" s="55"/>
      <c r="LW56" s="55"/>
      <c r="LX56" s="55"/>
      <c r="LY56" s="55"/>
      <c r="LZ56" s="55"/>
      <c r="MA56" s="55"/>
      <c r="MB56" s="55"/>
      <c r="MC56" s="55"/>
      <c r="MD56" s="55"/>
      <c r="ME56" s="55"/>
      <c r="MF56" s="55"/>
      <c r="MG56" s="55"/>
      <c r="MH56" s="55"/>
      <c r="MI56" s="55"/>
      <c r="MJ56" s="55"/>
      <c r="MK56" s="55"/>
      <c r="ML56" s="55"/>
      <c r="MM56" s="55"/>
      <c r="MN56" s="55"/>
      <c r="MO56" s="55"/>
      <c r="MP56" s="55"/>
      <c r="MQ56" s="55"/>
      <c r="MR56" s="55"/>
      <c r="MS56" s="55"/>
      <c r="MT56" s="55"/>
      <c r="MU56" s="55"/>
      <c r="MV56" s="55"/>
      <c r="MW56" s="55"/>
      <c r="MX56" s="55"/>
      <c r="MY56" s="55"/>
      <c r="MZ56" s="55"/>
      <c r="NA56" s="55"/>
      <c r="NB56" s="55"/>
      <c r="NC56" s="55"/>
      <c r="ND56" s="55"/>
      <c r="NE56" s="55"/>
      <c r="NF56" s="55"/>
      <c r="NG56" s="55"/>
      <c r="NH56" s="55"/>
      <c r="NI56" s="55"/>
      <c r="NJ56" s="55"/>
      <c r="NK56" s="55"/>
      <c r="NL56" s="55"/>
      <c r="NM56" s="55"/>
      <c r="NN56" s="55"/>
      <c r="NO56" s="55"/>
      <c r="NP56" s="55"/>
      <c r="NQ56" s="55"/>
      <c r="NR56" s="55"/>
      <c r="NS56" s="55"/>
      <c r="NT56" s="55"/>
      <c r="NU56" s="55"/>
      <c r="NV56" s="55"/>
      <c r="NW56" s="55"/>
      <c r="NX56" s="55"/>
      <c r="NY56" s="55"/>
      <c r="NZ56" s="55"/>
      <c r="OA56" s="55"/>
      <c r="OB56" s="55"/>
      <c r="OC56" s="55"/>
      <c r="OD56" s="55"/>
      <c r="OE56" s="55"/>
      <c r="OF56" s="55"/>
      <c r="OG56" s="55"/>
      <c r="OH56" s="55"/>
      <c r="OI56" s="55"/>
      <c r="OJ56" s="55"/>
      <c r="OK56" s="55"/>
      <c r="OL56" s="55"/>
      <c r="OM56" s="55"/>
      <c r="ON56" s="55"/>
      <c r="OO56" s="55"/>
      <c r="OP56" s="55"/>
      <c r="OQ56" s="55"/>
      <c r="OR56" s="55"/>
      <c r="OS56" s="55"/>
      <c r="OT56" s="55"/>
      <c r="OU56" s="55"/>
      <c r="OV56" s="55"/>
      <c r="OW56" s="55"/>
      <c r="OX56" s="55"/>
      <c r="OY56" s="55"/>
      <c r="OZ56" s="55"/>
      <c r="PA56" s="55"/>
      <c r="PB56" s="55"/>
      <c r="PC56" s="55"/>
      <c r="PD56" s="55"/>
      <c r="PE56" s="55"/>
      <c r="PF56" s="55"/>
      <c r="PG56" s="55"/>
      <c r="PH56" s="55"/>
      <c r="PI56" s="55"/>
      <c r="PJ56" s="55"/>
      <c r="PK56" s="55"/>
      <c r="PL56" s="55"/>
      <c r="PM56" s="55"/>
      <c r="PN56" s="55"/>
      <c r="PO56" s="55"/>
      <c r="PP56" s="55"/>
      <c r="PQ56" s="55"/>
      <c r="PR56" s="55"/>
      <c r="PS56" s="55"/>
      <c r="PT56" s="55"/>
      <c r="PU56" s="55"/>
      <c r="PV56" s="55"/>
      <c r="PW56" s="55"/>
      <c r="PX56" s="55"/>
      <c r="PY56" s="55"/>
      <c r="PZ56" s="55"/>
      <c r="QA56" s="55"/>
      <c r="QB56" s="55"/>
      <c r="QC56" s="55"/>
      <c r="QD56" s="55"/>
      <c r="QE56" s="55"/>
      <c r="QF56" s="55"/>
      <c r="QG56" s="55"/>
      <c r="QH56" s="55"/>
      <c r="QI56" s="55"/>
      <c r="QJ56" s="55"/>
      <c r="QK56" s="55"/>
      <c r="QL56" s="55"/>
      <c r="QM56" s="55"/>
      <c r="QN56" s="55"/>
      <c r="QO56" s="55"/>
      <c r="QP56" s="55"/>
      <c r="QQ56" s="55"/>
      <c r="QR56" s="55"/>
      <c r="QS56" s="55"/>
      <c r="QT56" s="55"/>
      <c r="QU56" s="55"/>
      <c r="QV56" s="55"/>
      <c r="QW56" s="55"/>
      <c r="QX56" s="55"/>
      <c r="QY56" s="55"/>
      <c r="QZ56" s="55"/>
      <c r="RA56" s="55"/>
      <c r="RB56" s="55"/>
      <c r="RC56" s="55"/>
      <c r="RD56" s="55"/>
      <c r="RE56" s="55"/>
      <c r="RF56" s="55"/>
      <c r="RG56" s="55"/>
      <c r="RH56" s="55"/>
      <c r="RI56" s="55"/>
      <c r="RJ56" s="55"/>
      <c r="RK56" s="55"/>
      <c r="RL56" s="55"/>
      <c r="RM56" s="55"/>
      <c r="RN56" s="55"/>
      <c r="RO56" s="55"/>
      <c r="RP56" s="55"/>
      <c r="RQ56" s="55"/>
      <c r="RR56" s="55"/>
      <c r="RS56" s="55"/>
      <c r="RT56" s="55"/>
      <c r="RU56" s="55"/>
      <c r="RV56" s="55"/>
      <c r="RW56" s="55"/>
      <c r="RX56" s="55"/>
      <c r="RY56" s="55"/>
      <c r="RZ56" s="55"/>
      <c r="SA56" s="55"/>
      <c r="SB56" s="55"/>
      <c r="SC56" s="55"/>
      <c r="SD56" s="55"/>
      <c r="SE56" s="55"/>
      <c r="SF56" s="55"/>
      <c r="SG56" s="55"/>
      <c r="SH56" s="55"/>
      <c r="SI56" s="55"/>
      <c r="SJ56" s="55"/>
      <c r="SK56" s="55"/>
      <c r="SL56" s="55"/>
      <c r="SM56" s="55"/>
      <c r="SN56" s="55"/>
      <c r="SO56" s="55"/>
      <c r="SP56" s="55"/>
      <c r="SQ56" s="55"/>
    </row>
    <row r="57" spans="1:511" ht="18" customHeight="1" x14ac:dyDescent="0.25">
      <c r="A57" s="70" t="s">
        <v>237</v>
      </c>
      <c r="B57" s="71" t="s">
        <v>10</v>
      </c>
      <c r="C57" s="187">
        <v>46284</v>
      </c>
      <c r="D57" s="187">
        <v>46297</v>
      </c>
      <c r="E57" s="188"/>
      <c r="F57" s="188"/>
      <c r="G57" s="72">
        <v>14</v>
      </c>
      <c r="H57" s="73">
        <v>0</v>
      </c>
      <c r="I57" s="189"/>
      <c r="J57" s="72" t="s">
        <v>57</v>
      </c>
      <c r="K57" s="168"/>
      <c r="L57" s="163"/>
      <c r="M57" s="163"/>
      <c r="N57" s="163"/>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92"/>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c r="CF57" s="55"/>
      <c r="CG57" s="55"/>
      <c r="CH57" s="55"/>
      <c r="CI57" s="55"/>
      <c r="CJ57" s="55"/>
      <c r="CK57" s="55"/>
      <c r="CL57" s="55"/>
      <c r="CM57" s="55"/>
      <c r="CN57" s="55"/>
      <c r="CO57" s="55"/>
      <c r="CP57" s="55"/>
      <c r="CQ57" s="55"/>
      <c r="CR57" s="55"/>
      <c r="CS57" s="55"/>
      <c r="CT57" s="55"/>
      <c r="CU57" s="55"/>
      <c r="CV57" s="55"/>
      <c r="CW57" s="55"/>
      <c r="CX57" s="55"/>
      <c r="CY57" s="55"/>
      <c r="CZ57" s="55"/>
      <c r="DA57" s="55"/>
      <c r="DB57" s="55"/>
      <c r="DC57" s="55"/>
      <c r="DD57" s="55"/>
      <c r="DE57" s="55"/>
      <c r="DF57" s="55"/>
      <c r="DG57" s="55"/>
      <c r="DH57" s="55"/>
      <c r="DI57" s="55"/>
      <c r="DJ57" s="55"/>
      <c r="DK57" s="55"/>
      <c r="DL57" s="55"/>
      <c r="DM57" s="55"/>
      <c r="DN57" s="55"/>
      <c r="DO57" s="55"/>
      <c r="DP57" s="55"/>
      <c r="DQ57" s="55"/>
      <c r="DR57" s="55"/>
      <c r="DS57" s="55"/>
      <c r="DT57" s="55"/>
      <c r="DU57" s="55"/>
      <c r="DV57" s="55"/>
      <c r="DW57" s="55"/>
      <c r="DX57" s="55"/>
      <c r="DY57" s="55"/>
      <c r="DZ57" s="55"/>
      <c r="EA57" s="55"/>
      <c r="EB57" s="55"/>
      <c r="EC57" s="55"/>
      <c r="ED57" s="55"/>
      <c r="EE57" s="55"/>
      <c r="EF57" s="55"/>
      <c r="EG57" s="55"/>
      <c r="EH57" s="55"/>
      <c r="EI57" s="55"/>
      <c r="EJ57" s="55"/>
      <c r="EK57" s="55"/>
      <c r="EL57" s="55"/>
      <c r="EM57" s="55"/>
      <c r="EN57" s="55"/>
      <c r="EO57" s="55"/>
      <c r="EP57" s="55"/>
      <c r="EQ57" s="55"/>
      <c r="ER57" s="55"/>
      <c r="ES57" s="55"/>
      <c r="ET57" s="55"/>
      <c r="EU57" s="55"/>
      <c r="EV57" s="55"/>
      <c r="EW57" s="55"/>
      <c r="EX57" s="55"/>
      <c r="EY57" s="55"/>
      <c r="EZ57" s="55"/>
      <c r="FA57" s="55"/>
      <c r="FB57" s="55"/>
      <c r="FC57" s="55"/>
      <c r="FD57" s="55"/>
      <c r="FE57" s="55"/>
      <c r="FF57" s="55"/>
      <c r="FG57" s="55"/>
      <c r="FH57" s="55"/>
      <c r="FI57" s="55"/>
      <c r="FJ57" s="55"/>
      <c r="FK57" s="55"/>
      <c r="FL57" s="55"/>
      <c r="FM57" s="55"/>
      <c r="FN57" s="55"/>
      <c r="FO57" s="55"/>
      <c r="FP57" s="55"/>
      <c r="FQ57" s="55"/>
      <c r="FR57" s="55"/>
      <c r="FS57" s="55"/>
      <c r="FT57" s="55"/>
      <c r="FU57" s="55"/>
      <c r="FV57" s="55"/>
      <c r="FW57" s="55"/>
      <c r="FX57" s="55"/>
      <c r="FY57" s="55"/>
      <c r="FZ57" s="55"/>
      <c r="GA57" s="55"/>
      <c r="GB57" s="55"/>
      <c r="GC57" s="55"/>
      <c r="GD57" s="55"/>
      <c r="GE57" s="55"/>
      <c r="GF57" s="55"/>
      <c r="GG57" s="55"/>
      <c r="GH57" s="55"/>
      <c r="GI57" s="55"/>
      <c r="GJ57" s="55"/>
      <c r="GK57" s="55"/>
      <c r="GL57" s="55"/>
      <c r="GM57" s="55"/>
      <c r="GN57" s="55"/>
      <c r="GO57" s="55"/>
      <c r="GP57" s="55"/>
      <c r="GQ57" s="55"/>
      <c r="GR57" s="55"/>
      <c r="GS57" s="55"/>
      <c r="GT57" s="55"/>
      <c r="GU57" s="55"/>
      <c r="GV57" s="55"/>
      <c r="GW57" s="55"/>
      <c r="GX57" s="55"/>
      <c r="GY57" s="55"/>
      <c r="GZ57" s="55"/>
      <c r="HA57" s="55"/>
      <c r="HB57" s="55"/>
      <c r="HC57" s="55"/>
      <c r="HD57" s="55"/>
      <c r="HE57" s="55"/>
      <c r="HF57" s="55"/>
      <c r="HG57" s="55"/>
      <c r="HH57" s="55"/>
      <c r="HI57" s="55"/>
      <c r="HJ57" s="55"/>
      <c r="HK57" s="55"/>
      <c r="HL57" s="55"/>
      <c r="HM57" s="55"/>
      <c r="HN57" s="55"/>
      <c r="HO57" s="55"/>
      <c r="HP57" s="55"/>
      <c r="HQ57" s="55"/>
      <c r="HR57" s="55"/>
      <c r="HS57" s="55"/>
      <c r="HT57" s="55"/>
      <c r="HU57" s="55"/>
      <c r="HV57" s="55"/>
      <c r="HW57" s="55"/>
      <c r="HX57" s="55"/>
      <c r="HY57" s="55"/>
      <c r="HZ57" s="55"/>
      <c r="IA57" s="55"/>
      <c r="IB57" s="55"/>
      <c r="IC57" s="55"/>
      <c r="ID57" s="55"/>
      <c r="IE57" s="55"/>
      <c r="IF57" s="55"/>
      <c r="IG57" s="55"/>
      <c r="IH57" s="55"/>
      <c r="II57" s="55"/>
      <c r="IJ57" s="55"/>
      <c r="IK57" s="55"/>
      <c r="IL57" s="55"/>
      <c r="IM57" s="55"/>
      <c r="IN57" s="55"/>
      <c r="IO57" s="55"/>
      <c r="IP57" s="55"/>
      <c r="IQ57" s="55"/>
      <c r="IR57" s="55"/>
      <c r="IS57" s="55"/>
      <c r="IT57" s="55"/>
      <c r="IU57" s="55"/>
      <c r="IV57" s="55"/>
      <c r="IW57" s="55"/>
      <c r="IX57" s="55"/>
      <c r="IY57" s="55"/>
      <c r="IZ57" s="55"/>
      <c r="JA57" s="55"/>
      <c r="JB57" s="55"/>
      <c r="JC57" s="55"/>
      <c r="JD57" s="55"/>
      <c r="JE57" s="55"/>
      <c r="JF57" s="55"/>
      <c r="JG57" s="55"/>
      <c r="JH57" s="55"/>
      <c r="JI57" s="55"/>
      <c r="JJ57" s="55"/>
      <c r="JK57" s="55"/>
      <c r="JL57" s="55"/>
      <c r="JM57" s="55"/>
      <c r="JN57" s="55"/>
      <c r="JO57" s="55"/>
      <c r="JP57" s="55"/>
      <c r="JQ57" s="55"/>
      <c r="JR57" s="55"/>
      <c r="JS57" s="55"/>
      <c r="JT57" s="55"/>
      <c r="JU57" s="55"/>
      <c r="JV57" s="55"/>
      <c r="JW57" s="55"/>
      <c r="JX57" s="55"/>
      <c r="JY57" s="55"/>
      <c r="JZ57" s="55"/>
      <c r="KA57" s="55"/>
      <c r="KB57" s="55"/>
      <c r="KC57" s="55"/>
      <c r="KD57" s="55"/>
      <c r="KE57" s="55"/>
      <c r="KF57" s="55"/>
      <c r="KG57" s="55"/>
      <c r="KH57" s="55"/>
      <c r="KI57" s="55"/>
      <c r="KJ57" s="55"/>
      <c r="KK57" s="55"/>
      <c r="KL57" s="55"/>
      <c r="KM57" s="55"/>
      <c r="KN57" s="55"/>
      <c r="KO57" s="55"/>
      <c r="KP57" s="55"/>
      <c r="KQ57" s="55"/>
      <c r="KR57" s="55"/>
      <c r="KS57" s="55"/>
      <c r="KT57" s="55"/>
      <c r="KU57" s="55"/>
      <c r="KV57" s="55"/>
      <c r="KW57" s="55"/>
      <c r="KX57" s="55"/>
      <c r="KY57" s="55"/>
      <c r="KZ57" s="55"/>
      <c r="LA57" s="55"/>
      <c r="LB57" s="55"/>
      <c r="LC57" s="55"/>
      <c r="LD57" s="55"/>
      <c r="LE57" s="55"/>
      <c r="LF57" s="55"/>
      <c r="LG57" s="55"/>
      <c r="LH57" s="55"/>
      <c r="LI57" s="55"/>
      <c r="LJ57" s="55"/>
      <c r="LK57" s="55"/>
      <c r="LL57" s="55"/>
      <c r="LM57" s="55"/>
      <c r="LN57" s="55"/>
      <c r="LO57" s="55"/>
      <c r="LP57" s="55"/>
      <c r="LQ57" s="55"/>
      <c r="LR57" s="55"/>
      <c r="LS57" s="55"/>
      <c r="LT57" s="55"/>
      <c r="LU57" s="55"/>
      <c r="LV57" s="55"/>
      <c r="LW57" s="55"/>
      <c r="LX57" s="55"/>
      <c r="LY57" s="55"/>
      <c r="LZ57" s="55"/>
      <c r="MA57" s="55"/>
      <c r="MB57" s="55"/>
      <c r="MC57" s="55"/>
      <c r="MD57" s="55"/>
      <c r="ME57" s="55"/>
      <c r="MF57" s="55"/>
      <c r="MG57" s="55"/>
      <c r="MH57" s="55"/>
      <c r="MI57" s="55"/>
      <c r="MJ57" s="55"/>
      <c r="MK57" s="55"/>
      <c r="ML57" s="55"/>
      <c r="MM57" s="55"/>
      <c r="MN57" s="55"/>
      <c r="MO57" s="55"/>
      <c r="MP57" s="55"/>
      <c r="MQ57" s="55"/>
      <c r="MR57" s="55"/>
      <c r="MS57" s="55"/>
      <c r="MT57" s="55"/>
      <c r="MU57" s="55"/>
      <c r="MV57" s="55"/>
      <c r="MW57" s="55"/>
      <c r="MX57" s="55"/>
      <c r="MY57" s="55"/>
      <c r="MZ57" s="55"/>
      <c r="NA57" s="55"/>
      <c r="NB57" s="55"/>
      <c r="NC57" s="55"/>
      <c r="ND57" s="55"/>
      <c r="NE57" s="55"/>
      <c r="NF57" s="55"/>
      <c r="NG57" s="55"/>
      <c r="NH57" s="55"/>
      <c r="NI57" s="55"/>
      <c r="NJ57" s="55"/>
      <c r="NK57" s="55"/>
      <c r="NL57" s="55"/>
      <c r="NM57" s="55"/>
      <c r="NN57" s="55"/>
      <c r="NO57" s="55"/>
      <c r="NP57" s="55"/>
      <c r="NQ57" s="55"/>
      <c r="NR57" s="55"/>
      <c r="NS57" s="55"/>
      <c r="NT57" s="55"/>
      <c r="NU57" s="55"/>
      <c r="NV57" s="55"/>
      <c r="NW57" s="55"/>
      <c r="NX57" s="55"/>
      <c r="NY57" s="55"/>
      <c r="NZ57" s="55"/>
      <c r="OA57" s="55"/>
      <c r="OB57" s="55"/>
      <c r="OC57" s="55"/>
      <c r="OD57" s="55"/>
      <c r="OE57" s="55"/>
      <c r="OF57" s="55"/>
      <c r="OG57" s="55"/>
      <c r="OH57" s="55"/>
      <c r="OI57" s="55"/>
      <c r="OJ57" s="55"/>
      <c r="OK57" s="55"/>
      <c r="OL57" s="55"/>
      <c r="OM57" s="55"/>
      <c r="ON57" s="55"/>
      <c r="OO57" s="55"/>
      <c r="OP57" s="55"/>
      <c r="OQ57" s="55"/>
      <c r="OR57" s="55"/>
      <c r="OS57" s="55"/>
      <c r="OT57" s="55"/>
      <c r="OU57" s="55"/>
      <c r="OV57" s="55"/>
      <c r="OW57" s="55"/>
      <c r="OX57" s="55"/>
      <c r="OY57" s="55"/>
      <c r="OZ57" s="55"/>
      <c r="PA57" s="55"/>
      <c r="PB57" s="55"/>
      <c r="PC57" s="55"/>
      <c r="PD57" s="55"/>
      <c r="PE57" s="55"/>
      <c r="PF57" s="55"/>
      <c r="PG57" s="55"/>
      <c r="PH57" s="55"/>
      <c r="PI57" s="55"/>
      <c r="PJ57" s="55"/>
      <c r="PK57" s="55"/>
      <c r="PL57" s="55"/>
      <c r="PM57" s="55"/>
      <c r="PN57" s="55"/>
      <c r="PO57" s="55"/>
      <c r="PP57" s="55"/>
      <c r="PQ57" s="55"/>
      <c r="PR57" s="55"/>
      <c r="PS57" s="55"/>
      <c r="PT57" s="55"/>
      <c r="PU57" s="55"/>
      <c r="PV57" s="55"/>
      <c r="PW57" s="55"/>
      <c r="PX57" s="55"/>
      <c r="PY57" s="55"/>
      <c r="PZ57" s="55"/>
      <c r="QA57" s="55"/>
      <c r="QB57" s="55"/>
      <c r="QC57" s="55"/>
      <c r="QD57" s="55"/>
      <c r="QE57" s="55"/>
      <c r="QF57" s="55"/>
      <c r="QG57" s="55"/>
      <c r="QH57" s="55"/>
      <c r="QI57" s="55"/>
      <c r="QJ57" s="55"/>
      <c r="QK57" s="55"/>
      <c r="QL57" s="55"/>
      <c r="QM57" s="55"/>
      <c r="QN57" s="55"/>
      <c r="QO57" s="55"/>
      <c r="QP57" s="55"/>
      <c r="QQ57" s="55"/>
      <c r="QR57" s="55"/>
      <c r="QS57" s="55"/>
      <c r="QT57" s="55"/>
      <c r="QU57" s="55"/>
      <c r="QV57" s="55"/>
      <c r="QW57" s="55"/>
      <c r="QX57" s="55"/>
      <c r="QY57" s="55"/>
      <c r="QZ57" s="55"/>
      <c r="RA57" s="55"/>
      <c r="RB57" s="55"/>
      <c r="RC57" s="55"/>
      <c r="RD57" s="55"/>
      <c r="RE57" s="55"/>
      <c r="RF57" s="55"/>
      <c r="RG57" s="55"/>
      <c r="RH57" s="55"/>
      <c r="RI57" s="55"/>
      <c r="RJ57" s="55"/>
      <c r="RK57" s="55"/>
      <c r="RL57" s="55"/>
      <c r="RM57" s="55"/>
      <c r="RN57" s="55"/>
      <c r="RO57" s="55"/>
      <c r="RP57" s="55"/>
      <c r="RQ57" s="55"/>
      <c r="RR57" s="55"/>
      <c r="RS57" s="55"/>
      <c r="RT57" s="55"/>
      <c r="RU57" s="55"/>
      <c r="RV57" s="55"/>
      <c r="RW57" s="55"/>
      <c r="RX57" s="55"/>
      <c r="RY57" s="55"/>
      <c r="RZ57" s="55"/>
      <c r="SA57" s="55"/>
      <c r="SB57" s="55"/>
      <c r="SC57" s="55"/>
      <c r="SD57" s="55"/>
      <c r="SE57" s="55"/>
      <c r="SF57" s="55"/>
      <c r="SG57" s="55"/>
      <c r="SH57" s="55"/>
      <c r="SI57" s="55"/>
      <c r="SJ57" s="55"/>
      <c r="SK57" s="55"/>
      <c r="SL57" s="55"/>
      <c r="SM57" s="55"/>
      <c r="SN57" s="55"/>
      <c r="SO57" s="55"/>
      <c r="SP57" s="55"/>
      <c r="SQ57" s="55"/>
    </row>
    <row r="58" spans="1:511" ht="18" customHeight="1" x14ac:dyDescent="0.25">
      <c r="A58" s="64" t="s">
        <v>238</v>
      </c>
      <c r="B58" s="74" t="s">
        <v>166</v>
      </c>
      <c r="C58" s="184">
        <v>46284</v>
      </c>
      <c r="D58" s="184">
        <v>46288</v>
      </c>
      <c r="E58" s="186"/>
      <c r="F58" s="186"/>
      <c r="G58" s="66">
        <v>5</v>
      </c>
      <c r="H58" s="67">
        <v>0</v>
      </c>
      <c r="I58" s="69"/>
      <c r="J58" s="66" t="s">
        <v>68</v>
      </c>
      <c r="K58" s="168"/>
      <c r="L58" s="163"/>
      <c r="M58" s="163"/>
      <c r="N58" s="163"/>
      <c r="O58" s="163"/>
      <c r="P58" s="163"/>
      <c r="Q58" s="163"/>
      <c r="R58" s="163"/>
      <c r="S58" s="163"/>
      <c r="T58" s="163"/>
      <c r="U58" s="163"/>
      <c r="V58" s="163"/>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92"/>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c r="CF58" s="55"/>
      <c r="CG58" s="55"/>
      <c r="CH58" s="55"/>
      <c r="CI58" s="55"/>
      <c r="CJ58" s="55"/>
      <c r="CK58" s="55"/>
      <c r="CL58" s="55"/>
      <c r="CM58" s="55"/>
      <c r="CN58" s="55"/>
      <c r="CO58" s="55"/>
      <c r="CP58" s="55"/>
      <c r="CQ58" s="55"/>
      <c r="CR58" s="55"/>
      <c r="CS58" s="55"/>
      <c r="CT58" s="55"/>
      <c r="CU58" s="55"/>
      <c r="CV58" s="55"/>
      <c r="CW58" s="55"/>
      <c r="CX58" s="55"/>
      <c r="CY58" s="55"/>
      <c r="CZ58" s="55"/>
      <c r="DA58" s="55"/>
      <c r="DB58" s="55"/>
      <c r="DC58" s="55"/>
      <c r="DD58" s="55"/>
      <c r="DE58" s="55"/>
      <c r="DF58" s="55"/>
      <c r="DG58" s="55"/>
      <c r="DH58" s="55"/>
      <c r="DI58" s="55"/>
      <c r="DJ58" s="55"/>
      <c r="DK58" s="55"/>
      <c r="DL58" s="55"/>
      <c r="DM58" s="55"/>
      <c r="DN58" s="55"/>
      <c r="DO58" s="55"/>
      <c r="DP58" s="55"/>
      <c r="DQ58" s="55"/>
      <c r="DR58" s="55"/>
      <c r="DS58" s="55"/>
      <c r="DT58" s="55"/>
      <c r="DU58" s="55"/>
      <c r="DV58" s="55"/>
      <c r="DW58" s="55"/>
      <c r="DX58" s="55"/>
      <c r="DY58" s="55"/>
      <c r="DZ58" s="55"/>
      <c r="EA58" s="55"/>
      <c r="EB58" s="55"/>
      <c r="EC58" s="55"/>
      <c r="ED58" s="55"/>
      <c r="EE58" s="55"/>
      <c r="EF58" s="55"/>
      <c r="EG58" s="55"/>
      <c r="EH58" s="55"/>
      <c r="EI58" s="55"/>
      <c r="EJ58" s="55"/>
      <c r="EK58" s="55"/>
      <c r="EL58" s="55"/>
      <c r="EM58" s="55"/>
      <c r="EN58" s="55"/>
      <c r="EO58" s="55"/>
      <c r="EP58" s="55"/>
      <c r="EQ58" s="55"/>
      <c r="ER58" s="55"/>
      <c r="ES58" s="55"/>
      <c r="ET58" s="55"/>
      <c r="EU58" s="55"/>
      <c r="EV58" s="55"/>
      <c r="EW58" s="55"/>
      <c r="EX58" s="55"/>
      <c r="EY58" s="55"/>
      <c r="EZ58" s="55"/>
      <c r="FA58" s="55"/>
      <c r="FB58" s="55"/>
      <c r="FC58" s="55"/>
      <c r="FD58" s="55"/>
      <c r="FE58" s="55"/>
      <c r="FF58" s="55"/>
      <c r="FG58" s="55"/>
      <c r="FH58" s="55"/>
      <c r="FI58" s="55"/>
      <c r="FJ58" s="55"/>
      <c r="FK58" s="55"/>
      <c r="FL58" s="55"/>
      <c r="FM58" s="55"/>
      <c r="FN58" s="55"/>
      <c r="FO58" s="55"/>
      <c r="FP58" s="55"/>
      <c r="FQ58" s="55"/>
      <c r="FR58" s="55"/>
      <c r="FS58" s="55"/>
      <c r="FT58" s="55"/>
      <c r="FU58" s="55"/>
      <c r="FV58" s="55"/>
      <c r="FW58" s="55"/>
      <c r="FX58" s="55"/>
      <c r="FY58" s="55"/>
      <c r="FZ58" s="55"/>
      <c r="GA58" s="55"/>
      <c r="GB58" s="55"/>
      <c r="GC58" s="55"/>
      <c r="GD58" s="55"/>
      <c r="GE58" s="55"/>
      <c r="GF58" s="55"/>
      <c r="GG58" s="55"/>
      <c r="GH58" s="55"/>
      <c r="GI58" s="55"/>
      <c r="GJ58" s="55"/>
      <c r="GK58" s="55"/>
      <c r="GL58" s="55"/>
      <c r="GM58" s="55"/>
      <c r="GN58" s="55"/>
      <c r="GO58" s="55"/>
      <c r="GP58" s="55"/>
      <c r="GQ58" s="55"/>
      <c r="GR58" s="55"/>
      <c r="GS58" s="55"/>
      <c r="GT58" s="55"/>
      <c r="GU58" s="55"/>
      <c r="GV58" s="55"/>
      <c r="GW58" s="55"/>
      <c r="GX58" s="55"/>
      <c r="GY58" s="55"/>
      <c r="GZ58" s="55"/>
      <c r="HA58" s="55"/>
      <c r="HB58" s="55"/>
      <c r="HC58" s="55"/>
      <c r="HD58" s="55"/>
      <c r="HE58" s="55"/>
      <c r="HF58" s="55"/>
      <c r="HG58" s="55"/>
      <c r="HH58" s="55"/>
      <c r="HI58" s="55"/>
      <c r="HJ58" s="55"/>
      <c r="HK58" s="55"/>
      <c r="HL58" s="55"/>
      <c r="HM58" s="55"/>
      <c r="HN58" s="55"/>
      <c r="HO58" s="55"/>
      <c r="HP58" s="55"/>
      <c r="HQ58" s="55"/>
      <c r="HR58" s="55"/>
      <c r="HS58" s="55"/>
      <c r="HT58" s="55"/>
      <c r="HU58" s="55"/>
      <c r="HV58" s="55"/>
      <c r="HW58" s="55"/>
      <c r="HX58" s="55"/>
      <c r="HY58" s="55"/>
      <c r="HZ58" s="55"/>
      <c r="IA58" s="55"/>
      <c r="IB58" s="55"/>
      <c r="IC58" s="55"/>
      <c r="ID58" s="55"/>
      <c r="IE58" s="55"/>
      <c r="IF58" s="55"/>
      <c r="IG58" s="55"/>
      <c r="IH58" s="55"/>
      <c r="II58" s="55"/>
      <c r="IJ58" s="55"/>
      <c r="IK58" s="55"/>
      <c r="IL58" s="55"/>
      <c r="IM58" s="55"/>
      <c r="IN58" s="55"/>
      <c r="IO58" s="55"/>
      <c r="IP58" s="55"/>
      <c r="IQ58" s="55"/>
      <c r="IR58" s="55"/>
      <c r="IS58" s="55"/>
      <c r="IT58" s="55"/>
      <c r="IU58" s="55"/>
      <c r="IV58" s="55"/>
      <c r="IW58" s="55"/>
      <c r="IX58" s="55"/>
      <c r="IY58" s="55"/>
      <c r="IZ58" s="55"/>
      <c r="JA58" s="55"/>
      <c r="JB58" s="55"/>
      <c r="JC58" s="55"/>
      <c r="JD58" s="55"/>
      <c r="JE58" s="55"/>
      <c r="JF58" s="55"/>
      <c r="JG58" s="55"/>
      <c r="JH58" s="55"/>
      <c r="JI58" s="55"/>
      <c r="JJ58" s="55"/>
      <c r="JK58" s="55"/>
      <c r="JL58" s="55"/>
      <c r="JM58" s="55"/>
      <c r="JN58" s="55"/>
      <c r="JO58" s="55"/>
      <c r="JP58" s="55"/>
      <c r="JQ58" s="55"/>
      <c r="JR58" s="55"/>
      <c r="JS58" s="55"/>
      <c r="JT58" s="55"/>
      <c r="JU58" s="55"/>
      <c r="JV58" s="55"/>
      <c r="JW58" s="55"/>
      <c r="JX58" s="55"/>
      <c r="JY58" s="55"/>
      <c r="JZ58" s="55"/>
      <c r="KA58" s="55"/>
      <c r="KB58" s="55"/>
      <c r="KC58" s="55"/>
      <c r="KD58" s="55"/>
      <c r="KE58" s="55"/>
      <c r="KF58" s="55"/>
      <c r="KG58" s="55"/>
      <c r="KH58" s="55"/>
      <c r="KI58" s="55"/>
      <c r="KJ58" s="55"/>
      <c r="KK58" s="55"/>
      <c r="KL58" s="55"/>
      <c r="KM58" s="55"/>
      <c r="KN58" s="55"/>
      <c r="KO58" s="55"/>
      <c r="KP58" s="55"/>
      <c r="KQ58" s="55"/>
      <c r="KR58" s="55"/>
      <c r="KS58" s="55"/>
      <c r="KT58" s="55"/>
      <c r="KU58" s="55"/>
      <c r="KV58" s="55"/>
      <c r="KW58" s="55"/>
      <c r="KX58" s="55"/>
      <c r="KY58" s="55"/>
      <c r="KZ58" s="55"/>
      <c r="LA58" s="55"/>
      <c r="LB58" s="55"/>
      <c r="LC58" s="55"/>
      <c r="LD58" s="55"/>
      <c r="LE58" s="55"/>
      <c r="LF58" s="55"/>
      <c r="LG58" s="55"/>
      <c r="LH58" s="55"/>
      <c r="LI58" s="55"/>
      <c r="LJ58" s="55"/>
      <c r="LK58" s="55"/>
      <c r="LL58" s="55"/>
      <c r="LM58" s="55"/>
      <c r="LN58" s="55"/>
      <c r="LO58" s="55"/>
      <c r="LP58" s="55"/>
      <c r="LQ58" s="55"/>
      <c r="LR58" s="55"/>
      <c r="LS58" s="55"/>
      <c r="LT58" s="55"/>
      <c r="LU58" s="55"/>
      <c r="LV58" s="55"/>
      <c r="LW58" s="55"/>
      <c r="LX58" s="55"/>
      <c r="LY58" s="55"/>
      <c r="LZ58" s="55"/>
      <c r="MA58" s="55"/>
      <c r="MB58" s="55"/>
      <c r="MC58" s="55"/>
      <c r="MD58" s="55"/>
      <c r="ME58" s="55"/>
      <c r="MF58" s="55"/>
      <c r="MG58" s="55"/>
      <c r="MH58" s="55"/>
      <c r="MI58" s="55"/>
      <c r="MJ58" s="55"/>
      <c r="MK58" s="55"/>
      <c r="ML58" s="55"/>
      <c r="MM58" s="55"/>
      <c r="MN58" s="55"/>
      <c r="MO58" s="55"/>
      <c r="MP58" s="55"/>
      <c r="MQ58" s="55"/>
      <c r="MR58" s="55"/>
      <c r="MS58" s="55"/>
      <c r="MT58" s="55"/>
      <c r="MU58" s="55"/>
      <c r="MV58" s="55"/>
      <c r="MW58" s="55"/>
      <c r="MX58" s="55"/>
      <c r="MY58" s="55"/>
      <c r="MZ58" s="55"/>
      <c r="NA58" s="55"/>
      <c r="NB58" s="55"/>
      <c r="NC58" s="55"/>
      <c r="ND58" s="55"/>
      <c r="NE58" s="55"/>
      <c r="NF58" s="55"/>
      <c r="NG58" s="55"/>
      <c r="NH58" s="55"/>
      <c r="NI58" s="55"/>
      <c r="NJ58" s="55"/>
      <c r="NK58" s="55"/>
      <c r="NL58" s="55"/>
      <c r="NM58" s="55"/>
      <c r="NN58" s="55"/>
      <c r="NO58" s="55"/>
      <c r="NP58" s="55"/>
      <c r="NQ58" s="55"/>
      <c r="NR58" s="55"/>
      <c r="NS58" s="55"/>
      <c r="NT58" s="55"/>
      <c r="NU58" s="55"/>
      <c r="NV58" s="55"/>
      <c r="NW58" s="55"/>
      <c r="NX58" s="55"/>
      <c r="NY58" s="55"/>
      <c r="NZ58" s="55"/>
      <c r="OA58" s="55"/>
      <c r="OB58" s="55"/>
      <c r="OC58" s="55"/>
      <c r="OD58" s="55"/>
      <c r="OE58" s="55"/>
      <c r="OF58" s="55"/>
      <c r="OG58" s="55"/>
      <c r="OH58" s="55"/>
      <c r="OI58" s="55"/>
      <c r="OJ58" s="55"/>
      <c r="OK58" s="55"/>
      <c r="OL58" s="55"/>
      <c r="OM58" s="55"/>
      <c r="ON58" s="55"/>
      <c r="OO58" s="55"/>
      <c r="OP58" s="55"/>
      <c r="OQ58" s="55"/>
      <c r="OR58" s="55"/>
      <c r="OS58" s="55"/>
      <c r="OT58" s="55"/>
      <c r="OU58" s="55"/>
      <c r="OV58" s="55"/>
      <c r="OW58" s="55"/>
      <c r="OX58" s="55"/>
      <c r="OY58" s="55"/>
      <c r="OZ58" s="55"/>
      <c r="PA58" s="55"/>
      <c r="PB58" s="55"/>
      <c r="PC58" s="55"/>
      <c r="PD58" s="55"/>
      <c r="PE58" s="55"/>
      <c r="PF58" s="55"/>
      <c r="PG58" s="55"/>
      <c r="PH58" s="55"/>
      <c r="PI58" s="55"/>
      <c r="PJ58" s="55"/>
      <c r="PK58" s="55"/>
      <c r="PL58" s="55"/>
      <c r="PM58" s="55"/>
      <c r="PN58" s="55"/>
      <c r="PO58" s="55"/>
      <c r="PP58" s="55"/>
      <c r="PQ58" s="55"/>
      <c r="PR58" s="55"/>
      <c r="PS58" s="55"/>
      <c r="PT58" s="55"/>
      <c r="PU58" s="55"/>
      <c r="PV58" s="55"/>
      <c r="PW58" s="55"/>
      <c r="PX58" s="55"/>
      <c r="PY58" s="55"/>
      <c r="PZ58" s="55"/>
      <c r="QA58" s="55"/>
      <c r="QB58" s="55"/>
      <c r="QC58" s="55"/>
      <c r="QD58" s="55"/>
      <c r="QE58" s="55"/>
      <c r="QF58" s="55"/>
      <c r="QG58" s="55"/>
      <c r="QH58" s="55"/>
      <c r="QI58" s="55"/>
      <c r="QJ58" s="55"/>
      <c r="QK58" s="55"/>
      <c r="QL58" s="55"/>
      <c r="QM58" s="55"/>
      <c r="QN58" s="55"/>
      <c r="QO58" s="55"/>
      <c r="QP58" s="55"/>
      <c r="QQ58" s="55"/>
      <c r="QR58" s="55"/>
      <c r="QS58" s="55"/>
      <c r="QT58" s="55"/>
      <c r="QU58" s="55"/>
      <c r="QV58" s="55"/>
      <c r="QW58" s="55"/>
      <c r="QX58" s="55"/>
      <c r="QY58" s="55"/>
      <c r="QZ58" s="55"/>
      <c r="RA58" s="55"/>
      <c r="RB58" s="55"/>
      <c r="RC58" s="55"/>
      <c r="RD58" s="55"/>
      <c r="RE58" s="55"/>
      <c r="RF58" s="55"/>
      <c r="RG58" s="55"/>
      <c r="RH58" s="55"/>
      <c r="RI58" s="55"/>
      <c r="RJ58" s="55"/>
      <c r="RK58" s="55"/>
      <c r="RL58" s="55"/>
      <c r="RM58" s="55"/>
      <c r="RN58" s="55"/>
      <c r="RO58" s="55"/>
      <c r="RP58" s="55"/>
      <c r="RQ58" s="55"/>
      <c r="RR58" s="55"/>
      <c r="RS58" s="55"/>
      <c r="RT58" s="55"/>
      <c r="RU58" s="55"/>
      <c r="RV58" s="55"/>
      <c r="RW58" s="55"/>
      <c r="RX58" s="55"/>
      <c r="RY58" s="55"/>
      <c r="RZ58" s="55"/>
      <c r="SA58" s="55"/>
      <c r="SB58" s="55"/>
      <c r="SC58" s="55"/>
      <c r="SD58" s="55"/>
      <c r="SE58" s="55"/>
      <c r="SF58" s="55"/>
      <c r="SG58" s="55"/>
      <c r="SH58" s="55"/>
      <c r="SI58" s="55"/>
      <c r="SJ58" s="55"/>
      <c r="SK58" s="55"/>
      <c r="SL58" s="55"/>
      <c r="SM58" s="55"/>
      <c r="SN58" s="55"/>
      <c r="SO58" s="55"/>
      <c r="SP58" s="55"/>
      <c r="SQ58" s="55"/>
    </row>
    <row r="59" spans="1:511" ht="18" customHeight="1" x14ac:dyDescent="0.25">
      <c r="A59" s="64" t="s">
        <v>239</v>
      </c>
      <c r="B59" s="74" t="s">
        <v>10</v>
      </c>
      <c r="C59" s="184">
        <v>46290</v>
      </c>
      <c r="D59" s="184">
        <v>46292</v>
      </c>
      <c r="E59" s="186"/>
      <c r="F59" s="186"/>
      <c r="G59" s="66">
        <v>3</v>
      </c>
      <c r="H59" s="67">
        <v>0</v>
      </c>
      <c r="I59" s="69"/>
      <c r="J59" s="66" t="s">
        <v>68</v>
      </c>
      <c r="K59" s="168"/>
      <c r="L59" s="163"/>
      <c r="M59" s="163"/>
      <c r="N59" s="163"/>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92"/>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c r="CC59" s="55"/>
      <c r="CD59" s="55"/>
      <c r="CE59" s="55"/>
      <c r="CF59" s="55"/>
      <c r="CG59" s="55"/>
      <c r="CH59" s="55"/>
      <c r="CI59" s="55"/>
      <c r="CJ59" s="55"/>
      <c r="CK59" s="55"/>
      <c r="CL59" s="55"/>
      <c r="CM59" s="55"/>
      <c r="CN59" s="55"/>
      <c r="CO59" s="55"/>
      <c r="CP59" s="55"/>
      <c r="CQ59" s="55"/>
      <c r="CR59" s="55"/>
      <c r="CS59" s="55"/>
      <c r="CT59" s="55"/>
      <c r="CU59" s="55"/>
      <c r="CV59" s="55"/>
      <c r="CW59" s="55"/>
      <c r="CX59" s="55"/>
      <c r="CY59" s="55"/>
      <c r="CZ59" s="55"/>
      <c r="DA59" s="55"/>
      <c r="DB59" s="55"/>
      <c r="DC59" s="55"/>
      <c r="DD59" s="55"/>
      <c r="DE59" s="55"/>
      <c r="DF59" s="55"/>
      <c r="DG59" s="55"/>
      <c r="DH59" s="55"/>
      <c r="DI59" s="55"/>
      <c r="DJ59" s="55"/>
      <c r="DK59" s="55"/>
      <c r="DL59" s="55"/>
      <c r="DM59" s="55"/>
      <c r="DN59" s="55"/>
      <c r="DO59" s="55"/>
      <c r="DP59" s="55"/>
      <c r="DQ59" s="55"/>
      <c r="DR59" s="55"/>
      <c r="DS59" s="55"/>
      <c r="DT59" s="55"/>
      <c r="DU59" s="55"/>
      <c r="DV59" s="55"/>
      <c r="DW59" s="55"/>
      <c r="DX59" s="55"/>
      <c r="DY59" s="55"/>
      <c r="DZ59" s="55"/>
      <c r="EA59" s="55"/>
      <c r="EB59" s="55"/>
      <c r="EC59" s="55"/>
      <c r="ED59" s="55"/>
      <c r="EE59" s="55"/>
      <c r="EF59" s="55"/>
      <c r="EG59" s="55"/>
      <c r="EH59" s="55"/>
      <c r="EI59" s="55"/>
      <c r="EJ59" s="55"/>
      <c r="EK59" s="55"/>
      <c r="EL59" s="55"/>
      <c r="EM59" s="55"/>
      <c r="EN59" s="55"/>
      <c r="EO59" s="55"/>
      <c r="EP59" s="55"/>
      <c r="EQ59" s="55"/>
      <c r="ER59" s="55"/>
      <c r="ES59" s="55"/>
      <c r="ET59" s="55"/>
      <c r="EU59" s="55"/>
      <c r="EV59" s="55"/>
      <c r="EW59" s="55"/>
      <c r="EX59" s="55"/>
      <c r="EY59" s="55"/>
      <c r="EZ59" s="55"/>
      <c r="FA59" s="55"/>
      <c r="FB59" s="55"/>
      <c r="FC59" s="55"/>
      <c r="FD59" s="55"/>
      <c r="FE59" s="55"/>
      <c r="FF59" s="55"/>
      <c r="FG59" s="55"/>
      <c r="FH59" s="55"/>
      <c r="FI59" s="55"/>
      <c r="FJ59" s="55"/>
      <c r="FK59" s="55"/>
      <c r="FL59" s="55"/>
      <c r="FM59" s="55"/>
      <c r="FN59" s="55"/>
      <c r="FO59" s="55"/>
      <c r="FP59" s="55"/>
      <c r="FQ59" s="55"/>
      <c r="FR59" s="55"/>
      <c r="FS59" s="55"/>
      <c r="FT59" s="55"/>
      <c r="FU59" s="55"/>
      <c r="FV59" s="55"/>
      <c r="FW59" s="55"/>
      <c r="FX59" s="55"/>
      <c r="FY59" s="55"/>
      <c r="FZ59" s="55"/>
      <c r="GA59" s="55"/>
      <c r="GB59" s="55"/>
      <c r="GC59" s="55"/>
      <c r="GD59" s="55"/>
      <c r="GE59" s="55"/>
      <c r="GF59" s="55"/>
      <c r="GG59" s="55"/>
      <c r="GH59" s="55"/>
      <c r="GI59" s="55"/>
      <c r="GJ59" s="55"/>
      <c r="GK59" s="55"/>
      <c r="GL59" s="55"/>
      <c r="GM59" s="55"/>
      <c r="GN59" s="55"/>
      <c r="GO59" s="55"/>
      <c r="GP59" s="55"/>
      <c r="GQ59" s="55"/>
      <c r="GR59" s="55"/>
      <c r="GS59" s="55"/>
      <c r="GT59" s="55"/>
      <c r="GU59" s="55"/>
      <c r="GV59" s="55"/>
      <c r="GW59" s="55"/>
      <c r="GX59" s="55"/>
      <c r="GY59" s="55"/>
      <c r="GZ59" s="55"/>
      <c r="HA59" s="55"/>
      <c r="HB59" s="55"/>
      <c r="HC59" s="55"/>
      <c r="HD59" s="55"/>
      <c r="HE59" s="55"/>
      <c r="HF59" s="55"/>
      <c r="HG59" s="55"/>
      <c r="HH59" s="55"/>
      <c r="HI59" s="55"/>
      <c r="HJ59" s="55"/>
      <c r="HK59" s="55"/>
      <c r="HL59" s="55"/>
      <c r="HM59" s="55"/>
      <c r="HN59" s="55"/>
      <c r="HO59" s="55"/>
      <c r="HP59" s="55"/>
      <c r="HQ59" s="55"/>
      <c r="HR59" s="55"/>
      <c r="HS59" s="55"/>
      <c r="HT59" s="55"/>
      <c r="HU59" s="55"/>
      <c r="HV59" s="55"/>
      <c r="HW59" s="55"/>
      <c r="HX59" s="55"/>
      <c r="HY59" s="55"/>
      <c r="HZ59" s="55"/>
      <c r="IA59" s="55"/>
      <c r="IB59" s="55"/>
      <c r="IC59" s="55"/>
      <c r="ID59" s="55"/>
      <c r="IE59" s="55"/>
      <c r="IF59" s="55"/>
      <c r="IG59" s="55"/>
      <c r="IH59" s="55"/>
      <c r="II59" s="55"/>
      <c r="IJ59" s="55"/>
      <c r="IK59" s="55"/>
      <c r="IL59" s="55"/>
      <c r="IM59" s="55"/>
      <c r="IN59" s="55"/>
      <c r="IO59" s="55"/>
      <c r="IP59" s="55"/>
      <c r="IQ59" s="55"/>
      <c r="IR59" s="55"/>
      <c r="IS59" s="55"/>
      <c r="IT59" s="55"/>
      <c r="IU59" s="55"/>
      <c r="IV59" s="55"/>
      <c r="IW59" s="55"/>
      <c r="IX59" s="55"/>
      <c r="IY59" s="55"/>
      <c r="IZ59" s="55"/>
      <c r="JA59" s="55"/>
      <c r="JB59" s="55"/>
      <c r="JC59" s="55"/>
      <c r="JD59" s="55"/>
      <c r="JE59" s="55"/>
      <c r="JF59" s="55"/>
      <c r="JG59" s="55"/>
      <c r="JH59" s="55"/>
      <c r="JI59" s="55"/>
      <c r="JJ59" s="55"/>
      <c r="JK59" s="55"/>
      <c r="JL59" s="55"/>
      <c r="JM59" s="55"/>
      <c r="JN59" s="55"/>
      <c r="JO59" s="55"/>
      <c r="JP59" s="55"/>
      <c r="JQ59" s="55"/>
      <c r="JR59" s="55"/>
      <c r="JS59" s="55"/>
      <c r="JT59" s="55"/>
      <c r="JU59" s="55"/>
      <c r="JV59" s="55"/>
      <c r="JW59" s="55"/>
      <c r="JX59" s="55"/>
      <c r="JY59" s="55"/>
      <c r="JZ59" s="55"/>
      <c r="KA59" s="55"/>
      <c r="KB59" s="55"/>
      <c r="KC59" s="55"/>
      <c r="KD59" s="55"/>
      <c r="KE59" s="55"/>
      <c r="KF59" s="55"/>
      <c r="KG59" s="55"/>
      <c r="KH59" s="55"/>
      <c r="KI59" s="55"/>
      <c r="KJ59" s="55"/>
      <c r="KK59" s="55"/>
      <c r="KL59" s="55"/>
      <c r="KM59" s="55"/>
      <c r="KN59" s="55"/>
      <c r="KO59" s="55"/>
      <c r="KP59" s="55"/>
      <c r="KQ59" s="55"/>
      <c r="KR59" s="55"/>
      <c r="KS59" s="55"/>
      <c r="KT59" s="55"/>
      <c r="KU59" s="55"/>
      <c r="KV59" s="55"/>
      <c r="KW59" s="55"/>
      <c r="KX59" s="55"/>
      <c r="KY59" s="55"/>
      <c r="KZ59" s="55"/>
      <c r="LA59" s="55"/>
      <c r="LB59" s="55"/>
      <c r="LC59" s="55"/>
      <c r="LD59" s="55"/>
      <c r="LE59" s="55"/>
      <c r="LF59" s="55"/>
      <c r="LG59" s="55"/>
      <c r="LH59" s="55"/>
      <c r="LI59" s="55"/>
      <c r="LJ59" s="55"/>
      <c r="LK59" s="55"/>
      <c r="LL59" s="55"/>
      <c r="LM59" s="55"/>
      <c r="LN59" s="55"/>
      <c r="LO59" s="55"/>
      <c r="LP59" s="55"/>
      <c r="LQ59" s="55"/>
      <c r="LR59" s="55"/>
      <c r="LS59" s="55"/>
      <c r="LT59" s="55"/>
      <c r="LU59" s="55"/>
      <c r="LV59" s="55"/>
      <c r="LW59" s="55"/>
      <c r="LX59" s="55"/>
      <c r="LY59" s="55"/>
      <c r="LZ59" s="55"/>
      <c r="MA59" s="55"/>
      <c r="MB59" s="55"/>
      <c r="MC59" s="55"/>
      <c r="MD59" s="55"/>
      <c r="ME59" s="55"/>
      <c r="MF59" s="55"/>
      <c r="MG59" s="55"/>
      <c r="MH59" s="55"/>
      <c r="MI59" s="55"/>
      <c r="MJ59" s="55"/>
      <c r="MK59" s="55"/>
      <c r="ML59" s="55"/>
      <c r="MM59" s="55"/>
      <c r="MN59" s="55"/>
      <c r="MO59" s="55"/>
      <c r="MP59" s="55"/>
      <c r="MQ59" s="55"/>
      <c r="MR59" s="55"/>
      <c r="MS59" s="55"/>
      <c r="MT59" s="55"/>
      <c r="MU59" s="55"/>
      <c r="MV59" s="55"/>
      <c r="MW59" s="55"/>
      <c r="MX59" s="55"/>
      <c r="MY59" s="55"/>
      <c r="MZ59" s="55"/>
      <c r="NA59" s="55"/>
      <c r="NB59" s="55"/>
      <c r="NC59" s="55"/>
      <c r="ND59" s="55"/>
      <c r="NE59" s="55"/>
      <c r="NF59" s="55"/>
      <c r="NG59" s="55"/>
      <c r="NH59" s="55"/>
      <c r="NI59" s="55"/>
      <c r="NJ59" s="55"/>
      <c r="NK59" s="55"/>
      <c r="NL59" s="55"/>
      <c r="NM59" s="55"/>
      <c r="NN59" s="55"/>
      <c r="NO59" s="55"/>
      <c r="NP59" s="55"/>
      <c r="NQ59" s="55"/>
      <c r="NR59" s="55"/>
      <c r="NS59" s="55"/>
      <c r="NT59" s="55"/>
      <c r="NU59" s="55"/>
      <c r="NV59" s="55"/>
      <c r="NW59" s="55"/>
      <c r="NX59" s="55"/>
      <c r="NY59" s="55"/>
      <c r="NZ59" s="55"/>
      <c r="OA59" s="55"/>
      <c r="OB59" s="55"/>
      <c r="OC59" s="55"/>
      <c r="OD59" s="55"/>
      <c r="OE59" s="55"/>
      <c r="OF59" s="55"/>
      <c r="OG59" s="55"/>
      <c r="OH59" s="55"/>
      <c r="OI59" s="55"/>
      <c r="OJ59" s="55"/>
      <c r="OK59" s="55"/>
      <c r="OL59" s="55"/>
      <c r="OM59" s="55"/>
      <c r="ON59" s="55"/>
      <c r="OO59" s="55"/>
      <c r="OP59" s="55"/>
      <c r="OQ59" s="55"/>
      <c r="OR59" s="55"/>
      <c r="OS59" s="55"/>
      <c r="OT59" s="55"/>
      <c r="OU59" s="55"/>
      <c r="OV59" s="55"/>
      <c r="OW59" s="55"/>
      <c r="OX59" s="55"/>
      <c r="OY59" s="55"/>
      <c r="OZ59" s="55"/>
      <c r="PA59" s="55"/>
      <c r="PB59" s="55"/>
      <c r="PC59" s="55"/>
      <c r="PD59" s="55"/>
      <c r="PE59" s="55"/>
      <c r="PF59" s="55"/>
      <c r="PG59" s="55"/>
      <c r="PH59" s="55"/>
      <c r="PI59" s="55"/>
      <c r="PJ59" s="55"/>
      <c r="PK59" s="55"/>
      <c r="PL59" s="55"/>
      <c r="PM59" s="55"/>
      <c r="PN59" s="55"/>
      <c r="PO59" s="55"/>
      <c r="PP59" s="55"/>
      <c r="PQ59" s="55"/>
      <c r="PR59" s="55"/>
      <c r="PS59" s="55"/>
      <c r="PT59" s="55"/>
      <c r="PU59" s="55"/>
      <c r="PV59" s="55"/>
      <c r="PW59" s="55"/>
      <c r="PX59" s="55"/>
      <c r="PY59" s="55"/>
      <c r="PZ59" s="55"/>
      <c r="QA59" s="55"/>
      <c r="QB59" s="55"/>
      <c r="QC59" s="55"/>
      <c r="QD59" s="55"/>
      <c r="QE59" s="55"/>
      <c r="QF59" s="55"/>
      <c r="QG59" s="55"/>
      <c r="QH59" s="55"/>
      <c r="QI59" s="55"/>
      <c r="QJ59" s="55"/>
      <c r="QK59" s="55"/>
      <c r="QL59" s="55"/>
      <c r="QM59" s="55"/>
      <c r="QN59" s="55"/>
      <c r="QO59" s="55"/>
      <c r="QP59" s="55"/>
      <c r="QQ59" s="55"/>
      <c r="QR59" s="55"/>
      <c r="QS59" s="55"/>
      <c r="QT59" s="55"/>
      <c r="QU59" s="55"/>
      <c r="QV59" s="55"/>
      <c r="QW59" s="55"/>
      <c r="QX59" s="55"/>
      <c r="QY59" s="55"/>
      <c r="QZ59" s="55"/>
      <c r="RA59" s="55"/>
      <c r="RB59" s="55"/>
      <c r="RC59" s="55"/>
      <c r="RD59" s="55"/>
      <c r="RE59" s="55"/>
      <c r="RF59" s="55"/>
      <c r="RG59" s="55"/>
      <c r="RH59" s="55"/>
      <c r="RI59" s="55"/>
      <c r="RJ59" s="55"/>
      <c r="RK59" s="55"/>
      <c r="RL59" s="55"/>
      <c r="RM59" s="55"/>
      <c r="RN59" s="55"/>
      <c r="RO59" s="55"/>
      <c r="RP59" s="55"/>
      <c r="RQ59" s="55"/>
      <c r="RR59" s="55"/>
      <c r="RS59" s="55"/>
      <c r="RT59" s="55"/>
      <c r="RU59" s="55"/>
      <c r="RV59" s="55"/>
      <c r="RW59" s="55"/>
      <c r="RX59" s="55"/>
      <c r="RY59" s="55"/>
      <c r="RZ59" s="55"/>
      <c r="SA59" s="55"/>
      <c r="SB59" s="55"/>
      <c r="SC59" s="55"/>
      <c r="SD59" s="55"/>
      <c r="SE59" s="55"/>
      <c r="SF59" s="55"/>
      <c r="SG59" s="55"/>
      <c r="SH59" s="55"/>
      <c r="SI59" s="55"/>
      <c r="SJ59" s="55"/>
      <c r="SK59" s="55"/>
      <c r="SL59" s="55"/>
      <c r="SM59" s="55"/>
      <c r="SN59" s="55"/>
      <c r="SO59" s="55"/>
      <c r="SP59" s="55"/>
      <c r="SQ59" s="55"/>
    </row>
    <row r="60" spans="1:511" ht="18" customHeight="1" x14ac:dyDescent="0.25">
      <c r="A60" s="64" t="s">
        <v>240</v>
      </c>
      <c r="B60" s="74" t="s">
        <v>169</v>
      </c>
      <c r="C60" s="184">
        <v>46293</v>
      </c>
      <c r="D60" s="184">
        <v>46297</v>
      </c>
      <c r="E60" s="186"/>
      <c r="F60" s="186"/>
      <c r="G60" s="66">
        <v>5</v>
      </c>
      <c r="H60" s="67">
        <v>0</v>
      </c>
      <c r="I60" s="69"/>
      <c r="J60" s="66" t="s">
        <v>68</v>
      </c>
      <c r="K60" s="168"/>
      <c r="L60" s="163"/>
      <c r="M60" s="163"/>
      <c r="N60" s="163"/>
      <c r="O60" s="163"/>
      <c r="P60" s="163"/>
      <c r="Q60" s="163"/>
      <c r="R60" s="163"/>
      <c r="S60" s="163"/>
      <c r="T60" s="163"/>
      <c r="U60" s="163"/>
      <c r="V60" s="163"/>
      <c r="W60" s="163"/>
      <c r="X60" s="163"/>
      <c r="Y60" s="163"/>
      <c r="Z60" s="163"/>
      <c r="AA60" s="163"/>
      <c r="AB60" s="163"/>
      <c r="AC60" s="163"/>
      <c r="AD60" s="163"/>
      <c r="AE60" s="163"/>
      <c r="AF60" s="163"/>
      <c r="AG60" s="163"/>
      <c r="AH60" s="163"/>
      <c r="AI60" s="163"/>
      <c r="AJ60" s="163"/>
      <c r="AK60" s="163"/>
      <c r="AL60" s="163"/>
      <c r="AM60" s="163"/>
      <c r="AN60" s="163"/>
      <c r="AO60" s="163"/>
      <c r="AP60" s="163"/>
      <c r="AQ60" s="163"/>
      <c r="AR60" s="163"/>
      <c r="AS60" s="163"/>
      <c r="AT60" s="163"/>
      <c r="AU60" s="192"/>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c r="CC60" s="55"/>
      <c r="CD60" s="55"/>
      <c r="CE60" s="55"/>
      <c r="CF60" s="55"/>
      <c r="CG60" s="55"/>
      <c r="CH60" s="55"/>
      <c r="CI60" s="55"/>
      <c r="CJ60" s="55"/>
      <c r="CK60" s="55"/>
      <c r="CL60" s="55"/>
      <c r="CM60" s="55"/>
      <c r="CN60" s="55"/>
      <c r="CO60" s="55"/>
      <c r="CP60" s="55"/>
      <c r="CQ60" s="55"/>
      <c r="CR60" s="55"/>
      <c r="CS60" s="55"/>
      <c r="CT60" s="55"/>
      <c r="CU60" s="55"/>
      <c r="CV60" s="55"/>
      <c r="CW60" s="55"/>
      <c r="CX60" s="55"/>
      <c r="CY60" s="55"/>
      <c r="CZ60" s="55"/>
      <c r="DA60" s="55"/>
      <c r="DB60" s="55"/>
      <c r="DC60" s="55"/>
      <c r="DD60" s="55"/>
      <c r="DE60" s="55"/>
      <c r="DF60" s="55"/>
      <c r="DG60" s="55"/>
      <c r="DH60" s="55"/>
      <c r="DI60" s="55"/>
      <c r="DJ60" s="55"/>
      <c r="DK60" s="55"/>
      <c r="DL60" s="55"/>
      <c r="DM60" s="55"/>
      <c r="DN60" s="55"/>
      <c r="DO60" s="55"/>
      <c r="DP60" s="55"/>
      <c r="DQ60" s="55"/>
      <c r="DR60" s="55"/>
      <c r="DS60" s="55"/>
      <c r="DT60" s="55"/>
      <c r="DU60" s="55"/>
      <c r="DV60" s="55"/>
      <c r="DW60" s="55"/>
      <c r="DX60" s="55"/>
      <c r="DY60" s="55"/>
      <c r="DZ60" s="55"/>
      <c r="EA60" s="55"/>
      <c r="EB60" s="55"/>
      <c r="EC60" s="55"/>
      <c r="ED60" s="55"/>
      <c r="EE60" s="55"/>
      <c r="EF60" s="55"/>
      <c r="EG60" s="55"/>
      <c r="EH60" s="55"/>
      <c r="EI60" s="55"/>
      <c r="EJ60" s="55"/>
      <c r="EK60" s="55"/>
      <c r="EL60" s="55"/>
      <c r="EM60" s="55"/>
      <c r="EN60" s="55"/>
      <c r="EO60" s="55"/>
      <c r="EP60" s="55"/>
      <c r="EQ60" s="55"/>
      <c r="ER60" s="55"/>
      <c r="ES60" s="55"/>
      <c r="ET60" s="55"/>
      <c r="EU60" s="55"/>
      <c r="EV60" s="55"/>
      <c r="EW60" s="55"/>
      <c r="EX60" s="55"/>
      <c r="EY60" s="55"/>
      <c r="EZ60" s="55"/>
      <c r="FA60" s="55"/>
      <c r="FB60" s="55"/>
      <c r="FC60" s="55"/>
      <c r="FD60" s="55"/>
      <c r="FE60" s="55"/>
      <c r="FF60" s="55"/>
      <c r="FG60" s="55"/>
      <c r="FH60" s="55"/>
      <c r="FI60" s="55"/>
      <c r="FJ60" s="55"/>
      <c r="FK60" s="55"/>
      <c r="FL60" s="55"/>
      <c r="FM60" s="55"/>
      <c r="FN60" s="55"/>
      <c r="FO60" s="55"/>
      <c r="FP60" s="55"/>
      <c r="FQ60" s="55"/>
      <c r="FR60" s="55"/>
      <c r="FS60" s="55"/>
      <c r="FT60" s="55"/>
      <c r="FU60" s="55"/>
      <c r="FV60" s="55"/>
      <c r="FW60" s="55"/>
      <c r="FX60" s="55"/>
      <c r="FY60" s="55"/>
      <c r="FZ60" s="55"/>
      <c r="GA60" s="55"/>
      <c r="GB60" s="55"/>
      <c r="GC60" s="55"/>
      <c r="GD60" s="55"/>
      <c r="GE60" s="55"/>
      <c r="GF60" s="55"/>
      <c r="GG60" s="55"/>
      <c r="GH60" s="55"/>
      <c r="GI60" s="55"/>
      <c r="GJ60" s="55"/>
      <c r="GK60" s="55"/>
      <c r="GL60" s="55"/>
      <c r="GM60" s="55"/>
      <c r="GN60" s="55"/>
      <c r="GO60" s="55"/>
      <c r="GP60" s="55"/>
      <c r="GQ60" s="55"/>
      <c r="GR60" s="55"/>
      <c r="GS60" s="55"/>
      <c r="GT60" s="55"/>
      <c r="GU60" s="55"/>
      <c r="GV60" s="55"/>
      <c r="GW60" s="55"/>
      <c r="GX60" s="55"/>
      <c r="GY60" s="55"/>
      <c r="GZ60" s="55"/>
      <c r="HA60" s="55"/>
      <c r="HB60" s="55"/>
      <c r="HC60" s="55"/>
      <c r="HD60" s="55"/>
      <c r="HE60" s="55"/>
      <c r="HF60" s="55"/>
      <c r="HG60" s="55"/>
      <c r="HH60" s="55"/>
      <c r="HI60" s="55"/>
      <c r="HJ60" s="55"/>
      <c r="HK60" s="55"/>
      <c r="HL60" s="55"/>
      <c r="HM60" s="55"/>
      <c r="HN60" s="55"/>
      <c r="HO60" s="55"/>
      <c r="HP60" s="55"/>
      <c r="HQ60" s="55"/>
      <c r="HR60" s="55"/>
      <c r="HS60" s="55"/>
      <c r="HT60" s="55"/>
      <c r="HU60" s="55"/>
      <c r="HV60" s="55"/>
      <c r="HW60" s="55"/>
      <c r="HX60" s="55"/>
      <c r="HY60" s="55"/>
      <c r="HZ60" s="55"/>
      <c r="IA60" s="55"/>
      <c r="IB60" s="55"/>
      <c r="IC60" s="55"/>
      <c r="ID60" s="55"/>
      <c r="IE60" s="55"/>
      <c r="IF60" s="55"/>
      <c r="IG60" s="55"/>
      <c r="IH60" s="55"/>
      <c r="II60" s="55"/>
      <c r="IJ60" s="55"/>
      <c r="IK60" s="55"/>
      <c r="IL60" s="55"/>
      <c r="IM60" s="55"/>
      <c r="IN60" s="55"/>
      <c r="IO60" s="55"/>
      <c r="IP60" s="55"/>
      <c r="IQ60" s="55"/>
      <c r="IR60" s="55"/>
      <c r="IS60" s="55"/>
      <c r="IT60" s="55"/>
      <c r="IU60" s="55"/>
      <c r="IV60" s="55"/>
      <c r="IW60" s="55"/>
      <c r="IX60" s="55"/>
      <c r="IY60" s="55"/>
      <c r="IZ60" s="55"/>
      <c r="JA60" s="55"/>
      <c r="JB60" s="55"/>
      <c r="JC60" s="55"/>
      <c r="JD60" s="55"/>
      <c r="JE60" s="55"/>
      <c r="JF60" s="55"/>
      <c r="JG60" s="55"/>
      <c r="JH60" s="55"/>
      <c r="JI60" s="55"/>
      <c r="JJ60" s="55"/>
      <c r="JK60" s="55"/>
      <c r="JL60" s="55"/>
      <c r="JM60" s="55"/>
      <c r="JN60" s="55"/>
      <c r="JO60" s="55"/>
      <c r="JP60" s="55"/>
      <c r="JQ60" s="55"/>
      <c r="JR60" s="55"/>
      <c r="JS60" s="55"/>
      <c r="JT60" s="55"/>
      <c r="JU60" s="55"/>
      <c r="JV60" s="55"/>
      <c r="JW60" s="55"/>
      <c r="JX60" s="55"/>
      <c r="JY60" s="55"/>
      <c r="JZ60" s="55"/>
      <c r="KA60" s="55"/>
      <c r="KB60" s="55"/>
      <c r="KC60" s="55"/>
      <c r="KD60" s="55"/>
      <c r="KE60" s="55"/>
      <c r="KF60" s="55"/>
      <c r="KG60" s="55"/>
      <c r="KH60" s="55"/>
      <c r="KI60" s="55"/>
      <c r="KJ60" s="55"/>
      <c r="KK60" s="55"/>
      <c r="KL60" s="55"/>
      <c r="KM60" s="55"/>
      <c r="KN60" s="55"/>
      <c r="KO60" s="55"/>
      <c r="KP60" s="55"/>
      <c r="KQ60" s="55"/>
      <c r="KR60" s="55"/>
      <c r="KS60" s="55"/>
      <c r="KT60" s="55"/>
      <c r="KU60" s="55"/>
      <c r="KV60" s="55"/>
      <c r="KW60" s="55"/>
      <c r="KX60" s="55"/>
      <c r="KY60" s="55"/>
      <c r="KZ60" s="55"/>
      <c r="LA60" s="55"/>
      <c r="LB60" s="55"/>
      <c r="LC60" s="55"/>
      <c r="LD60" s="55"/>
      <c r="LE60" s="55"/>
      <c r="LF60" s="55"/>
      <c r="LG60" s="55"/>
      <c r="LH60" s="55"/>
      <c r="LI60" s="55"/>
      <c r="LJ60" s="55"/>
      <c r="LK60" s="55"/>
      <c r="LL60" s="55"/>
      <c r="LM60" s="55"/>
      <c r="LN60" s="55"/>
      <c r="LO60" s="55"/>
      <c r="LP60" s="55"/>
      <c r="LQ60" s="55"/>
      <c r="LR60" s="55"/>
      <c r="LS60" s="55"/>
      <c r="LT60" s="55"/>
      <c r="LU60" s="55"/>
      <c r="LV60" s="55"/>
      <c r="LW60" s="55"/>
      <c r="LX60" s="55"/>
      <c r="LY60" s="55"/>
      <c r="LZ60" s="55"/>
      <c r="MA60" s="55"/>
      <c r="MB60" s="55"/>
      <c r="MC60" s="55"/>
      <c r="MD60" s="55"/>
      <c r="ME60" s="55"/>
      <c r="MF60" s="55"/>
      <c r="MG60" s="55"/>
      <c r="MH60" s="55"/>
      <c r="MI60" s="55"/>
      <c r="MJ60" s="55"/>
      <c r="MK60" s="55"/>
      <c r="ML60" s="55"/>
      <c r="MM60" s="55"/>
      <c r="MN60" s="55"/>
      <c r="MO60" s="55"/>
      <c r="MP60" s="55"/>
      <c r="MQ60" s="55"/>
      <c r="MR60" s="55"/>
      <c r="MS60" s="55"/>
      <c r="MT60" s="55"/>
      <c r="MU60" s="55"/>
      <c r="MV60" s="55"/>
      <c r="MW60" s="55"/>
      <c r="MX60" s="55"/>
      <c r="MY60" s="55"/>
      <c r="MZ60" s="55"/>
      <c r="NA60" s="55"/>
      <c r="NB60" s="55"/>
      <c r="NC60" s="55"/>
      <c r="ND60" s="55"/>
      <c r="NE60" s="55"/>
      <c r="NF60" s="55"/>
      <c r="NG60" s="55"/>
      <c r="NH60" s="55"/>
      <c r="NI60" s="55"/>
      <c r="NJ60" s="55"/>
      <c r="NK60" s="55"/>
      <c r="NL60" s="55"/>
      <c r="NM60" s="55"/>
      <c r="NN60" s="55"/>
      <c r="NO60" s="55"/>
      <c r="NP60" s="55"/>
      <c r="NQ60" s="55"/>
      <c r="NR60" s="55"/>
      <c r="NS60" s="55"/>
      <c r="NT60" s="55"/>
      <c r="NU60" s="55"/>
      <c r="NV60" s="55"/>
      <c r="NW60" s="55"/>
      <c r="NX60" s="55"/>
      <c r="NY60" s="55"/>
      <c r="NZ60" s="55"/>
      <c r="OA60" s="55"/>
      <c r="OB60" s="55"/>
      <c r="OC60" s="55"/>
      <c r="OD60" s="55"/>
      <c r="OE60" s="55"/>
      <c r="OF60" s="55"/>
      <c r="OG60" s="55"/>
      <c r="OH60" s="55"/>
      <c r="OI60" s="55"/>
      <c r="OJ60" s="55"/>
      <c r="OK60" s="55"/>
      <c r="OL60" s="55"/>
      <c r="OM60" s="55"/>
      <c r="ON60" s="55"/>
      <c r="OO60" s="55"/>
      <c r="OP60" s="55"/>
      <c r="OQ60" s="55"/>
      <c r="OR60" s="55"/>
      <c r="OS60" s="55"/>
      <c r="OT60" s="55"/>
      <c r="OU60" s="55"/>
      <c r="OV60" s="55"/>
      <c r="OW60" s="55"/>
      <c r="OX60" s="55"/>
      <c r="OY60" s="55"/>
      <c r="OZ60" s="55"/>
      <c r="PA60" s="55"/>
      <c r="PB60" s="55"/>
      <c r="PC60" s="55"/>
      <c r="PD60" s="55"/>
      <c r="PE60" s="55"/>
      <c r="PF60" s="55"/>
      <c r="PG60" s="55"/>
      <c r="PH60" s="55"/>
      <c r="PI60" s="55"/>
      <c r="PJ60" s="55"/>
      <c r="PK60" s="55"/>
      <c r="PL60" s="55"/>
      <c r="PM60" s="55"/>
      <c r="PN60" s="55"/>
      <c r="PO60" s="55"/>
      <c r="PP60" s="55"/>
      <c r="PQ60" s="55"/>
      <c r="PR60" s="55"/>
      <c r="PS60" s="55"/>
      <c r="PT60" s="55"/>
      <c r="PU60" s="55"/>
      <c r="PV60" s="55"/>
      <c r="PW60" s="55"/>
      <c r="PX60" s="55"/>
      <c r="PY60" s="55"/>
      <c r="PZ60" s="55"/>
      <c r="QA60" s="55"/>
      <c r="QB60" s="55"/>
      <c r="QC60" s="55"/>
      <c r="QD60" s="55"/>
      <c r="QE60" s="55"/>
      <c r="QF60" s="55"/>
      <c r="QG60" s="55"/>
      <c r="QH60" s="55"/>
      <c r="QI60" s="55"/>
      <c r="QJ60" s="55"/>
      <c r="QK60" s="55"/>
      <c r="QL60" s="55"/>
      <c r="QM60" s="55"/>
      <c r="QN60" s="55"/>
      <c r="QO60" s="55"/>
      <c r="QP60" s="55"/>
      <c r="QQ60" s="55"/>
      <c r="QR60" s="55"/>
      <c r="QS60" s="55"/>
      <c r="QT60" s="55"/>
      <c r="QU60" s="55"/>
      <c r="QV60" s="55"/>
      <c r="QW60" s="55"/>
      <c r="QX60" s="55"/>
      <c r="QY60" s="55"/>
      <c r="QZ60" s="55"/>
      <c r="RA60" s="55"/>
      <c r="RB60" s="55"/>
      <c r="RC60" s="55"/>
      <c r="RD60" s="55"/>
      <c r="RE60" s="55"/>
      <c r="RF60" s="55"/>
      <c r="RG60" s="55"/>
      <c r="RH60" s="55"/>
      <c r="RI60" s="55"/>
      <c r="RJ60" s="55"/>
      <c r="RK60" s="55"/>
      <c r="RL60" s="55"/>
      <c r="RM60" s="55"/>
      <c r="RN60" s="55"/>
      <c r="RO60" s="55"/>
      <c r="RP60" s="55"/>
      <c r="RQ60" s="55"/>
      <c r="RR60" s="55"/>
      <c r="RS60" s="55"/>
      <c r="RT60" s="55"/>
      <c r="RU60" s="55"/>
      <c r="RV60" s="55"/>
      <c r="RW60" s="55"/>
      <c r="RX60" s="55"/>
      <c r="RY60" s="55"/>
      <c r="RZ60" s="55"/>
      <c r="SA60" s="55"/>
      <c r="SB60" s="55"/>
      <c r="SC60" s="55"/>
      <c r="SD60" s="55"/>
      <c r="SE60" s="55"/>
      <c r="SF60" s="55"/>
      <c r="SG60" s="55"/>
      <c r="SH60" s="55"/>
      <c r="SI60" s="55"/>
      <c r="SJ60" s="55"/>
      <c r="SK60" s="55"/>
      <c r="SL60" s="55"/>
      <c r="SM60" s="55"/>
      <c r="SN60" s="55"/>
      <c r="SO60" s="55"/>
      <c r="SP60" s="55"/>
      <c r="SQ60" s="55"/>
    </row>
    <row r="61" spans="1:511" ht="18" customHeight="1" x14ac:dyDescent="0.25">
      <c r="A61" s="70" t="s">
        <v>241</v>
      </c>
      <c r="B61" s="71" t="s">
        <v>11</v>
      </c>
      <c r="C61" s="187">
        <v>46298</v>
      </c>
      <c r="D61" s="187">
        <v>46309</v>
      </c>
      <c r="E61" s="188"/>
      <c r="F61" s="188"/>
      <c r="G61" s="72">
        <v>12</v>
      </c>
      <c r="H61" s="73">
        <v>0</v>
      </c>
      <c r="I61" s="189"/>
      <c r="J61" s="72" t="s">
        <v>57</v>
      </c>
      <c r="K61" s="168"/>
      <c r="L61" s="163"/>
      <c r="M61" s="163"/>
      <c r="N61" s="163"/>
      <c r="O61" s="163"/>
      <c r="P61" s="163"/>
      <c r="Q61" s="163"/>
      <c r="R61" s="163"/>
      <c r="S61" s="163"/>
      <c r="T61" s="163"/>
      <c r="U61" s="163"/>
      <c r="V61" s="163"/>
      <c r="W61" s="163"/>
      <c r="X61" s="163"/>
      <c r="Y61" s="163"/>
      <c r="Z61" s="163"/>
      <c r="AA61" s="163"/>
      <c r="AB61" s="163"/>
      <c r="AC61" s="163"/>
      <c r="AD61" s="163"/>
      <c r="AE61" s="163"/>
      <c r="AF61" s="163"/>
      <c r="AG61" s="163"/>
      <c r="AH61" s="163"/>
      <c r="AI61" s="163"/>
      <c r="AJ61" s="163"/>
      <c r="AK61" s="163"/>
      <c r="AL61" s="163"/>
      <c r="AM61" s="163"/>
      <c r="AN61" s="163"/>
      <c r="AO61" s="163"/>
      <c r="AP61" s="163"/>
      <c r="AQ61" s="163"/>
      <c r="AR61" s="163"/>
      <c r="AS61" s="163"/>
      <c r="AT61" s="163"/>
      <c r="AU61" s="192"/>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c r="CC61" s="55"/>
      <c r="CD61" s="55"/>
      <c r="CE61" s="55"/>
      <c r="CF61" s="55"/>
      <c r="CG61" s="55"/>
      <c r="CH61" s="55"/>
      <c r="CI61" s="55"/>
      <c r="CJ61" s="55"/>
      <c r="CK61" s="55"/>
      <c r="CL61" s="55"/>
      <c r="CM61" s="55"/>
      <c r="CN61" s="55"/>
      <c r="CO61" s="55"/>
      <c r="CP61" s="55"/>
      <c r="CQ61" s="55"/>
      <c r="CR61" s="55"/>
      <c r="CS61" s="55"/>
      <c r="CT61" s="55"/>
      <c r="CU61" s="55"/>
      <c r="CV61" s="55"/>
      <c r="CW61" s="55"/>
      <c r="CX61" s="55"/>
      <c r="CY61" s="55"/>
      <c r="CZ61" s="55"/>
      <c r="DA61" s="55"/>
      <c r="DB61" s="55"/>
      <c r="DC61" s="55"/>
      <c r="DD61" s="55"/>
      <c r="DE61" s="55"/>
      <c r="DF61" s="55"/>
      <c r="DG61" s="55"/>
      <c r="DH61" s="55"/>
      <c r="DI61" s="55"/>
      <c r="DJ61" s="55"/>
      <c r="DK61" s="55"/>
      <c r="DL61" s="55"/>
      <c r="DM61" s="55"/>
      <c r="DN61" s="55"/>
      <c r="DO61" s="55"/>
      <c r="DP61" s="55"/>
      <c r="DQ61" s="55"/>
      <c r="DR61" s="55"/>
      <c r="DS61" s="55"/>
      <c r="DT61" s="55"/>
      <c r="DU61" s="55"/>
      <c r="DV61" s="55"/>
      <c r="DW61" s="55"/>
      <c r="DX61" s="55"/>
      <c r="DY61" s="55"/>
      <c r="DZ61" s="55"/>
      <c r="EA61" s="55"/>
      <c r="EB61" s="55"/>
      <c r="EC61" s="55"/>
      <c r="ED61" s="55"/>
      <c r="EE61" s="55"/>
      <c r="EF61" s="55"/>
      <c r="EG61" s="55"/>
      <c r="EH61" s="55"/>
      <c r="EI61" s="55"/>
      <c r="EJ61" s="55"/>
      <c r="EK61" s="55"/>
      <c r="EL61" s="55"/>
      <c r="EM61" s="55"/>
      <c r="EN61" s="55"/>
      <c r="EO61" s="55"/>
      <c r="EP61" s="55"/>
      <c r="EQ61" s="55"/>
      <c r="ER61" s="55"/>
      <c r="ES61" s="55"/>
      <c r="ET61" s="55"/>
      <c r="EU61" s="55"/>
      <c r="EV61" s="55"/>
      <c r="EW61" s="55"/>
      <c r="EX61" s="55"/>
      <c r="EY61" s="55"/>
      <c r="EZ61" s="55"/>
      <c r="FA61" s="55"/>
      <c r="FB61" s="55"/>
      <c r="FC61" s="55"/>
      <c r="FD61" s="55"/>
      <c r="FE61" s="55"/>
      <c r="FF61" s="55"/>
      <c r="FG61" s="55"/>
      <c r="FH61" s="55"/>
      <c r="FI61" s="55"/>
      <c r="FJ61" s="55"/>
      <c r="FK61" s="55"/>
      <c r="FL61" s="55"/>
      <c r="FM61" s="55"/>
      <c r="FN61" s="55"/>
      <c r="FO61" s="55"/>
      <c r="FP61" s="55"/>
      <c r="FQ61" s="55"/>
      <c r="FR61" s="55"/>
      <c r="FS61" s="55"/>
      <c r="FT61" s="55"/>
      <c r="FU61" s="55"/>
      <c r="FV61" s="55"/>
      <c r="FW61" s="55"/>
      <c r="FX61" s="55"/>
      <c r="FY61" s="55"/>
      <c r="FZ61" s="55"/>
      <c r="GA61" s="55"/>
      <c r="GB61" s="55"/>
      <c r="GC61" s="55"/>
      <c r="GD61" s="55"/>
      <c r="GE61" s="55"/>
      <c r="GF61" s="55"/>
      <c r="GG61" s="55"/>
      <c r="GH61" s="55"/>
      <c r="GI61" s="55"/>
      <c r="GJ61" s="55"/>
      <c r="GK61" s="55"/>
      <c r="GL61" s="55"/>
      <c r="GM61" s="55"/>
      <c r="GN61" s="55"/>
      <c r="GO61" s="55"/>
      <c r="GP61" s="55"/>
      <c r="GQ61" s="55"/>
      <c r="GR61" s="55"/>
      <c r="GS61" s="55"/>
      <c r="GT61" s="55"/>
      <c r="GU61" s="55"/>
      <c r="GV61" s="55"/>
      <c r="GW61" s="55"/>
      <c r="GX61" s="55"/>
      <c r="GY61" s="55"/>
      <c r="GZ61" s="55"/>
      <c r="HA61" s="55"/>
      <c r="HB61" s="55"/>
      <c r="HC61" s="55"/>
      <c r="HD61" s="55"/>
      <c r="HE61" s="55"/>
      <c r="HF61" s="55"/>
      <c r="HG61" s="55"/>
      <c r="HH61" s="55"/>
      <c r="HI61" s="55"/>
      <c r="HJ61" s="55"/>
      <c r="HK61" s="55"/>
      <c r="HL61" s="55"/>
      <c r="HM61" s="55"/>
      <c r="HN61" s="55"/>
      <c r="HO61" s="55"/>
      <c r="HP61" s="55"/>
      <c r="HQ61" s="55"/>
      <c r="HR61" s="55"/>
      <c r="HS61" s="55"/>
      <c r="HT61" s="55"/>
      <c r="HU61" s="55"/>
      <c r="HV61" s="55"/>
      <c r="HW61" s="55"/>
      <c r="HX61" s="55"/>
      <c r="HY61" s="55"/>
      <c r="HZ61" s="55"/>
      <c r="IA61" s="55"/>
      <c r="IB61" s="55"/>
      <c r="IC61" s="55"/>
      <c r="ID61" s="55"/>
      <c r="IE61" s="55"/>
      <c r="IF61" s="55"/>
      <c r="IG61" s="55"/>
      <c r="IH61" s="55"/>
      <c r="II61" s="55"/>
      <c r="IJ61" s="55"/>
      <c r="IK61" s="55"/>
      <c r="IL61" s="55"/>
      <c r="IM61" s="55"/>
      <c r="IN61" s="55"/>
      <c r="IO61" s="55"/>
      <c r="IP61" s="55"/>
      <c r="IQ61" s="55"/>
      <c r="IR61" s="55"/>
      <c r="IS61" s="55"/>
      <c r="IT61" s="55"/>
      <c r="IU61" s="55"/>
      <c r="IV61" s="55"/>
      <c r="IW61" s="55"/>
      <c r="IX61" s="55"/>
      <c r="IY61" s="55"/>
      <c r="IZ61" s="55"/>
      <c r="JA61" s="55"/>
      <c r="JB61" s="55"/>
      <c r="JC61" s="55"/>
      <c r="JD61" s="55"/>
      <c r="JE61" s="55"/>
      <c r="JF61" s="55"/>
      <c r="JG61" s="55"/>
      <c r="JH61" s="55"/>
      <c r="JI61" s="55"/>
      <c r="JJ61" s="55"/>
      <c r="JK61" s="55"/>
      <c r="JL61" s="55"/>
      <c r="JM61" s="55"/>
      <c r="JN61" s="55"/>
      <c r="JO61" s="55"/>
      <c r="JP61" s="55"/>
      <c r="JQ61" s="55"/>
      <c r="JR61" s="55"/>
      <c r="JS61" s="55"/>
      <c r="JT61" s="55"/>
      <c r="JU61" s="55"/>
      <c r="JV61" s="55"/>
      <c r="JW61" s="55"/>
      <c r="JX61" s="55"/>
      <c r="JY61" s="55"/>
      <c r="JZ61" s="55"/>
      <c r="KA61" s="55"/>
      <c r="KB61" s="55"/>
      <c r="KC61" s="55"/>
      <c r="KD61" s="55"/>
      <c r="KE61" s="55"/>
      <c r="KF61" s="55"/>
      <c r="KG61" s="55"/>
      <c r="KH61" s="55"/>
      <c r="KI61" s="55"/>
      <c r="KJ61" s="55"/>
      <c r="KK61" s="55"/>
      <c r="KL61" s="55"/>
      <c r="KM61" s="55"/>
      <c r="KN61" s="55"/>
      <c r="KO61" s="55"/>
      <c r="KP61" s="55"/>
      <c r="KQ61" s="55"/>
      <c r="KR61" s="55"/>
      <c r="KS61" s="55"/>
      <c r="KT61" s="55"/>
      <c r="KU61" s="55"/>
      <c r="KV61" s="55"/>
      <c r="KW61" s="55"/>
      <c r="KX61" s="55"/>
      <c r="KY61" s="55"/>
      <c r="KZ61" s="55"/>
      <c r="LA61" s="55"/>
      <c r="LB61" s="55"/>
      <c r="LC61" s="55"/>
      <c r="LD61" s="55"/>
      <c r="LE61" s="55"/>
      <c r="LF61" s="55"/>
      <c r="LG61" s="55"/>
      <c r="LH61" s="55"/>
      <c r="LI61" s="55"/>
      <c r="LJ61" s="55"/>
      <c r="LK61" s="55"/>
      <c r="LL61" s="55"/>
      <c r="LM61" s="55"/>
      <c r="LN61" s="55"/>
      <c r="LO61" s="55"/>
      <c r="LP61" s="55"/>
      <c r="LQ61" s="55"/>
      <c r="LR61" s="55"/>
      <c r="LS61" s="55"/>
      <c r="LT61" s="55"/>
      <c r="LU61" s="55"/>
      <c r="LV61" s="55"/>
      <c r="LW61" s="55"/>
      <c r="LX61" s="55"/>
      <c r="LY61" s="55"/>
      <c r="LZ61" s="55"/>
      <c r="MA61" s="55"/>
      <c r="MB61" s="55"/>
      <c r="MC61" s="55"/>
      <c r="MD61" s="55"/>
      <c r="ME61" s="55"/>
      <c r="MF61" s="55"/>
      <c r="MG61" s="55"/>
      <c r="MH61" s="55"/>
      <c r="MI61" s="55"/>
      <c r="MJ61" s="55"/>
      <c r="MK61" s="55"/>
      <c r="ML61" s="55"/>
      <c r="MM61" s="55"/>
      <c r="MN61" s="55"/>
      <c r="MO61" s="55"/>
      <c r="MP61" s="55"/>
      <c r="MQ61" s="55"/>
      <c r="MR61" s="55"/>
      <c r="MS61" s="55"/>
      <c r="MT61" s="55"/>
      <c r="MU61" s="55"/>
      <c r="MV61" s="55"/>
      <c r="MW61" s="55"/>
      <c r="MX61" s="55"/>
      <c r="MY61" s="55"/>
      <c r="MZ61" s="55"/>
      <c r="NA61" s="55"/>
      <c r="NB61" s="55"/>
      <c r="NC61" s="55"/>
      <c r="ND61" s="55"/>
      <c r="NE61" s="55"/>
      <c r="NF61" s="55"/>
      <c r="NG61" s="55"/>
      <c r="NH61" s="55"/>
      <c r="NI61" s="55"/>
      <c r="NJ61" s="55"/>
      <c r="NK61" s="55"/>
      <c r="NL61" s="55"/>
      <c r="NM61" s="55"/>
      <c r="NN61" s="55"/>
      <c r="NO61" s="55"/>
      <c r="NP61" s="55"/>
      <c r="NQ61" s="55"/>
      <c r="NR61" s="55"/>
      <c r="NS61" s="55"/>
      <c r="NT61" s="55"/>
      <c r="NU61" s="55"/>
      <c r="NV61" s="55"/>
      <c r="NW61" s="55"/>
      <c r="NX61" s="55"/>
      <c r="NY61" s="55"/>
      <c r="NZ61" s="55"/>
      <c r="OA61" s="55"/>
      <c r="OB61" s="55"/>
      <c r="OC61" s="55"/>
      <c r="OD61" s="55"/>
      <c r="OE61" s="55"/>
      <c r="OF61" s="55"/>
      <c r="OG61" s="55"/>
      <c r="OH61" s="55"/>
      <c r="OI61" s="55"/>
      <c r="OJ61" s="55"/>
      <c r="OK61" s="55"/>
      <c r="OL61" s="55"/>
      <c r="OM61" s="55"/>
      <c r="ON61" s="55"/>
      <c r="OO61" s="55"/>
      <c r="OP61" s="55"/>
      <c r="OQ61" s="55"/>
      <c r="OR61" s="55"/>
      <c r="OS61" s="55"/>
      <c r="OT61" s="55"/>
      <c r="OU61" s="55"/>
      <c r="OV61" s="55"/>
      <c r="OW61" s="55"/>
      <c r="OX61" s="55"/>
      <c r="OY61" s="55"/>
      <c r="OZ61" s="55"/>
      <c r="PA61" s="55"/>
      <c r="PB61" s="55"/>
      <c r="PC61" s="55"/>
      <c r="PD61" s="55"/>
      <c r="PE61" s="55"/>
      <c r="PF61" s="55"/>
      <c r="PG61" s="55"/>
      <c r="PH61" s="55"/>
      <c r="PI61" s="55"/>
      <c r="PJ61" s="55"/>
      <c r="PK61" s="55"/>
      <c r="PL61" s="55"/>
      <c r="PM61" s="55"/>
      <c r="PN61" s="55"/>
      <c r="PO61" s="55"/>
      <c r="PP61" s="55"/>
      <c r="PQ61" s="55"/>
      <c r="PR61" s="55"/>
      <c r="PS61" s="55"/>
      <c r="PT61" s="55"/>
      <c r="PU61" s="55"/>
      <c r="PV61" s="55"/>
      <c r="PW61" s="55"/>
      <c r="PX61" s="55"/>
      <c r="PY61" s="55"/>
      <c r="PZ61" s="55"/>
      <c r="QA61" s="55"/>
      <c r="QB61" s="55"/>
      <c r="QC61" s="55"/>
      <c r="QD61" s="55"/>
      <c r="QE61" s="55"/>
      <c r="QF61" s="55"/>
      <c r="QG61" s="55"/>
      <c r="QH61" s="55"/>
      <c r="QI61" s="55"/>
      <c r="QJ61" s="55"/>
      <c r="QK61" s="55"/>
      <c r="QL61" s="55"/>
      <c r="QM61" s="55"/>
      <c r="QN61" s="55"/>
      <c r="QO61" s="55"/>
      <c r="QP61" s="55"/>
      <c r="QQ61" s="55"/>
      <c r="QR61" s="55"/>
      <c r="QS61" s="55"/>
      <c r="QT61" s="55"/>
      <c r="QU61" s="55"/>
      <c r="QV61" s="55"/>
      <c r="QW61" s="55"/>
      <c r="QX61" s="55"/>
      <c r="QY61" s="55"/>
      <c r="QZ61" s="55"/>
      <c r="RA61" s="55"/>
      <c r="RB61" s="55"/>
      <c r="RC61" s="55"/>
      <c r="RD61" s="55"/>
      <c r="RE61" s="55"/>
      <c r="RF61" s="55"/>
      <c r="RG61" s="55"/>
      <c r="RH61" s="55"/>
      <c r="RI61" s="55"/>
      <c r="RJ61" s="55"/>
      <c r="RK61" s="55"/>
      <c r="RL61" s="55"/>
      <c r="RM61" s="55"/>
      <c r="RN61" s="55"/>
      <c r="RO61" s="55"/>
      <c r="RP61" s="55"/>
      <c r="RQ61" s="55"/>
      <c r="RR61" s="55"/>
      <c r="RS61" s="55"/>
      <c r="RT61" s="55"/>
      <c r="RU61" s="55"/>
      <c r="RV61" s="55"/>
      <c r="RW61" s="55"/>
      <c r="RX61" s="55"/>
      <c r="RY61" s="55"/>
      <c r="RZ61" s="55"/>
      <c r="SA61" s="55"/>
      <c r="SB61" s="55"/>
      <c r="SC61" s="55"/>
      <c r="SD61" s="55"/>
      <c r="SE61" s="55"/>
      <c r="SF61" s="55"/>
      <c r="SG61" s="55"/>
      <c r="SH61" s="55"/>
      <c r="SI61" s="55"/>
      <c r="SJ61" s="55"/>
      <c r="SK61" s="55"/>
      <c r="SL61" s="55"/>
      <c r="SM61" s="55"/>
      <c r="SN61" s="55"/>
      <c r="SO61" s="55"/>
      <c r="SP61" s="55"/>
      <c r="SQ61" s="55"/>
    </row>
    <row r="62" spans="1:511" ht="18" customHeight="1" x14ac:dyDescent="0.25">
      <c r="A62" s="64" t="s">
        <v>242</v>
      </c>
      <c r="B62" s="74" t="s">
        <v>138</v>
      </c>
      <c r="C62" s="184">
        <v>46298</v>
      </c>
      <c r="D62" s="184">
        <v>46307</v>
      </c>
      <c r="E62" s="186"/>
      <c r="F62" s="186"/>
      <c r="G62" s="66">
        <v>10</v>
      </c>
      <c r="H62" s="67">
        <v>0</v>
      </c>
      <c r="I62" s="69"/>
      <c r="J62" s="66" t="s">
        <v>68</v>
      </c>
      <c r="K62" s="168"/>
      <c r="L62" s="163"/>
      <c r="M62" s="163"/>
      <c r="N62" s="163"/>
      <c r="O62" s="163"/>
      <c r="P62" s="163"/>
      <c r="Q62" s="163"/>
      <c r="R62" s="163"/>
      <c r="S62" s="163"/>
      <c r="T62" s="163"/>
      <c r="U62" s="163"/>
      <c r="V62" s="163"/>
      <c r="W62" s="163"/>
      <c r="X62" s="163"/>
      <c r="Y62" s="163"/>
      <c r="Z62" s="163"/>
      <c r="AA62" s="163"/>
      <c r="AB62" s="163"/>
      <c r="AC62" s="163"/>
      <c r="AD62" s="163"/>
      <c r="AE62" s="163"/>
      <c r="AF62" s="163"/>
      <c r="AG62" s="163"/>
      <c r="AH62" s="163"/>
      <c r="AI62" s="163"/>
      <c r="AJ62" s="163"/>
      <c r="AK62" s="163"/>
      <c r="AL62" s="163"/>
      <c r="AM62" s="163"/>
      <c r="AN62" s="163"/>
      <c r="AO62" s="163"/>
      <c r="AP62" s="163"/>
      <c r="AQ62" s="163"/>
      <c r="AR62" s="163"/>
      <c r="AS62" s="163"/>
      <c r="AT62" s="163"/>
      <c r="AU62" s="192"/>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c r="CC62" s="55"/>
      <c r="CD62" s="55"/>
      <c r="CE62" s="55"/>
      <c r="CF62" s="55"/>
      <c r="CG62" s="55"/>
      <c r="CH62" s="55"/>
      <c r="CI62" s="55"/>
      <c r="CJ62" s="55"/>
      <c r="CK62" s="55"/>
      <c r="CL62" s="55"/>
      <c r="CM62" s="55"/>
      <c r="CN62" s="55"/>
      <c r="CO62" s="55"/>
      <c r="CP62" s="55"/>
      <c r="CQ62" s="55"/>
      <c r="CR62" s="55"/>
      <c r="CS62" s="55"/>
      <c r="CT62" s="55"/>
      <c r="CU62" s="55"/>
      <c r="CV62" s="55"/>
      <c r="CW62" s="55"/>
      <c r="CX62" s="55"/>
      <c r="CY62" s="55"/>
      <c r="CZ62" s="55"/>
      <c r="DA62" s="55"/>
      <c r="DB62" s="55"/>
      <c r="DC62" s="55"/>
      <c r="DD62" s="55"/>
      <c r="DE62" s="55"/>
      <c r="DF62" s="55"/>
      <c r="DG62" s="55"/>
      <c r="DH62" s="55"/>
      <c r="DI62" s="55"/>
      <c r="DJ62" s="55"/>
      <c r="DK62" s="55"/>
      <c r="DL62" s="55"/>
      <c r="DM62" s="55"/>
      <c r="DN62" s="55"/>
      <c r="DO62" s="55"/>
      <c r="DP62" s="55"/>
      <c r="DQ62" s="55"/>
      <c r="DR62" s="55"/>
      <c r="DS62" s="55"/>
      <c r="DT62" s="55"/>
      <c r="DU62" s="55"/>
      <c r="DV62" s="55"/>
      <c r="DW62" s="55"/>
      <c r="DX62" s="55"/>
      <c r="DY62" s="55"/>
      <c r="DZ62" s="55"/>
      <c r="EA62" s="55"/>
      <c r="EB62" s="55"/>
      <c r="EC62" s="55"/>
      <c r="ED62" s="55"/>
      <c r="EE62" s="55"/>
      <c r="EF62" s="55"/>
      <c r="EG62" s="55"/>
      <c r="EH62" s="55"/>
      <c r="EI62" s="55"/>
      <c r="EJ62" s="55"/>
      <c r="EK62" s="55"/>
      <c r="EL62" s="55"/>
      <c r="EM62" s="55"/>
      <c r="EN62" s="55"/>
      <c r="EO62" s="55"/>
      <c r="EP62" s="55"/>
      <c r="EQ62" s="55"/>
      <c r="ER62" s="55"/>
      <c r="ES62" s="55"/>
      <c r="ET62" s="55"/>
      <c r="EU62" s="55"/>
      <c r="EV62" s="55"/>
      <c r="EW62" s="55"/>
      <c r="EX62" s="55"/>
      <c r="EY62" s="55"/>
      <c r="EZ62" s="55"/>
      <c r="FA62" s="55"/>
      <c r="FB62" s="55"/>
      <c r="FC62" s="55"/>
      <c r="FD62" s="55"/>
      <c r="FE62" s="55"/>
      <c r="FF62" s="55"/>
      <c r="FG62" s="55"/>
      <c r="FH62" s="55"/>
      <c r="FI62" s="55"/>
      <c r="FJ62" s="55"/>
      <c r="FK62" s="55"/>
      <c r="FL62" s="55"/>
      <c r="FM62" s="55"/>
      <c r="FN62" s="55"/>
      <c r="FO62" s="55"/>
      <c r="FP62" s="55"/>
      <c r="FQ62" s="55"/>
      <c r="FR62" s="55"/>
      <c r="FS62" s="55"/>
      <c r="FT62" s="55"/>
      <c r="FU62" s="55"/>
      <c r="FV62" s="55"/>
      <c r="FW62" s="55"/>
      <c r="FX62" s="55"/>
      <c r="FY62" s="55"/>
      <c r="FZ62" s="55"/>
      <c r="GA62" s="55"/>
      <c r="GB62" s="55"/>
      <c r="GC62" s="55"/>
      <c r="GD62" s="55"/>
      <c r="GE62" s="55"/>
      <c r="GF62" s="55"/>
      <c r="GG62" s="55"/>
      <c r="GH62" s="55"/>
      <c r="GI62" s="55"/>
      <c r="GJ62" s="55"/>
      <c r="GK62" s="55"/>
      <c r="GL62" s="55"/>
      <c r="GM62" s="55"/>
      <c r="GN62" s="55"/>
      <c r="GO62" s="55"/>
      <c r="GP62" s="55"/>
      <c r="GQ62" s="55"/>
      <c r="GR62" s="55"/>
      <c r="GS62" s="55"/>
      <c r="GT62" s="55"/>
      <c r="GU62" s="55"/>
      <c r="GV62" s="55"/>
      <c r="GW62" s="55"/>
      <c r="GX62" s="55"/>
      <c r="GY62" s="55"/>
      <c r="GZ62" s="55"/>
      <c r="HA62" s="55"/>
      <c r="HB62" s="55"/>
      <c r="HC62" s="55"/>
      <c r="HD62" s="55"/>
      <c r="HE62" s="55"/>
      <c r="HF62" s="55"/>
      <c r="HG62" s="55"/>
      <c r="HH62" s="55"/>
      <c r="HI62" s="55"/>
      <c r="HJ62" s="55"/>
      <c r="HK62" s="55"/>
      <c r="HL62" s="55"/>
      <c r="HM62" s="55"/>
      <c r="HN62" s="55"/>
      <c r="HO62" s="55"/>
      <c r="HP62" s="55"/>
      <c r="HQ62" s="55"/>
      <c r="HR62" s="55"/>
      <c r="HS62" s="55"/>
      <c r="HT62" s="55"/>
      <c r="HU62" s="55"/>
      <c r="HV62" s="55"/>
      <c r="HW62" s="55"/>
      <c r="HX62" s="55"/>
      <c r="HY62" s="55"/>
      <c r="HZ62" s="55"/>
      <c r="IA62" s="55"/>
      <c r="IB62" s="55"/>
      <c r="IC62" s="55"/>
      <c r="ID62" s="55"/>
      <c r="IE62" s="55"/>
      <c r="IF62" s="55"/>
      <c r="IG62" s="55"/>
      <c r="IH62" s="55"/>
      <c r="II62" s="55"/>
      <c r="IJ62" s="55"/>
      <c r="IK62" s="55"/>
      <c r="IL62" s="55"/>
      <c r="IM62" s="55"/>
      <c r="IN62" s="55"/>
      <c r="IO62" s="55"/>
      <c r="IP62" s="55"/>
      <c r="IQ62" s="55"/>
      <c r="IR62" s="55"/>
      <c r="IS62" s="55"/>
      <c r="IT62" s="55"/>
      <c r="IU62" s="55"/>
      <c r="IV62" s="55"/>
      <c r="IW62" s="55"/>
      <c r="IX62" s="55"/>
      <c r="IY62" s="55"/>
      <c r="IZ62" s="55"/>
      <c r="JA62" s="55"/>
      <c r="JB62" s="55"/>
      <c r="JC62" s="55"/>
      <c r="JD62" s="55"/>
      <c r="JE62" s="55"/>
      <c r="JF62" s="55"/>
      <c r="JG62" s="55"/>
      <c r="JH62" s="55"/>
      <c r="JI62" s="55"/>
      <c r="JJ62" s="55"/>
      <c r="JK62" s="55"/>
      <c r="JL62" s="55"/>
      <c r="JM62" s="55"/>
      <c r="JN62" s="55"/>
      <c r="JO62" s="55"/>
      <c r="JP62" s="55"/>
      <c r="JQ62" s="55"/>
      <c r="JR62" s="55"/>
      <c r="JS62" s="55"/>
      <c r="JT62" s="55"/>
      <c r="JU62" s="55"/>
      <c r="JV62" s="55"/>
      <c r="JW62" s="55"/>
      <c r="JX62" s="55"/>
      <c r="JY62" s="55"/>
      <c r="JZ62" s="55"/>
      <c r="KA62" s="55"/>
      <c r="KB62" s="55"/>
      <c r="KC62" s="55"/>
      <c r="KD62" s="55"/>
      <c r="KE62" s="55"/>
      <c r="KF62" s="55"/>
      <c r="KG62" s="55"/>
      <c r="KH62" s="55"/>
      <c r="KI62" s="55"/>
      <c r="KJ62" s="55"/>
      <c r="KK62" s="55"/>
      <c r="KL62" s="55"/>
      <c r="KM62" s="55"/>
      <c r="KN62" s="55"/>
      <c r="KO62" s="55"/>
      <c r="KP62" s="55"/>
      <c r="KQ62" s="55"/>
      <c r="KR62" s="55"/>
      <c r="KS62" s="55"/>
      <c r="KT62" s="55"/>
      <c r="KU62" s="55"/>
      <c r="KV62" s="55"/>
      <c r="KW62" s="55"/>
      <c r="KX62" s="55"/>
      <c r="KY62" s="55"/>
      <c r="KZ62" s="55"/>
      <c r="LA62" s="55"/>
      <c r="LB62" s="55"/>
      <c r="LC62" s="55"/>
      <c r="LD62" s="55"/>
      <c r="LE62" s="55"/>
      <c r="LF62" s="55"/>
      <c r="LG62" s="55"/>
      <c r="LH62" s="55"/>
      <c r="LI62" s="55"/>
      <c r="LJ62" s="55"/>
      <c r="LK62" s="55"/>
      <c r="LL62" s="55"/>
      <c r="LM62" s="55"/>
      <c r="LN62" s="55"/>
      <c r="LO62" s="55"/>
      <c r="LP62" s="55"/>
      <c r="LQ62" s="55"/>
      <c r="LR62" s="55"/>
      <c r="LS62" s="55"/>
      <c r="LT62" s="55"/>
      <c r="LU62" s="55"/>
      <c r="LV62" s="55"/>
      <c r="LW62" s="55"/>
      <c r="LX62" s="55"/>
      <c r="LY62" s="55"/>
      <c r="LZ62" s="55"/>
      <c r="MA62" s="55"/>
      <c r="MB62" s="55"/>
      <c r="MC62" s="55"/>
      <c r="MD62" s="55"/>
      <c r="ME62" s="55"/>
      <c r="MF62" s="55"/>
      <c r="MG62" s="55"/>
      <c r="MH62" s="55"/>
      <c r="MI62" s="55"/>
      <c r="MJ62" s="55"/>
      <c r="MK62" s="55"/>
      <c r="ML62" s="55"/>
      <c r="MM62" s="55"/>
      <c r="MN62" s="55"/>
      <c r="MO62" s="55"/>
      <c r="MP62" s="55"/>
      <c r="MQ62" s="55"/>
      <c r="MR62" s="55"/>
      <c r="MS62" s="55"/>
      <c r="MT62" s="55"/>
      <c r="MU62" s="55"/>
      <c r="MV62" s="55"/>
      <c r="MW62" s="55"/>
      <c r="MX62" s="55"/>
      <c r="MY62" s="55"/>
      <c r="MZ62" s="55"/>
      <c r="NA62" s="55"/>
      <c r="NB62" s="55"/>
      <c r="NC62" s="55"/>
      <c r="ND62" s="55"/>
      <c r="NE62" s="55"/>
      <c r="NF62" s="55"/>
      <c r="NG62" s="55"/>
      <c r="NH62" s="55"/>
      <c r="NI62" s="55"/>
      <c r="NJ62" s="55"/>
      <c r="NK62" s="55"/>
      <c r="NL62" s="55"/>
      <c r="NM62" s="55"/>
      <c r="NN62" s="55"/>
      <c r="NO62" s="55"/>
      <c r="NP62" s="55"/>
      <c r="NQ62" s="55"/>
      <c r="NR62" s="55"/>
      <c r="NS62" s="55"/>
      <c r="NT62" s="55"/>
      <c r="NU62" s="55"/>
      <c r="NV62" s="55"/>
      <c r="NW62" s="55"/>
      <c r="NX62" s="55"/>
      <c r="NY62" s="55"/>
      <c r="NZ62" s="55"/>
      <c r="OA62" s="55"/>
      <c r="OB62" s="55"/>
      <c r="OC62" s="55"/>
      <c r="OD62" s="55"/>
      <c r="OE62" s="55"/>
      <c r="OF62" s="55"/>
      <c r="OG62" s="55"/>
      <c r="OH62" s="55"/>
      <c r="OI62" s="55"/>
      <c r="OJ62" s="55"/>
      <c r="OK62" s="55"/>
      <c r="OL62" s="55"/>
      <c r="OM62" s="55"/>
      <c r="ON62" s="55"/>
      <c r="OO62" s="55"/>
      <c r="OP62" s="55"/>
      <c r="OQ62" s="55"/>
      <c r="OR62" s="55"/>
      <c r="OS62" s="55"/>
      <c r="OT62" s="55"/>
      <c r="OU62" s="55"/>
      <c r="OV62" s="55"/>
      <c r="OW62" s="55"/>
      <c r="OX62" s="55"/>
      <c r="OY62" s="55"/>
      <c r="OZ62" s="55"/>
      <c r="PA62" s="55"/>
      <c r="PB62" s="55"/>
      <c r="PC62" s="55"/>
      <c r="PD62" s="55"/>
      <c r="PE62" s="55"/>
      <c r="PF62" s="55"/>
      <c r="PG62" s="55"/>
      <c r="PH62" s="55"/>
      <c r="PI62" s="55"/>
      <c r="PJ62" s="55"/>
      <c r="PK62" s="55"/>
      <c r="PL62" s="55"/>
      <c r="PM62" s="55"/>
      <c r="PN62" s="55"/>
      <c r="PO62" s="55"/>
      <c r="PP62" s="55"/>
      <c r="PQ62" s="55"/>
      <c r="PR62" s="55"/>
      <c r="PS62" s="55"/>
      <c r="PT62" s="55"/>
      <c r="PU62" s="55"/>
      <c r="PV62" s="55"/>
      <c r="PW62" s="55"/>
      <c r="PX62" s="55"/>
      <c r="PY62" s="55"/>
      <c r="PZ62" s="55"/>
      <c r="QA62" s="55"/>
      <c r="QB62" s="55"/>
      <c r="QC62" s="55"/>
      <c r="QD62" s="55"/>
      <c r="QE62" s="55"/>
      <c r="QF62" s="55"/>
      <c r="QG62" s="55"/>
      <c r="QH62" s="55"/>
      <c r="QI62" s="55"/>
      <c r="QJ62" s="55"/>
      <c r="QK62" s="55"/>
      <c r="QL62" s="55"/>
      <c r="QM62" s="55"/>
      <c r="QN62" s="55"/>
      <c r="QO62" s="55"/>
      <c r="QP62" s="55"/>
      <c r="QQ62" s="55"/>
      <c r="QR62" s="55"/>
      <c r="QS62" s="55"/>
      <c r="QT62" s="55"/>
      <c r="QU62" s="55"/>
      <c r="QV62" s="55"/>
      <c r="QW62" s="55"/>
      <c r="QX62" s="55"/>
      <c r="QY62" s="55"/>
      <c r="QZ62" s="55"/>
      <c r="RA62" s="55"/>
      <c r="RB62" s="55"/>
      <c r="RC62" s="55"/>
      <c r="RD62" s="55"/>
      <c r="RE62" s="55"/>
      <c r="RF62" s="55"/>
      <c r="RG62" s="55"/>
      <c r="RH62" s="55"/>
      <c r="RI62" s="55"/>
      <c r="RJ62" s="55"/>
      <c r="RK62" s="55"/>
      <c r="RL62" s="55"/>
      <c r="RM62" s="55"/>
      <c r="RN62" s="55"/>
      <c r="RO62" s="55"/>
      <c r="RP62" s="55"/>
      <c r="RQ62" s="55"/>
      <c r="RR62" s="55"/>
      <c r="RS62" s="55"/>
      <c r="RT62" s="55"/>
      <c r="RU62" s="55"/>
      <c r="RV62" s="55"/>
      <c r="RW62" s="55"/>
      <c r="RX62" s="55"/>
      <c r="RY62" s="55"/>
      <c r="RZ62" s="55"/>
      <c r="SA62" s="55"/>
      <c r="SB62" s="55"/>
      <c r="SC62" s="55"/>
      <c r="SD62" s="55"/>
      <c r="SE62" s="55"/>
      <c r="SF62" s="55"/>
      <c r="SG62" s="55"/>
      <c r="SH62" s="55"/>
      <c r="SI62" s="55"/>
      <c r="SJ62" s="55"/>
      <c r="SK62" s="55"/>
      <c r="SL62" s="55"/>
      <c r="SM62" s="55"/>
      <c r="SN62" s="55"/>
      <c r="SO62" s="55"/>
      <c r="SP62" s="55"/>
      <c r="SQ62" s="55"/>
    </row>
    <row r="63" spans="1:511" ht="18" customHeight="1" x14ac:dyDescent="0.25">
      <c r="A63" s="64" t="s">
        <v>243</v>
      </c>
      <c r="B63" s="74" t="s">
        <v>139</v>
      </c>
      <c r="C63" s="184">
        <v>46308</v>
      </c>
      <c r="D63" s="184">
        <v>46309</v>
      </c>
      <c r="E63" s="186"/>
      <c r="F63" s="186"/>
      <c r="G63" s="66">
        <v>2</v>
      </c>
      <c r="H63" s="67">
        <v>0</v>
      </c>
      <c r="I63" s="69"/>
      <c r="J63" s="66" t="s">
        <v>68</v>
      </c>
      <c r="K63" s="168"/>
      <c r="L63" s="163"/>
      <c r="M63" s="163"/>
      <c r="N63" s="163"/>
      <c r="O63" s="163"/>
      <c r="P63" s="163"/>
      <c r="Q63" s="163"/>
      <c r="R63" s="163"/>
      <c r="S63" s="163"/>
      <c r="T63" s="163"/>
      <c r="U63" s="163"/>
      <c r="V63" s="163"/>
      <c r="W63" s="163"/>
      <c r="X63" s="163"/>
      <c r="Y63" s="163"/>
      <c r="Z63" s="163"/>
      <c r="AA63" s="163"/>
      <c r="AB63" s="163"/>
      <c r="AC63" s="163"/>
      <c r="AD63" s="163"/>
      <c r="AE63" s="163"/>
      <c r="AF63" s="163"/>
      <c r="AG63" s="163"/>
      <c r="AH63" s="163"/>
      <c r="AI63" s="163"/>
      <c r="AJ63" s="163"/>
      <c r="AK63" s="163"/>
      <c r="AL63" s="163"/>
      <c r="AM63" s="163"/>
      <c r="AN63" s="163"/>
      <c r="AO63" s="163"/>
      <c r="AP63" s="163"/>
      <c r="AQ63" s="163"/>
      <c r="AR63" s="163"/>
      <c r="AS63" s="163"/>
      <c r="AT63" s="163"/>
      <c r="AU63" s="192"/>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c r="CC63" s="55"/>
      <c r="CD63" s="55"/>
      <c r="CE63" s="55"/>
      <c r="CF63" s="55"/>
      <c r="CG63" s="55"/>
      <c r="CH63" s="55"/>
      <c r="CI63" s="55"/>
      <c r="CJ63" s="55"/>
      <c r="CK63" s="55"/>
      <c r="CL63" s="55"/>
      <c r="CM63" s="55"/>
      <c r="CN63" s="55"/>
      <c r="CO63" s="55"/>
      <c r="CP63" s="55"/>
      <c r="CQ63" s="55"/>
      <c r="CR63" s="55"/>
      <c r="CS63" s="55"/>
      <c r="CT63" s="55"/>
      <c r="CU63" s="55"/>
      <c r="CV63" s="55"/>
      <c r="CW63" s="55"/>
      <c r="CX63" s="55"/>
      <c r="CY63" s="55"/>
      <c r="CZ63" s="55"/>
      <c r="DA63" s="55"/>
      <c r="DB63" s="55"/>
      <c r="DC63" s="55"/>
      <c r="DD63" s="55"/>
      <c r="DE63" s="55"/>
      <c r="DF63" s="55"/>
      <c r="DG63" s="55"/>
      <c r="DH63" s="55"/>
      <c r="DI63" s="55"/>
      <c r="DJ63" s="55"/>
      <c r="DK63" s="55"/>
      <c r="DL63" s="55"/>
      <c r="DM63" s="55"/>
      <c r="DN63" s="55"/>
      <c r="DO63" s="55"/>
      <c r="DP63" s="55"/>
      <c r="DQ63" s="55"/>
      <c r="DR63" s="55"/>
      <c r="DS63" s="55"/>
      <c r="DT63" s="55"/>
      <c r="DU63" s="55"/>
      <c r="DV63" s="55"/>
      <c r="DW63" s="55"/>
      <c r="DX63" s="55"/>
      <c r="DY63" s="55"/>
      <c r="DZ63" s="55"/>
      <c r="EA63" s="55"/>
      <c r="EB63" s="55"/>
      <c r="EC63" s="55"/>
      <c r="ED63" s="55"/>
      <c r="EE63" s="55"/>
      <c r="EF63" s="55"/>
      <c r="EG63" s="55"/>
      <c r="EH63" s="55"/>
      <c r="EI63" s="55"/>
      <c r="EJ63" s="55"/>
      <c r="EK63" s="55"/>
      <c r="EL63" s="55"/>
      <c r="EM63" s="55"/>
      <c r="EN63" s="55"/>
      <c r="EO63" s="55"/>
      <c r="EP63" s="55"/>
      <c r="EQ63" s="55"/>
      <c r="ER63" s="55"/>
      <c r="ES63" s="55"/>
      <c r="ET63" s="55"/>
      <c r="EU63" s="55"/>
      <c r="EV63" s="55"/>
      <c r="EW63" s="55"/>
      <c r="EX63" s="55"/>
      <c r="EY63" s="55"/>
      <c r="EZ63" s="55"/>
      <c r="FA63" s="55"/>
      <c r="FB63" s="55"/>
      <c r="FC63" s="55"/>
      <c r="FD63" s="55"/>
      <c r="FE63" s="55"/>
      <c r="FF63" s="55"/>
      <c r="FG63" s="55"/>
      <c r="FH63" s="55"/>
      <c r="FI63" s="55"/>
      <c r="FJ63" s="55"/>
      <c r="FK63" s="55"/>
      <c r="FL63" s="55"/>
      <c r="FM63" s="55"/>
      <c r="FN63" s="55"/>
      <c r="FO63" s="55"/>
      <c r="FP63" s="55"/>
      <c r="FQ63" s="55"/>
      <c r="FR63" s="55"/>
      <c r="FS63" s="55"/>
      <c r="FT63" s="55"/>
      <c r="FU63" s="55"/>
      <c r="FV63" s="55"/>
      <c r="FW63" s="55"/>
      <c r="FX63" s="55"/>
      <c r="FY63" s="55"/>
      <c r="FZ63" s="55"/>
      <c r="GA63" s="55"/>
      <c r="GB63" s="55"/>
      <c r="GC63" s="55"/>
      <c r="GD63" s="55"/>
      <c r="GE63" s="55"/>
      <c r="GF63" s="55"/>
      <c r="GG63" s="55"/>
      <c r="GH63" s="55"/>
      <c r="GI63" s="55"/>
      <c r="GJ63" s="55"/>
      <c r="GK63" s="55"/>
      <c r="GL63" s="55"/>
      <c r="GM63" s="55"/>
      <c r="GN63" s="55"/>
      <c r="GO63" s="55"/>
      <c r="GP63" s="55"/>
      <c r="GQ63" s="55"/>
      <c r="GR63" s="55"/>
      <c r="GS63" s="55"/>
      <c r="GT63" s="55"/>
      <c r="GU63" s="55"/>
      <c r="GV63" s="55"/>
      <c r="GW63" s="55"/>
      <c r="GX63" s="55"/>
      <c r="GY63" s="55"/>
      <c r="GZ63" s="55"/>
      <c r="HA63" s="55"/>
      <c r="HB63" s="55"/>
      <c r="HC63" s="55"/>
      <c r="HD63" s="55"/>
      <c r="HE63" s="55"/>
      <c r="HF63" s="55"/>
      <c r="HG63" s="55"/>
      <c r="HH63" s="55"/>
      <c r="HI63" s="55"/>
      <c r="HJ63" s="55"/>
      <c r="HK63" s="55"/>
      <c r="HL63" s="55"/>
      <c r="HM63" s="55"/>
      <c r="HN63" s="55"/>
      <c r="HO63" s="55"/>
      <c r="HP63" s="55"/>
      <c r="HQ63" s="55"/>
      <c r="HR63" s="55"/>
      <c r="HS63" s="55"/>
      <c r="HT63" s="55"/>
      <c r="HU63" s="55"/>
      <c r="HV63" s="55"/>
      <c r="HW63" s="55"/>
      <c r="HX63" s="55"/>
      <c r="HY63" s="55"/>
      <c r="HZ63" s="55"/>
      <c r="IA63" s="55"/>
      <c r="IB63" s="55"/>
      <c r="IC63" s="55"/>
      <c r="ID63" s="55"/>
      <c r="IE63" s="55"/>
      <c r="IF63" s="55"/>
      <c r="IG63" s="55"/>
      <c r="IH63" s="55"/>
      <c r="II63" s="55"/>
      <c r="IJ63" s="55"/>
      <c r="IK63" s="55"/>
      <c r="IL63" s="55"/>
      <c r="IM63" s="55"/>
      <c r="IN63" s="55"/>
      <c r="IO63" s="55"/>
      <c r="IP63" s="55"/>
      <c r="IQ63" s="55"/>
      <c r="IR63" s="55"/>
      <c r="IS63" s="55"/>
      <c r="IT63" s="55"/>
      <c r="IU63" s="55"/>
      <c r="IV63" s="55"/>
      <c r="IW63" s="55"/>
      <c r="IX63" s="55"/>
      <c r="IY63" s="55"/>
      <c r="IZ63" s="55"/>
      <c r="JA63" s="55"/>
      <c r="JB63" s="55"/>
      <c r="JC63" s="55"/>
      <c r="JD63" s="55"/>
      <c r="JE63" s="55"/>
      <c r="JF63" s="55"/>
      <c r="JG63" s="55"/>
      <c r="JH63" s="55"/>
      <c r="JI63" s="55"/>
      <c r="JJ63" s="55"/>
      <c r="JK63" s="55"/>
      <c r="JL63" s="55"/>
      <c r="JM63" s="55"/>
      <c r="JN63" s="55"/>
      <c r="JO63" s="55"/>
      <c r="JP63" s="55"/>
      <c r="JQ63" s="55"/>
      <c r="JR63" s="55"/>
      <c r="JS63" s="55"/>
      <c r="JT63" s="55"/>
      <c r="JU63" s="55"/>
      <c r="JV63" s="55"/>
      <c r="JW63" s="55"/>
      <c r="JX63" s="55"/>
      <c r="JY63" s="55"/>
      <c r="JZ63" s="55"/>
      <c r="KA63" s="55"/>
      <c r="KB63" s="55"/>
      <c r="KC63" s="55"/>
      <c r="KD63" s="55"/>
      <c r="KE63" s="55"/>
      <c r="KF63" s="55"/>
      <c r="KG63" s="55"/>
      <c r="KH63" s="55"/>
      <c r="KI63" s="55"/>
      <c r="KJ63" s="55"/>
      <c r="KK63" s="55"/>
      <c r="KL63" s="55"/>
      <c r="KM63" s="55"/>
      <c r="KN63" s="55"/>
      <c r="KO63" s="55"/>
      <c r="KP63" s="55"/>
      <c r="KQ63" s="55"/>
      <c r="KR63" s="55"/>
      <c r="KS63" s="55"/>
      <c r="KT63" s="55"/>
      <c r="KU63" s="55"/>
      <c r="KV63" s="55"/>
      <c r="KW63" s="55"/>
      <c r="KX63" s="55"/>
      <c r="KY63" s="55"/>
      <c r="KZ63" s="55"/>
      <c r="LA63" s="55"/>
      <c r="LB63" s="55"/>
      <c r="LC63" s="55"/>
      <c r="LD63" s="55"/>
      <c r="LE63" s="55"/>
      <c r="LF63" s="55"/>
      <c r="LG63" s="55"/>
      <c r="LH63" s="55"/>
      <c r="LI63" s="55"/>
      <c r="LJ63" s="55"/>
      <c r="LK63" s="55"/>
      <c r="LL63" s="55"/>
      <c r="LM63" s="55"/>
      <c r="LN63" s="55"/>
      <c r="LO63" s="55"/>
      <c r="LP63" s="55"/>
      <c r="LQ63" s="55"/>
      <c r="LR63" s="55"/>
      <c r="LS63" s="55"/>
      <c r="LT63" s="55"/>
      <c r="LU63" s="55"/>
      <c r="LV63" s="55"/>
      <c r="LW63" s="55"/>
      <c r="LX63" s="55"/>
      <c r="LY63" s="55"/>
      <c r="LZ63" s="55"/>
      <c r="MA63" s="55"/>
      <c r="MB63" s="55"/>
      <c r="MC63" s="55"/>
      <c r="MD63" s="55"/>
      <c r="ME63" s="55"/>
      <c r="MF63" s="55"/>
      <c r="MG63" s="55"/>
      <c r="MH63" s="55"/>
      <c r="MI63" s="55"/>
      <c r="MJ63" s="55"/>
      <c r="MK63" s="55"/>
      <c r="ML63" s="55"/>
      <c r="MM63" s="55"/>
      <c r="MN63" s="55"/>
      <c r="MO63" s="55"/>
      <c r="MP63" s="55"/>
      <c r="MQ63" s="55"/>
      <c r="MR63" s="55"/>
      <c r="MS63" s="55"/>
      <c r="MT63" s="55"/>
      <c r="MU63" s="55"/>
      <c r="MV63" s="55"/>
      <c r="MW63" s="55"/>
      <c r="MX63" s="55"/>
      <c r="MY63" s="55"/>
      <c r="MZ63" s="55"/>
      <c r="NA63" s="55"/>
      <c r="NB63" s="55"/>
      <c r="NC63" s="55"/>
      <c r="ND63" s="55"/>
      <c r="NE63" s="55"/>
      <c r="NF63" s="55"/>
      <c r="NG63" s="55"/>
      <c r="NH63" s="55"/>
      <c r="NI63" s="55"/>
      <c r="NJ63" s="55"/>
      <c r="NK63" s="55"/>
      <c r="NL63" s="55"/>
      <c r="NM63" s="55"/>
      <c r="NN63" s="55"/>
      <c r="NO63" s="55"/>
      <c r="NP63" s="55"/>
      <c r="NQ63" s="55"/>
      <c r="NR63" s="55"/>
      <c r="NS63" s="55"/>
      <c r="NT63" s="55"/>
      <c r="NU63" s="55"/>
      <c r="NV63" s="55"/>
      <c r="NW63" s="55"/>
      <c r="NX63" s="55"/>
      <c r="NY63" s="55"/>
      <c r="NZ63" s="55"/>
      <c r="OA63" s="55"/>
      <c r="OB63" s="55"/>
      <c r="OC63" s="55"/>
      <c r="OD63" s="55"/>
      <c r="OE63" s="55"/>
      <c r="OF63" s="55"/>
      <c r="OG63" s="55"/>
      <c r="OH63" s="55"/>
      <c r="OI63" s="55"/>
      <c r="OJ63" s="55"/>
      <c r="OK63" s="55"/>
      <c r="OL63" s="55"/>
      <c r="OM63" s="55"/>
      <c r="ON63" s="55"/>
      <c r="OO63" s="55"/>
      <c r="OP63" s="55"/>
      <c r="OQ63" s="55"/>
      <c r="OR63" s="55"/>
      <c r="OS63" s="55"/>
      <c r="OT63" s="55"/>
      <c r="OU63" s="55"/>
      <c r="OV63" s="55"/>
      <c r="OW63" s="55"/>
      <c r="OX63" s="55"/>
      <c r="OY63" s="55"/>
      <c r="OZ63" s="55"/>
      <c r="PA63" s="55"/>
      <c r="PB63" s="55"/>
      <c r="PC63" s="55"/>
      <c r="PD63" s="55"/>
      <c r="PE63" s="55"/>
      <c r="PF63" s="55"/>
      <c r="PG63" s="55"/>
      <c r="PH63" s="55"/>
      <c r="PI63" s="55"/>
      <c r="PJ63" s="55"/>
      <c r="PK63" s="55"/>
      <c r="PL63" s="55"/>
      <c r="PM63" s="55"/>
      <c r="PN63" s="55"/>
      <c r="PO63" s="55"/>
      <c r="PP63" s="55"/>
      <c r="PQ63" s="55"/>
      <c r="PR63" s="55"/>
      <c r="PS63" s="55"/>
      <c r="PT63" s="55"/>
      <c r="PU63" s="55"/>
      <c r="PV63" s="55"/>
      <c r="PW63" s="55"/>
      <c r="PX63" s="55"/>
      <c r="PY63" s="55"/>
      <c r="PZ63" s="55"/>
      <c r="QA63" s="55"/>
      <c r="QB63" s="55"/>
      <c r="QC63" s="55"/>
      <c r="QD63" s="55"/>
      <c r="QE63" s="55"/>
      <c r="QF63" s="55"/>
      <c r="QG63" s="55"/>
      <c r="QH63" s="55"/>
      <c r="QI63" s="55"/>
      <c r="QJ63" s="55"/>
      <c r="QK63" s="55"/>
      <c r="QL63" s="55"/>
      <c r="QM63" s="55"/>
      <c r="QN63" s="55"/>
      <c r="QO63" s="55"/>
      <c r="QP63" s="55"/>
      <c r="QQ63" s="55"/>
      <c r="QR63" s="55"/>
      <c r="QS63" s="55"/>
      <c r="QT63" s="55"/>
      <c r="QU63" s="55"/>
      <c r="QV63" s="55"/>
      <c r="QW63" s="55"/>
      <c r="QX63" s="55"/>
      <c r="QY63" s="55"/>
      <c r="QZ63" s="55"/>
      <c r="RA63" s="55"/>
      <c r="RB63" s="55"/>
      <c r="RC63" s="55"/>
      <c r="RD63" s="55"/>
      <c r="RE63" s="55"/>
      <c r="RF63" s="55"/>
      <c r="RG63" s="55"/>
      <c r="RH63" s="55"/>
      <c r="RI63" s="55"/>
      <c r="RJ63" s="55"/>
      <c r="RK63" s="55"/>
      <c r="RL63" s="55"/>
      <c r="RM63" s="55"/>
      <c r="RN63" s="55"/>
      <c r="RO63" s="55"/>
      <c r="RP63" s="55"/>
      <c r="RQ63" s="55"/>
      <c r="RR63" s="55"/>
      <c r="RS63" s="55"/>
      <c r="RT63" s="55"/>
      <c r="RU63" s="55"/>
      <c r="RV63" s="55"/>
      <c r="RW63" s="55"/>
      <c r="RX63" s="55"/>
      <c r="RY63" s="55"/>
      <c r="RZ63" s="55"/>
      <c r="SA63" s="55"/>
      <c r="SB63" s="55"/>
      <c r="SC63" s="55"/>
      <c r="SD63" s="55"/>
      <c r="SE63" s="55"/>
      <c r="SF63" s="55"/>
      <c r="SG63" s="55"/>
      <c r="SH63" s="55"/>
      <c r="SI63" s="55"/>
      <c r="SJ63" s="55"/>
      <c r="SK63" s="55"/>
      <c r="SL63" s="55"/>
      <c r="SM63" s="55"/>
      <c r="SN63" s="55"/>
      <c r="SO63" s="55"/>
      <c r="SP63" s="55"/>
      <c r="SQ63" s="55"/>
    </row>
    <row r="64" spans="1:511" ht="18" customHeight="1" x14ac:dyDescent="0.25">
      <c r="A64" s="64" t="s">
        <v>361</v>
      </c>
      <c r="B64" s="65" t="s">
        <v>362</v>
      </c>
      <c r="C64" s="184">
        <v>46102</v>
      </c>
      <c r="D64" s="184">
        <v>46199</v>
      </c>
      <c r="E64" s="186"/>
      <c r="F64" s="186"/>
      <c r="G64" s="66">
        <v>98</v>
      </c>
      <c r="H64" s="67">
        <f ca="1">IF(OR(C64="",D64=""),0,MAX(0,MIN(1,(TODAY()-C64+1)/(D64-C64+1))))</f>
        <v>0.7142857142857143</v>
      </c>
      <c r="I64" s="67"/>
      <c r="J64" s="66" t="s">
        <v>356</v>
      </c>
      <c r="K64" s="168"/>
      <c r="L64" s="163"/>
      <c r="M64" s="163"/>
      <c r="N64" s="163"/>
      <c r="O64" s="163"/>
      <c r="P64" s="163"/>
      <c r="Q64" s="163"/>
      <c r="R64" s="163"/>
      <c r="S64" s="163"/>
      <c r="T64" s="163"/>
      <c r="U64" s="163"/>
      <c r="V64" s="163"/>
      <c r="W64" s="163"/>
      <c r="X64" s="163"/>
      <c r="Y64" s="163"/>
      <c r="Z64" s="163"/>
      <c r="AA64" s="163"/>
      <c r="AB64" s="163"/>
      <c r="AC64" s="163"/>
      <c r="AD64" s="163"/>
      <c r="AE64" s="163"/>
      <c r="AF64" s="163"/>
      <c r="AG64" s="163"/>
      <c r="AH64" s="163"/>
      <c r="AI64" s="163"/>
      <c r="AJ64" s="163"/>
      <c r="AK64" s="163"/>
      <c r="AL64" s="163"/>
      <c r="AM64" s="163"/>
      <c r="AN64" s="163"/>
      <c r="AO64" s="163"/>
      <c r="AP64" s="163"/>
      <c r="AQ64" s="163"/>
      <c r="AR64" s="163"/>
      <c r="AS64" s="163"/>
      <c r="AT64" s="163"/>
      <c r="AU64" s="192"/>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c r="CC64" s="55"/>
      <c r="CD64" s="55"/>
      <c r="CE64" s="55"/>
      <c r="CF64" s="55"/>
      <c r="CG64" s="55"/>
      <c r="CH64" s="55"/>
      <c r="CI64" s="55"/>
      <c r="CJ64" s="55"/>
      <c r="CK64" s="55"/>
      <c r="CL64" s="55"/>
      <c r="CM64" s="55"/>
      <c r="CN64" s="55"/>
      <c r="CO64" s="55"/>
      <c r="CP64" s="55"/>
      <c r="CQ64" s="55"/>
      <c r="CR64" s="55"/>
      <c r="CS64" s="55"/>
      <c r="CT64" s="55"/>
      <c r="CU64" s="55"/>
      <c r="CV64" s="55"/>
      <c r="CW64" s="55"/>
      <c r="CX64" s="55"/>
      <c r="CY64" s="55"/>
      <c r="CZ64" s="55"/>
      <c r="DA64" s="55"/>
      <c r="DB64" s="55"/>
      <c r="DC64" s="55"/>
      <c r="DD64" s="55"/>
      <c r="DE64" s="55"/>
      <c r="DF64" s="55"/>
      <c r="DG64" s="55"/>
      <c r="DH64" s="55"/>
      <c r="DI64" s="55"/>
      <c r="DJ64" s="55"/>
      <c r="DK64" s="55"/>
      <c r="DL64" s="55"/>
      <c r="DM64" s="55"/>
      <c r="DN64" s="55"/>
      <c r="DO64" s="55"/>
      <c r="DP64" s="55"/>
      <c r="DQ64" s="55"/>
      <c r="DR64" s="55"/>
      <c r="DS64" s="55"/>
      <c r="DT64" s="55"/>
      <c r="DU64" s="55"/>
      <c r="DV64" s="55"/>
      <c r="DW64" s="55"/>
      <c r="DX64" s="55"/>
      <c r="DY64" s="55"/>
      <c r="DZ64" s="55"/>
      <c r="EA64" s="55"/>
      <c r="EB64" s="55"/>
      <c r="EC64" s="55"/>
      <c r="ED64" s="55"/>
      <c r="EE64" s="55"/>
      <c r="EF64" s="55"/>
      <c r="EG64" s="55"/>
      <c r="EH64" s="55"/>
      <c r="EI64" s="55"/>
      <c r="EJ64" s="55"/>
      <c r="EK64" s="55"/>
      <c r="EL64" s="55"/>
      <c r="EM64" s="55"/>
      <c r="EN64" s="55"/>
      <c r="EO64" s="55"/>
      <c r="EP64" s="55"/>
      <c r="EQ64" s="55"/>
      <c r="ER64" s="55"/>
      <c r="ES64" s="55"/>
      <c r="ET64" s="55"/>
      <c r="EU64" s="55"/>
      <c r="EV64" s="55"/>
      <c r="EW64" s="55"/>
      <c r="EX64" s="55"/>
      <c r="EY64" s="55"/>
      <c r="EZ64" s="55"/>
      <c r="FA64" s="55"/>
      <c r="FB64" s="55"/>
      <c r="FC64" s="55"/>
      <c r="FD64" s="55"/>
      <c r="FE64" s="55"/>
      <c r="FF64" s="55"/>
      <c r="FG64" s="55"/>
      <c r="FH64" s="55"/>
      <c r="FI64" s="55"/>
      <c r="FJ64" s="55"/>
      <c r="FK64" s="55"/>
      <c r="FL64" s="55"/>
      <c r="FM64" s="55"/>
      <c r="FN64" s="55"/>
      <c r="FO64" s="55"/>
      <c r="FP64" s="55"/>
      <c r="FQ64" s="55"/>
      <c r="FR64" s="55"/>
      <c r="FS64" s="55"/>
      <c r="FT64" s="55"/>
      <c r="FU64" s="55"/>
      <c r="FV64" s="55"/>
      <c r="FW64" s="55"/>
      <c r="FX64" s="55"/>
      <c r="FY64" s="55"/>
      <c r="FZ64" s="55"/>
      <c r="GA64" s="55"/>
      <c r="GB64" s="55"/>
      <c r="GC64" s="55"/>
      <c r="GD64" s="55"/>
      <c r="GE64" s="55"/>
      <c r="GF64" s="55"/>
      <c r="GG64" s="55"/>
      <c r="GH64" s="55"/>
      <c r="GI64" s="55"/>
      <c r="GJ64" s="55"/>
      <c r="GK64" s="55"/>
      <c r="GL64" s="55"/>
      <c r="GM64" s="55"/>
      <c r="GN64" s="55"/>
      <c r="GO64" s="55"/>
      <c r="GP64" s="55"/>
      <c r="GQ64" s="55"/>
      <c r="GR64" s="55"/>
      <c r="GS64" s="55"/>
      <c r="GT64" s="55"/>
      <c r="GU64" s="55"/>
      <c r="GV64" s="55"/>
      <c r="GW64" s="55"/>
      <c r="GX64" s="55"/>
      <c r="GY64" s="55"/>
      <c r="GZ64" s="55"/>
      <c r="HA64" s="55"/>
      <c r="HB64" s="55"/>
      <c r="HC64" s="55"/>
      <c r="HD64" s="55"/>
      <c r="HE64" s="55"/>
      <c r="HF64" s="55"/>
      <c r="HG64" s="55"/>
      <c r="HH64" s="55"/>
      <c r="HI64" s="55"/>
      <c r="HJ64" s="55"/>
      <c r="HK64" s="55"/>
      <c r="HL64" s="55"/>
      <c r="HM64" s="55"/>
      <c r="HN64" s="55"/>
      <c r="HO64" s="55"/>
      <c r="HP64" s="55"/>
      <c r="HQ64" s="55"/>
      <c r="HR64" s="55"/>
      <c r="HS64" s="55"/>
      <c r="HT64" s="55"/>
      <c r="HU64" s="55"/>
      <c r="HV64" s="55"/>
      <c r="HW64" s="55"/>
      <c r="HX64" s="55"/>
      <c r="HY64" s="55"/>
      <c r="HZ64" s="55"/>
      <c r="IA64" s="55"/>
      <c r="IB64" s="55"/>
      <c r="IC64" s="55"/>
      <c r="ID64" s="55"/>
      <c r="IE64" s="55"/>
      <c r="IF64" s="55"/>
      <c r="IG64" s="55"/>
      <c r="IH64" s="55"/>
      <c r="II64" s="55"/>
      <c r="IJ64" s="55"/>
      <c r="IK64" s="55"/>
      <c r="IL64" s="55"/>
      <c r="IM64" s="55"/>
      <c r="IN64" s="55"/>
      <c r="IO64" s="55"/>
      <c r="IP64" s="55"/>
      <c r="IQ64" s="55"/>
      <c r="IR64" s="55"/>
      <c r="IS64" s="55"/>
      <c r="IT64" s="55"/>
      <c r="IU64" s="55"/>
      <c r="IV64" s="55"/>
      <c r="IW64" s="55"/>
      <c r="IX64" s="55"/>
      <c r="IY64" s="55"/>
      <c r="IZ64" s="55"/>
      <c r="JA64" s="55"/>
      <c r="JB64" s="55"/>
      <c r="JC64" s="55"/>
      <c r="JD64" s="55"/>
      <c r="JE64" s="55"/>
      <c r="JF64" s="55"/>
      <c r="JG64" s="55"/>
      <c r="JH64" s="55"/>
      <c r="JI64" s="55"/>
      <c r="JJ64" s="55"/>
      <c r="JK64" s="55"/>
      <c r="JL64" s="55"/>
      <c r="JM64" s="55"/>
      <c r="JN64" s="55"/>
      <c r="JO64" s="55"/>
      <c r="JP64" s="55"/>
      <c r="JQ64" s="55"/>
      <c r="JR64" s="55"/>
      <c r="JS64" s="55"/>
      <c r="JT64" s="55"/>
      <c r="JU64" s="55"/>
      <c r="JV64" s="55"/>
      <c r="JW64" s="55"/>
      <c r="JX64" s="55"/>
      <c r="JY64" s="55"/>
      <c r="JZ64" s="55"/>
      <c r="KA64" s="55"/>
      <c r="KB64" s="55"/>
      <c r="KC64" s="55"/>
      <c r="KD64" s="55"/>
      <c r="KE64" s="55"/>
      <c r="KF64" s="55"/>
      <c r="KG64" s="55"/>
      <c r="KH64" s="55"/>
      <c r="KI64" s="55"/>
      <c r="KJ64" s="55"/>
      <c r="KK64" s="55"/>
      <c r="KL64" s="55"/>
      <c r="KM64" s="55"/>
      <c r="KN64" s="55"/>
      <c r="KO64" s="55"/>
      <c r="KP64" s="55"/>
      <c r="KQ64" s="55"/>
      <c r="KR64" s="55"/>
      <c r="KS64" s="55"/>
      <c r="KT64" s="55"/>
      <c r="KU64" s="55"/>
      <c r="KV64" s="55"/>
      <c r="KW64" s="55"/>
      <c r="KX64" s="55"/>
      <c r="KY64" s="55"/>
      <c r="KZ64" s="55"/>
      <c r="LA64" s="55"/>
      <c r="LB64" s="55"/>
      <c r="LC64" s="55"/>
      <c r="LD64" s="55"/>
      <c r="LE64" s="55"/>
      <c r="LF64" s="55"/>
      <c r="LG64" s="55"/>
      <c r="LH64" s="55"/>
      <c r="LI64" s="55"/>
      <c r="LJ64" s="55"/>
      <c r="LK64" s="55"/>
      <c r="LL64" s="55"/>
      <c r="LM64" s="55"/>
      <c r="LN64" s="55"/>
      <c r="LO64" s="55"/>
      <c r="LP64" s="55"/>
      <c r="LQ64" s="55"/>
      <c r="LR64" s="55"/>
      <c r="LS64" s="55"/>
      <c r="LT64" s="55"/>
      <c r="LU64" s="55"/>
      <c r="LV64" s="55"/>
      <c r="LW64" s="55"/>
      <c r="LX64" s="55"/>
      <c r="LY64" s="55"/>
      <c r="LZ64" s="55"/>
      <c r="MA64" s="55"/>
      <c r="MB64" s="55"/>
      <c r="MC64" s="55"/>
      <c r="MD64" s="55"/>
      <c r="ME64" s="55"/>
      <c r="MF64" s="55"/>
      <c r="MG64" s="55"/>
      <c r="MH64" s="55"/>
      <c r="MI64" s="55"/>
      <c r="MJ64" s="55"/>
      <c r="MK64" s="55"/>
      <c r="ML64" s="55"/>
      <c r="MM64" s="55"/>
      <c r="MN64" s="55"/>
      <c r="MO64" s="55"/>
      <c r="MP64" s="55"/>
      <c r="MQ64" s="55"/>
      <c r="MR64" s="55"/>
      <c r="MS64" s="55"/>
      <c r="MT64" s="55"/>
      <c r="MU64" s="55"/>
      <c r="MV64" s="55"/>
      <c r="MW64" s="55"/>
      <c r="MX64" s="55"/>
      <c r="MY64" s="55"/>
      <c r="MZ64" s="55"/>
      <c r="NA64" s="55"/>
      <c r="NB64" s="55"/>
      <c r="NC64" s="55"/>
      <c r="ND64" s="55"/>
      <c r="NE64" s="55"/>
      <c r="NF64" s="55"/>
      <c r="NG64" s="55"/>
      <c r="NH64" s="55"/>
      <c r="NI64" s="55"/>
      <c r="NJ64" s="55"/>
      <c r="NK64" s="55"/>
      <c r="NL64" s="55"/>
      <c r="NM64" s="55"/>
      <c r="NN64" s="55"/>
      <c r="NO64" s="55"/>
      <c r="NP64" s="55"/>
      <c r="NQ64" s="55"/>
      <c r="NR64" s="55"/>
      <c r="NS64" s="55"/>
      <c r="NT64" s="55"/>
      <c r="NU64" s="55"/>
      <c r="NV64" s="55"/>
      <c r="NW64" s="55"/>
      <c r="NX64" s="55"/>
      <c r="NY64" s="55"/>
      <c r="NZ64" s="55"/>
      <c r="OA64" s="55"/>
      <c r="OB64" s="55"/>
      <c r="OC64" s="55"/>
      <c r="OD64" s="55"/>
      <c r="OE64" s="55"/>
      <c r="OF64" s="55"/>
      <c r="OG64" s="55"/>
      <c r="OH64" s="55"/>
      <c r="OI64" s="55"/>
      <c r="OJ64" s="55"/>
      <c r="OK64" s="55"/>
      <c r="OL64" s="55"/>
      <c r="OM64" s="55"/>
      <c r="ON64" s="55"/>
      <c r="OO64" s="55"/>
      <c r="OP64" s="55"/>
      <c r="OQ64" s="55"/>
      <c r="OR64" s="55"/>
      <c r="OS64" s="55"/>
      <c r="OT64" s="55"/>
      <c r="OU64" s="55"/>
      <c r="OV64" s="55"/>
      <c r="OW64" s="55"/>
      <c r="OX64" s="55"/>
      <c r="OY64" s="55"/>
      <c r="OZ64" s="55"/>
      <c r="PA64" s="55"/>
      <c r="PB64" s="55"/>
      <c r="PC64" s="55"/>
      <c r="PD64" s="55"/>
      <c r="PE64" s="55"/>
      <c r="PF64" s="55"/>
      <c r="PG64" s="55"/>
      <c r="PH64" s="55"/>
      <c r="PI64" s="55"/>
      <c r="PJ64" s="55"/>
      <c r="PK64" s="55"/>
      <c r="PL64" s="55"/>
      <c r="PM64" s="55"/>
      <c r="PN64" s="55"/>
      <c r="PO64" s="55"/>
      <c r="PP64" s="55"/>
      <c r="PQ64" s="55"/>
      <c r="PR64" s="55"/>
      <c r="PS64" s="55"/>
      <c r="PT64" s="55"/>
      <c r="PU64" s="55"/>
      <c r="PV64" s="55"/>
      <c r="PW64" s="55"/>
      <c r="PX64" s="55"/>
      <c r="PY64" s="55"/>
      <c r="PZ64" s="55"/>
      <c r="QA64" s="55"/>
      <c r="QB64" s="55"/>
      <c r="QC64" s="55"/>
      <c r="QD64" s="55"/>
      <c r="QE64" s="55"/>
      <c r="QF64" s="55"/>
      <c r="QG64" s="55"/>
      <c r="QH64" s="55"/>
      <c r="QI64" s="55"/>
      <c r="QJ64" s="55"/>
      <c r="QK64" s="55"/>
      <c r="QL64" s="55"/>
      <c r="QM64" s="55"/>
      <c r="QN64" s="55"/>
      <c r="QO64" s="55"/>
      <c r="QP64" s="55"/>
      <c r="QQ64" s="55"/>
      <c r="QR64" s="55"/>
      <c r="QS64" s="55"/>
      <c r="QT64" s="55"/>
      <c r="QU64" s="55"/>
      <c r="QV64" s="55"/>
      <c r="QW64" s="55"/>
      <c r="QX64" s="55"/>
      <c r="QY64" s="55"/>
      <c r="QZ64" s="55"/>
      <c r="RA64" s="55"/>
      <c r="RB64" s="55"/>
      <c r="RC64" s="55"/>
      <c r="RD64" s="55"/>
      <c r="RE64" s="55"/>
      <c r="RF64" s="55"/>
      <c r="RG64" s="55"/>
      <c r="RH64" s="55"/>
      <c r="RI64" s="55"/>
      <c r="RJ64" s="55"/>
      <c r="RK64" s="55"/>
      <c r="RL64" s="55"/>
      <c r="RM64" s="55"/>
      <c r="RN64" s="55"/>
      <c r="RO64" s="55"/>
      <c r="RP64" s="55"/>
      <c r="RQ64" s="55"/>
      <c r="RR64" s="55"/>
      <c r="RS64" s="55"/>
      <c r="RT64" s="55"/>
      <c r="RU64" s="55"/>
      <c r="RV64" s="55"/>
      <c r="RW64" s="55"/>
      <c r="RX64" s="55"/>
      <c r="RY64" s="55"/>
      <c r="RZ64" s="55"/>
      <c r="SA64" s="55"/>
      <c r="SB64" s="55"/>
      <c r="SC64" s="55"/>
      <c r="SD64" s="55"/>
      <c r="SE64" s="55"/>
      <c r="SF64" s="55"/>
      <c r="SG64" s="55"/>
      <c r="SH64" s="55"/>
      <c r="SI64" s="55"/>
      <c r="SJ64" s="55"/>
      <c r="SK64" s="55"/>
      <c r="SL64" s="55"/>
      <c r="SM64" s="55"/>
      <c r="SN64" s="55"/>
      <c r="SO64" s="55"/>
      <c r="SP64" s="55"/>
      <c r="SQ64" s="55"/>
    </row>
  </sheetData>
  <mergeCells count="1">
    <mergeCell ref="K3:AU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249"/>
  <sheetViews>
    <sheetView topLeftCell="I1" zoomScale="85" zoomScaleNormal="85" workbookViewId="0">
      <selection activeCell="X39" sqref="X39"/>
    </sheetView>
  </sheetViews>
  <sheetFormatPr baseColWidth="10" defaultColWidth="11.5703125" defaultRowHeight="15" x14ac:dyDescent="0.25"/>
  <cols>
    <col min="1" max="1" width="11.140625" bestFit="1" customWidth="1"/>
    <col min="2" max="2" width="16"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x14ac:dyDescent="0.25">
      <c r="A1" t="s">
        <v>75</v>
      </c>
      <c r="B1" t="s">
        <v>76</v>
      </c>
      <c r="C1" t="s">
        <v>77</v>
      </c>
      <c r="D1" t="s">
        <v>93</v>
      </c>
      <c r="E1" t="s">
        <v>94</v>
      </c>
      <c r="F1" t="s">
        <v>95</v>
      </c>
      <c r="G1" t="s">
        <v>96</v>
      </c>
      <c r="H1" t="s">
        <v>97</v>
      </c>
      <c r="I1" t="s">
        <v>98</v>
      </c>
      <c r="J1" t="s">
        <v>372</v>
      </c>
    </row>
    <row r="2" spans="1:10" x14ac:dyDescent="0.25">
      <c r="A2" s="199">
        <v>46058</v>
      </c>
      <c r="B2" s="16">
        <v>4.7619047619047615E-3</v>
      </c>
      <c r="C2" s="16">
        <v>4.7619047619047615E-3</v>
      </c>
      <c r="D2" s="16">
        <v>4.7619047619047615E-3</v>
      </c>
      <c r="E2" s="16">
        <v>4.7619047619047615E-3</v>
      </c>
      <c r="F2" s="16">
        <v>0</v>
      </c>
      <c r="G2" s="16">
        <v>0</v>
      </c>
      <c r="H2" s="16">
        <v>4.7619047619047615E-3</v>
      </c>
      <c r="I2" s="16" t="e">
        <v>#N/A</v>
      </c>
      <c r="J2" s="16">
        <v>4.7619047619047615E-3</v>
      </c>
    </row>
    <row r="3" spans="1:10" x14ac:dyDescent="0.25">
      <c r="A3" s="199">
        <v>46059</v>
      </c>
      <c r="B3" s="16">
        <v>4.7619047619047615E-3</v>
      </c>
      <c r="C3" s="16">
        <v>9.5238095238095229E-3</v>
      </c>
      <c r="D3" s="16">
        <v>4.7619047619047615E-3</v>
      </c>
      <c r="E3" s="16">
        <v>9.5238095238095229E-3</v>
      </c>
      <c r="F3" s="16">
        <v>0</v>
      </c>
      <c r="G3" s="16">
        <v>0</v>
      </c>
      <c r="H3" s="16">
        <v>9.5238095238095229E-3</v>
      </c>
      <c r="I3" s="16" t="e">
        <v>#N/A</v>
      </c>
      <c r="J3" s="16">
        <v>9.5238095238095229E-3</v>
      </c>
    </row>
    <row r="4" spans="1:10" x14ac:dyDescent="0.25">
      <c r="A4" s="199">
        <v>46060</v>
      </c>
      <c r="B4" s="16">
        <v>4.7619047619047615E-3</v>
      </c>
      <c r="C4" s="16">
        <v>1.4285714285714284E-2</v>
      </c>
      <c r="D4" s="16">
        <v>4.7619047619047615E-3</v>
      </c>
      <c r="E4" s="16">
        <v>1.4285714285714284E-2</v>
      </c>
      <c r="F4" s="16">
        <v>0</v>
      </c>
      <c r="G4" s="16">
        <v>0</v>
      </c>
      <c r="H4" s="16">
        <v>1.4285714285714284E-2</v>
      </c>
      <c r="I4" s="16" t="e">
        <v>#N/A</v>
      </c>
      <c r="J4" s="16">
        <v>1.4285714285714284E-2</v>
      </c>
    </row>
    <row r="5" spans="1:10" x14ac:dyDescent="0.25">
      <c r="A5" s="199">
        <v>46061</v>
      </c>
      <c r="B5" s="16">
        <v>4.7619047619047615E-3</v>
      </c>
      <c r="C5" s="16">
        <v>1.9047619047619046E-2</v>
      </c>
      <c r="D5" s="16">
        <v>4.7619047619047615E-3</v>
      </c>
      <c r="E5" s="16">
        <v>1.9047619047619046E-2</v>
      </c>
      <c r="F5" s="16">
        <v>0</v>
      </c>
      <c r="G5" s="16">
        <v>0</v>
      </c>
      <c r="H5" s="16">
        <v>1.9047619047619046E-2</v>
      </c>
      <c r="I5" s="16" t="e">
        <v>#N/A</v>
      </c>
      <c r="J5" s="16">
        <v>1.9047619047619046E-2</v>
      </c>
    </row>
    <row r="6" spans="1:10" x14ac:dyDescent="0.25">
      <c r="A6" s="199">
        <v>46062</v>
      </c>
      <c r="B6" s="16">
        <v>4.7619047619047615E-3</v>
      </c>
      <c r="C6" s="16">
        <v>2.3809523809523808E-2</v>
      </c>
      <c r="D6" s="16">
        <v>4.7619047619047615E-3</v>
      </c>
      <c r="E6" s="16">
        <v>2.3809523809523808E-2</v>
      </c>
      <c r="F6" s="16">
        <v>0</v>
      </c>
      <c r="G6" s="16">
        <v>0</v>
      </c>
      <c r="H6" s="16">
        <v>2.3809523809523808E-2</v>
      </c>
      <c r="I6" s="16" t="e">
        <v>#N/A</v>
      </c>
      <c r="J6" s="16">
        <v>2.3809523809523808E-2</v>
      </c>
    </row>
    <row r="7" spans="1:10" x14ac:dyDescent="0.25">
      <c r="A7" s="199">
        <v>46063</v>
      </c>
      <c r="B7" s="16">
        <v>3.968253968253968E-3</v>
      </c>
      <c r="C7" s="16">
        <v>2.7777777777777776E-2</v>
      </c>
      <c r="D7" s="16">
        <v>3.968253968253968E-3</v>
      </c>
      <c r="E7" s="16">
        <v>2.7777777777777776E-2</v>
      </c>
      <c r="F7" s="16">
        <v>0</v>
      </c>
      <c r="G7" s="16">
        <v>0</v>
      </c>
      <c r="H7" s="16">
        <v>2.7777777777777776E-2</v>
      </c>
      <c r="I7" s="16" t="e">
        <v>#N/A</v>
      </c>
      <c r="J7" s="16">
        <v>2.7777777777777776E-2</v>
      </c>
    </row>
    <row r="8" spans="1:10" x14ac:dyDescent="0.25">
      <c r="A8" s="199">
        <v>46064</v>
      </c>
      <c r="B8" s="16">
        <v>3.968253968253968E-3</v>
      </c>
      <c r="C8" s="16">
        <v>3.1746031746031744E-2</v>
      </c>
      <c r="D8" s="16">
        <v>3.968253968253968E-3</v>
      </c>
      <c r="E8" s="16">
        <v>3.1746031746031744E-2</v>
      </c>
      <c r="F8" s="16">
        <v>0</v>
      </c>
      <c r="G8" s="16">
        <v>0</v>
      </c>
      <c r="H8" s="16">
        <v>3.1746031746031744E-2</v>
      </c>
      <c r="I8" s="16" t="e">
        <v>#N/A</v>
      </c>
      <c r="J8" s="16">
        <v>3.1746031746031744E-2</v>
      </c>
    </row>
    <row r="9" spans="1:10" x14ac:dyDescent="0.25">
      <c r="A9" s="199">
        <v>46065</v>
      </c>
      <c r="B9" s="16">
        <v>3.968253968253968E-3</v>
      </c>
      <c r="C9" s="16">
        <v>3.5714285714285712E-2</v>
      </c>
      <c r="D9" s="16">
        <v>3.968253968253968E-3</v>
      </c>
      <c r="E9" s="16">
        <v>3.5714285714285712E-2</v>
      </c>
      <c r="F9" s="16">
        <v>0</v>
      </c>
      <c r="G9" s="16">
        <v>0</v>
      </c>
      <c r="H9" s="16">
        <v>3.5714285714285712E-2</v>
      </c>
      <c r="I9" s="16" t="e">
        <v>#N/A</v>
      </c>
      <c r="J9" s="16">
        <v>3.5714285714285712E-2</v>
      </c>
    </row>
    <row r="10" spans="1:10" x14ac:dyDescent="0.25">
      <c r="A10" s="199">
        <v>46066</v>
      </c>
      <c r="B10" s="16">
        <v>3.968253968253968E-3</v>
      </c>
      <c r="C10" s="16">
        <v>3.968253968253968E-2</v>
      </c>
      <c r="D10" s="16">
        <v>3.968253968253968E-3</v>
      </c>
      <c r="E10" s="16">
        <v>3.968253968253968E-2</v>
      </c>
      <c r="F10" s="16">
        <v>0</v>
      </c>
      <c r="G10" s="16">
        <v>0</v>
      </c>
      <c r="H10" s="16">
        <v>3.968253968253968E-2</v>
      </c>
      <c r="I10" s="16" t="e">
        <v>#N/A</v>
      </c>
      <c r="J10" s="16">
        <v>3.968253968253968E-2</v>
      </c>
    </row>
    <row r="11" spans="1:10" x14ac:dyDescent="0.25">
      <c r="A11" s="199">
        <v>46067</v>
      </c>
      <c r="B11" s="16">
        <v>3.968253968253968E-3</v>
      </c>
      <c r="C11" s="16">
        <v>4.3650793650793648E-2</v>
      </c>
      <c r="D11" s="16">
        <v>3.968253968253968E-3</v>
      </c>
      <c r="E11" s="16">
        <v>4.3650793650793648E-2</v>
      </c>
      <c r="F11" s="16">
        <v>0</v>
      </c>
      <c r="G11" s="16">
        <v>0</v>
      </c>
      <c r="H11" s="16">
        <v>4.3650793650793648E-2</v>
      </c>
      <c r="I11" s="16" t="e">
        <v>#N/A</v>
      </c>
      <c r="J11" s="16">
        <v>4.3650793650793648E-2</v>
      </c>
    </row>
    <row r="12" spans="1:10" x14ac:dyDescent="0.25">
      <c r="A12" s="199">
        <v>46068</v>
      </c>
      <c r="B12" s="16">
        <v>3.968253968253968E-3</v>
      </c>
      <c r="C12" s="16">
        <v>4.7619047619047616E-2</v>
      </c>
      <c r="D12" s="16">
        <v>3.968253968253968E-3</v>
      </c>
      <c r="E12" s="16">
        <v>4.7619047619047616E-2</v>
      </c>
      <c r="F12" s="16">
        <v>0</v>
      </c>
      <c r="G12" s="16">
        <v>0</v>
      </c>
      <c r="H12" s="16">
        <v>4.7619047619047616E-2</v>
      </c>
      <c r="I12" s="16" t="e">
        <v>#N/A</v>
      </c>
      <c r="J12" s="16">
        <v>4.7619047619047616E-2</v>
      </c>
    </row>
    <row r="13" spans="1:10" x14ac:dyDescent="0.25">
      <c r="A13" s="199">
        <v>46069</v>
      </c>
      <c r="B13" s="16">
        <v>6.3492063492063492E-3</v>
      </c>
      <c r="C13" s="16">
        <v>5.3968253968253964E-2</v>
      </c>
      <c r="D13" s="16">
        <v>5.7823129251700677E-3</v>
      </c>
      <c r="E13" s="16">
        <v>5.3401360544217687E-2</v>
      </c>
      <c r="F13" s="16">
        <v>0</v>
      </c>
      <c r="G13" s="16">
        <v>0</v>
      </c>
      <c r="H13" s="16">
        <v>5.3401360544217687E-2</v>
      </c>
      <c r="I13" s="16" t="e">
        <v>#N/A</v>
      </c>
      <c r="J13" s="16">
        <v>5.3401360544217687E-2</v>
      </c>
    </row>
    <row r="14" spans="1:10" x14ac:dyDescent="0.25">
      <c r="A14" s="199">
        <v>46070</v>
      </c>
      <c r="B14" s="16">
        <v>6.3492063492063492E-3</v>
      </c>
      <c r="C14" s="16">
        <v>6.0317460317460311E-2</v>
      </c>
      <c r="D14" s="16">
        <v>5.7823129251700677E-3</v>
      </c>
      <c r="E14" s="16">
        <v>5.9183673469387757E-2</v>
      </c>
      <c r="F14" s="16">
        <v>0</v>
      </c>
      <c r="G14" s="16">
        <v>0</v>
      </c>
      <c r="H14" s="16">
        <v>5.9183673469387757E-2</v>
      </c>
      <c r="I14" s="16" t="e">
        <v>#N/A</v>
      </c>
      <c r="J14" s="16">
        <v>5.9183673469387757E-2</v>
      </c>
    </row>
    <row r="15" spans="1:10" x14ac:dyDescent="0.25">
      <c r="A15" s="199">
        <v>46071</v>
      </c>
      <c r="B15" s="16">
        <v>6.3492063492063492E-3</v>
      </c>
      <c r="C15" s="16">
        <v>6.6666666666666666E-2</v>
      </c>
      <c r="D15" s="16">
        <v>5.7823129251700677E-3</v>
      </c>
      <c r="E15" s="16">
        <v>6.496598639455782E-2</v>
      </c>
      <c r="F15" s="16">
        <v>0</v>
      </c>
      <c r="G15" s="16">
        <v>0</v>
      </c>
      <c r="H15" s="16">
        <v>6.496598639455782E-2</v>
      </c>
      <c r="I15" s="16" t="e">
        <v>#N/A</v>
      </c>
      <c r="J15" s="16">
        <v>6.496598639455782E-2</v>
      </c>
    </row>
    <row r="16" spans="1:10" x14ac:dyDescent="0.25">
      <c r="A16" s="199">
        <v>46072</v>
      </c>
      <c r="B16" s="16">
        <v>6.3492063492063492E-3</v>
      </c>
      <c r="C16" s="16">
        <v>7.301587301587302E-2</v>
      </c>
      <c r="D16" s="16">
        <v>5.7823129251700677E-3</v>
      </c>
      <c r="E16" s="16">
        <v>7.0748299319727884E-2</v>
      </c>
      <c r="F16" s="16">
        <v>0</v>
      </c>
      <c r="G16" s="16">
        <v>0</v>
      </c>
      <c r="H16" s="16">
        <v>7.0748299319727884E-2</v>
      </c>
      <c r="I16" s="16" t="e">
        <v>#N/A</v>
      </c>
      <c r="J16" s="16">
        <v>7.0748299319727884E-2</v>
      </c>
    </row>
    <row r="17" spans="1:10" x14ac:dyDescent="0.25">
      <c r="A17" s="199">
        <v>46073</v>
      </c>
      <c r="B17" s="16">
        <v>6.3492063492063492E-3</v>
      </c>
      <c r="C17" s="16">
        <v>7.9365079365079375E-2</v>
      </c>
      <c r="D17" s="16">
        <v>5.7823129251700677E-3</v>
      </c>
      <c r="E17" s="16">
        <v>7.6530612244897947E-2</v>
      </c>
      <c r="F17" s="16">
        <v>0</v>
      </c>
      <c r="G17" s="16">
        <v>0</v>
      </c>
      <c r="H17" s="16">
        <v>7.6530612244897947E-2</v>
      </c>
      <c r="I17" s="16" t="e">
        <v>#N/A</v>
      </c>
      <c r="J17" s="16">
        <v>7.6530612244897947E-2</v>
      </c>
    </row>
    <row r="18" spans="1:10" x14ac:dyDescent="0.25">
      <c r="A18" s="199">
        <v>46074</v>
      </c>
      <c r="B18" s="16">
        <v>6.3492063492063492E-3</v>
      </c>
      <c r="C18" s="16">
        <v>8.5714285714285729E-2</v>
      </c>
      <c r="D18" s="16">
        <v>5.7823129251700677E-3</v>
      </c>
      <c r="E18" s="16">
        <v>8.231292517006801E-2</v>
      </c>
      <c r="F18" s="16">
        <v>0</v>
      </c>
      <c r="G18" s="16">
        <v>0</v>
      </c>
      <c r="H18" s="16">
        <v>8.231292517006801E-2</v>
      </c>
      <c r="I18" s="16" t="e">
        <v>#N/A</v>
      </c>
      <c r="J18" s="16">
        <v>8.231292517006801E-2</v>
      </c>
    </row>
    <row r="19" spans="1:10" x14ac:dyDescent="0.25">
      <c r="A19" s="199">
        <v>46075</v>
      </c>
      <c r="B19" s="16">
        <v>2.3809523809523807E-3</v>
      </c>
      <c r="C19" s="16">
        <v>8.8095238095238115E-2</v>
      </c>
      <c r="D19" s="16">
        <v>5.7823129251700677E-3</v>
      </c>
      <c r="E19" s="16">
        <v>8.8095238095238074E-2</v>
      </c>
      <c r="F19" s="16">
        <v>0</v>
      </c>
      <c r="G19" s="16">
        <v>0</v>
      </c>
      <c r="H19" s="16">
        <v>8.8095238095238074E-2</v>
      </c>
      <c r="I19" s="16" t="e">
        <v>#N/A</v>
      </c>
      <c r="J19" s="16">
        <v>8.8095238095238074E-2</v>
      </c>
    </row>
    <row r="20" spans="1:10" x14ac:dyDescent="0.25">
      <c r="A20" s="199">
        <v>46076</v>
      </c>
      <c r="B20" s="16">
        <v>2.3809523809523807E-3</v>
      </c>
      <c r="C20" s="16">
        <v>9.0476190476190502E-2</v>
      </c>
      <c r="D20" s="16">
        <v>2.3809523809523807E-3</v>
      </c>
      <c r="E20" s="16">
        <v>9.047619047619046E-2</v>
      </c>
      <c r="F20" s="16">
        <v>0</v>
      </c>
      <c r="G20" s="16">
        <v>0</v>
      </c>
      <c r="H20" s="16">
        <v>9.047619047619046E-2</v>
      </c>
      <c r="I20" s="16" t="e">
        <v>#N/A</v>
      </c>
      <c r="J20" s="16">
        <v>9.047619047619046E-2</v>
      </c>
    </row>
    <row r="21" spans="1:10" x14ac:dyDescent="0.25">
      <c r="A21" s="199">
        <v>46077</v>
      </c>
      <c r="B21" s="16">
        <v>2.3809523809523807E-3</v>
      </c>
      <c r="C21" s="16">
        <v>9.2857142857142888E-2</v>
      </c>
      <c r="D21" s="16">
        <v>2.3809523809523807E-3</v>
      </c>
      <c r="E21" s="16">
        <v>9.2857142857142846E-2</v>
      </c>
      <c r="F21" s="16">
        <v>0</v>
      </c>
      <c r="G21" s="16">
        <v>0</v>
      </c>
      <c r="H21" s="16">
        <v>9.2857142857142846E-2</v>
      </c>
      <c r="I21" s="16" t="e">
        <v>#N/A</v>
      </c>
      <c r="J21" s="16">
        <v>9.2857142857142846E-2</v>
      </c>
    </row>
    <row r="22" spans="1:10" x14ac:dyDescent="0.25">
      <c r="A22" s="199">
        <v>46078</v>
      </c>
      <c r="B22" s="16">
        <v>2.3809523809523807E-3</v>
      </c>
      <c r="C22" s="16">
        <v>9.5238095238095274E-2</v>
      </c>
      <c r="D22" s="16">
        <v>2.3809523809523807E-3</v>
      </c>
      <c r="E22" s="16">
        <v>9.5238095238095233E-2</v>
      </c>
      <c r="F22" s="16">
        <v>0</v>
      </c>
      <c r="G22" s="16">
        <v>0</v>
      </c>
      <c r="H22" s="16">
        <v>9.5238095238095233E-2</v>
      </c>
      <c r="I22" s="16" t="e">
        <v>#N/A</v>
      </c>
      <c r="J22" s="16">
        <v>9.5238095238095233E-2</v>
      </c>
    </row>
    <row r="23" spans="1:10" x14ac:dyDescent="0.25">
      <c r="A23" s="199">
        <v>46079</v>
      </c>
      <c r="B23" s="16">
        <v>3.1746031746031746E-3</v>
      </c>
      <c r="C23" s="16">
        <v>9.8412698412698452E-2</v>
      </c>
      <c r="D23" s="16">
        <v>2.3579480101219227E-3</v>
      </c>
      <c r="E23" s="16">
        <v>9.7596043248217162E-2</v>
      </c>
      <c r="F23" s="16">
        <v>0</v>
      </c>
      <c r="G23" s="16">
        <v>0</v>
      </c>
      <c r="H23" s="16">
        <v>9.7596043248217162E-2</v>
      </c>
      <c r="I23" s="16" t="e">
        <v>#N/A</v>
      </c>
      <c r="J23" s="16">
        <v>9.7596043248217162E-2</v>
      </c>
    </row>
    <row r="24" spans="1:10" x14ac:dyDescent="0.25">
      <c r="A24" s="199">
        <v>46080</v>
      </c>
      <c r="B24" s="16">
        <v>3.1746031746031746E-3</v>
      </c>
      <c r="C24" s="16">
        <v>0.10158730158730163</v>
      </c>
      <c r="D24" s="16">
        <v>2.3579480101219227E-3</v>
      </c>
      <c r="E24" s="16">
        <v>9.9953991258339092E-2</v>
      </c>
      <c r="F24" s="16">
        <v>0</v>
      </c>
      <c r="G24" s="16">
        <v>0</v>
      </c>
      <c r="H24" s="16">
        <v>9.9953991258339092E-2</v>
      </c>
      <c r="I24" s="16" t="e">
        <v>#N/A</v>
      </c>
      <c r="J24" s="16">
        <v>9.9953991258339092E-2</v>
      </c>
    </row>
    <row r="25" spans="1:10" x14ac:dyDescent="0.25">
      <c r="A25" s="199">
        <v>46081</v>
      </c>
      <c r="B25" s="16">
        <v>3.1746031746031746E-3</v>
      </c>
      <c r="C25" s="16">
        <v>0.10476190476190481</v>
      </c>
      <c r="D25" s="16">
        <v>2.3579480101219227E-3</v>
      </c>
      <c r="E25" s="16">
        <v>0.10231193926846102</v>
      </c>
      <c r="F25" s="16">
        <v>0</v>
      </c>
      <c r="G25" s="16">
        <v>0</v>
      </c>
      <c r="H25" s="16">
        <v>0.10231193926846102</v>
      </c>
      <c r="I25" s="16" t="e">
        <v>#N/A</v>
      </c>
      <c r="J25" s="16">
        <v>0.10231193926846102</v>
      </c>
    </row>
    <row r="26" spans="1:10" x14ac:dyDescent="0.25">
      <c r="A26" s="199">
        <v>46082</v>
      </c>
      <c r="B26" s="16">
        <v>3.1746031746031746E-3</v>
      </c>
      <c r="C26" s="16">
        <v>0.10793650793650798</v>
      </c>
      <c r="D26" s="16">
        <v>2.3579480101219227E-3</v>
      </c>
      <c r="E26" s="16">
        <v>0.10466988727858295</v>
      </c>
      <c r="F26" s="16">
        <v>0</v>
      </c>
      <c r="G26" s="16">
        <v>0</v>
      </c>
      <c r="H26" s="16">
        <v>0.10466988727858295</v>
      </c>
      <c r="I26" s="16" t="e">
        <v>#N/A</v>
      </c>
      <c r="J26" s="16">
        <v>0.10466988727858295</v>
      </c>
    </row>
    <row r="27" spans="1:10" x14ac:dyDescent="0.25">
      <c r="A27" s="199">
        <v>46083</v>
      </c>
      <c r="B27" s="16">
        <v>3.1746031746031746E-3</v>
      </c>
      <c r="C27" s="16">
        <v>0.11111111111111116</v>
      </c>
      <c r="D27" s="16">
        <v>2.3579480101219227E-3</v>
      </c>
      <c r="E27" s="16">
        <v>0.10702783528870488</v>
      </c>
      <c r="F27" s="16">
        <v>0</v>
      </c>
      <c r="G27" s="16">
        <v>0</v>
      </c>
      <c r="H27" s="16">
        <v>0.10702783528870488</v>
      </c>
      <c r="I27" s="16" t="e">
        <v>#N/A</v>
      </c>
      <c r="J27" s="16">
        <v>0.10702783528870488</v>
      </c>
    </row>
    <row r="28" spans="1:10" x14ac:dyDescent="0.25">
      <c r="A28" s="199">
        <v>46084</v>
      </c>
      <c r="B28" s="16">
        <v>3.1746031746031746E-3</v>
      </c>
      <c r="C28" s="16">
        <v>0.11428571428571434</v>
      </c>
      <c r="D28" s="16">
        <v>2.3579480101219227E-3</v>
      </c>
      <c r="E28" s="16">
        <v>0.10938578329882681</v>
      </c>
      <c r="F28" s="16">
        <v>0</v>
      </c>
      <c r="G28" s="16">
        <v>0</v>
      </c>
      <c r="H28" s="16">
        <v>0.10938578329882681</v>
      </c>
      <c r="I28" s="16" t="e">
        <v>#N/A</v>
      </c>
      <c r="J28" s="16">
        <v>0.10938578329882681</v>
      </c>
    </row>
    <row r="29" spans="1:10" x14ac:dyDescent="0.25">
      <c r="A29" s="199">
        <v>46085</v>
      </c>
      <c r="B29" s="16">
        <v>3.1746031746031746E-3</v>
      </c>
      <c r="C29" s="16">
        <v>0.11746031746031751</v>
      </c>
      <c r="D29" s="16">
        <v>2.3579480101219227E-3</v>
      </c>
      <c r="E29" s="16">
        <v>0.11174373130894874</v>
      </c>
      <c r="F29" s="16">
        <v>0</v>
      </c>
      <c r="G29" s="16">
        <v>0</v>
      </c>
      <c r="H29" s="16">
        <v>0.11174373130894874</v>
      </c>
      <c r="I29" s="16" t="e">
        <v>#N/A</v>
      </c>
      <c r="J29" s="16">
        <v>0.11174373130894874</v>
      </c>
    </row>
    <row r="30" spans="1:10" x14ac:dyDescent="0.25">
      <c r="A30" s="199">
        <v>46086</v>
      </c>
      <c r="B30" s="16">
        <v>3.1746031746031746E-3</v>
      </c>
      <c r="C30" s="16">
        <v>0.12063492063492069</v>
      </c>
      <c r="D30" s="16">
        <v>2.3579480101219227E-3</v>
      </c>
      <c r="E30" s="16">
        <v>0.11410167931907067</v>
      </c>
      <c r="F30" s="16">
        <v>0</v>
      </c>
      <c r="G30" s="16">
        <v>0</v>
      </c>
      <c r="H30" s="16">
        <v>0.11410167931907067</v>
      </c>
      <c r="I30" s="16" t="e">
        <v>#N/A</v>
      </c>
      <c r="J30" s="16">
        <v>0.11410167931907067</v>
      </c>
    </row>
    <row r="31" spans="1:10" x14ac:dyDescent="0.25">
      <c r="A31" s="199">
        <v>46087</v>
      </c>
      <c r="B31" s="16">
        <v>3.1746031746031746E-3</v>
      </c>
      <c r="C31" s="16">
        <v>0.12380952380952387</v>
      </c>
      <c r="D31" s="16">
        <v>2.3579480101219227E-3</v>
      </c>
      <c r="E31" s="16">
        <v>0.1164596273291926</v>
      </c>
      <c r="F31" s="16">
        <v>0</v>
      </c>
      <c r="G31" s="16">
        <v>0</v>
      </c>
      <c r="H31" s="16">
        <v>0.1164596273291926</v>
      </c>
      <c r="I31" s="16" t="e">
        <v>#N/A</v>
      </c>
      <c r="J31" s="16">
        <v>0.1164596273291926</v>
      </c>
    </row>
    <row r="32" spans="1:10" x14ac:dyDescent="0.25">
      <c r="A32" s="199">
        <v>46088</v>
      </c>
      <c r="B32" s="16">
        <v>3.1746031746031746E-3</v>
      </c>
      <c r="C32" s="16">
        <v>0.12698412698412703</v>
      </c>
      <c r="D32" s="16">
        <v>2.3579480101219227E-3</v>
      </c>
      <c r="E32" s="16">
        <v>0.11881757533931453</v>
      </c>
      <c r="F32" s="16">
        <v>0</v>
      </c>
      <c r="G32" s="16">
        <v>0</v>
      </c>
      <c r="H32" s="16">
        <v>0.11881757533931453</v>
      </c>
      <c r="I32" s="16" t="e">
        <v>#N/A</v>
      </c>
      <c r="J32" s="16">
        <v>0.11881757533931453</v>
      </c>
    </row>
    <row r="33" spans="1:10" x14ac:dyDescent="0.25">
      <c r="A33" s="199">
        <v>46089</v>
      </c>
      <c r="B33" s="16">
        <v>3.1746031746031746E-3</v>
      </c>
      <c r="C33" s="16">
        <v>0.1301587301587302</v>
      </c>
      <c r="D33" s="16">
        <v>2.3579480101219227E-3</v>
      </c>
      <c r="E33" s="16">
        <v>0.12117552334943646</v>
      </c>
      <c r="F33" s="16">
        <v>0</v>
      </c>
      <c r="G33" s="16">
        <v>0</v>
      </c>
      <c r="H33" s="16">
        <v>0.12117552334943646</v>
      </c>
      <c r="I33" s="16" t="e">
        <v>#N/A</v>
      </c>
      <c r="J33" s="16">
        <v>0.12117552334943646</v>
      </c>
    </row>
    <row r="34" spans="1:10" x14ac:dyDescent="0.25">
      <c r="A34" s="199">
        <v>46090</v>
      </c>
      <c r="B34" s="16">
        <v>3.1746031746031746E-3</v>
      </c>
      <c r="C34" s="16">
        <v>0.13333333333333336</v>
      </c>
      <c r="D34" s="16">
        <v>2.3579480101219227E-3</v>
      </c>
      <c r="E34" s="16">
        <v>0.12353347135955839</v>
      </c>
      <c r="F34" s="16">
        <v>0</v>
      </c>
      <c r="G34" s="16">
        <v>0</v>
      </c>
      <c r="H34" s="16">
        <v>0.12353347135955839</v>
      </c>
      <c r="I34" s="16" t="e">
        <v>#N/A</v>
      </c>
      <c r="J34" s="16">
        <v>0.12353347135955839</v>
      </c>
    </row>
    <row r="35" spans="1:10" x14ac:dyDescent="0.25">
      <c r="A35" s="199">
        <v>46091</v>
      </c>
      <c r="B35" s="16">
        <v>1.9047619047619046E-2</v>
      </c>
      <c r="C35" s="16">
        <v>0.15238095238095239</v>
      </c>
      <c r="D35" s="16">
        <v>2.3579480101219227E-3</v>
      </c>
      <c r="E35" s="16">
        <v>0.12589141936968032</v>
      </c>
      <c r="F35" s="16">
        <v>0</v>
      </c>
      <c r="G35" s="16">
        <v>0</v>
      </c>
      <c r="H35" s="16">
        <v>0.12589141936968032</v>
      </c>
      <c r="I35" s="16" t="e">
        <v>#N/A</v>
      </c>
      <c r="J35" s="16">
        <v>0.12589141936968032</v>
      </c>
    </row>
    <row r="36" spans="1:10" x14ac:dyDescent="0.25">
      <c r="A36" s="199">
        <v>46092</v>
      </c>
      <c r="B36" s="16">
        <v>1.9047619047619046E-2</v>
      </c>
      <c r="C36" s="16">
        <v>0.17142857142857143</v>
      </c>
      <c r="D36" s="16">
        <v>2.3579480101219227E-3</v>
      </c>
      <c r="E36" s="16">
        <v>0.12824936737980225</v>
      </c>
      <c r="F36" s="16">
        <v>0</v>
      </c>
      <c r="G36" s="16">
        <v>0</v>
      </c>
      <c r="H36" s="16">
        <v>0.12824936737980225</v>
      </c>
      <c r="I36" s="16" t="e">
        <v>#N/A</v>
      </c>
      <c r="J36" s="16">
        <v>0.12824936737980225</v>
      </c>
    </row>
    <row r="37" spans="1:10" x14ac:dyDescent="0.25">
      <c r="A37" s="199">
        <v>46093</v>
      </c>
      <c r="B37" s="16">
        <v>1.9047619047619046E-2</v>
      </c>
      <c r="C37" s="16">
        <v>0.19047619047619047</v>
      </c>
      <c r="D37" s="16">
        <v>2.3579480101219227E-3</v>
      </c>
      <c r="E37" s="16">
        <v>0.13060731538992418</v>
      </c>
      <c r="F37" s="16">
        <v>0</v>
      </c>
      <c r="G37" s="16">
        <v>0</v>
      </c>
      <c r="H37" s="16">
        <v>0.13060731538992418</v>
      </c>
      <c r="I37" s="16" t="e">
        <v>#N/A</v>
      </c>
      <c r="J37" s="16">
        <v>0.13060731538992418</v>
      </c>
    </row>
    <row r="38" spans="1:10" x14ac:dyDescent="0.25">
      <c r="A38" s="199">
        <v>46094</v>
      </c>
      <c r="B38" s="16">
        <v>6.8027210884353739E-3</v>
      </c>
      <c r="C38" s="16">
        <v>0.19727891156462585</v>
      </c>
      <c r="D38" s="16">
        <v>2.3579480101219227E-3</v>
      </c>
      <c r="E38" s="16">
        <v>0.13296526340004611</v>
      </c>
      <c r="F38" s="16">
        <v>0</v>
      </c>
      <c r="G38" s="16">
        <v>0</v>
      </c>
      <c r="H38" s="16">
        <v>0.13296526340004611</v>
      </c>
      <c r="I38" s="16" t="e">
        <v>#N/A</v>
      </c>
      <c r="J38" s="16">
        <v>0.13296526340004611</v>
      </c>
    </row>
    <row r="39" spans="1:10" x14ac:dyDescent="0.25">
      <c r="A39" s="199">
        <v>46095</v>
      </c>
      <c r="B39" s="16">
        <v>6.8027210884353739E-3</v>
      </c>
      <c r="C39" s="16">
        <v>0.20408163265306123</v>
      </c>
      <c r="D39" s="16">
        <v>2.3579480101219227E-3</v>
      </c>
      <c r="E39" s="16">
        <v>0.13532321141016804</v>
      </c>
      <c r="F39" s="16">
        <v>0</v>
      </c>
      <c r="G39" s="16">
        <v>0</v>
      </c>
      <c r="H39" s="16">
        <v>0.13532321141016804</v>
      </c>
      <c r="I39" s="16" t="e">
        <v>#N/A</v>
      </c>
      <c r="J39" s="16">
        <v>0.13532321141016804</v>
      </c>
    </row>
    <row r="40" spans="1:10" x14ac:dyDescent="0.25">
      <c r="A40" s="199">
        <v>46096</v>
      </c>
      <c r="B40" s="16">
        <v>6.8027210884353739E-3</v>
      </c>
      <c r="C40" s="16">
        <v>0.21088435374149661</v>
      </c>
      <c r="D40" s="16">
        <v>2.3579480101219227E-3</v>
      </c>
      <c r="E40" s="16">
        <v>0.13768115942028997</v>
      </c>
      <c r="F40" s="16">
        <v>0</v>
      </c>
      <c r="G40" s="16">
        <v>0</v>
      </c>
      <c r="H40" s="16">
        <v>0.13768115942028997</v>
      </c>
      <c r="I40" s="16" t="e">
        <v>#N/A</v>
      </c>
      <c r="J40" s="16">
        <v>0.13768115942028997</v>
      </c>
    </row>
    <row r="41" spans="1:10" x14ac:dyDescent="0.25">
      <c r="A41" s="199">
        <v>46097</v>
      </c>
      <c r="B41" s="16">
        <v>6.8027210884353739E-3</v>
      </c>
      <c r="C41" s="16">
        <v>0.21768707482993199</v>
      </c>
      <c r="D41" s="16">
        <v>1.0351966873706003E-3</v>
      </c>
      <c r="E41" s="16">
        <v>0.13871635610766056</v>
      </c>
      <c r="F41" s="16">
        <v>0</v>
      </c>
      <c r="G41" s="16">
        <v>0</v>
      </c>
      <c r="H41" s="16">
        <v>0.13871635610766056</v>
      </c>
      <c r="I41" s="16" t="e">
        <v>#N/A</v>
      </c>
      <c r="J41" s="16">
        <v>0.13871635610766056</v>
      </c>
    </row>
    <row r="42" spans="1:10" x14ac:dyDescent="0.25">
      <c r="A42" s="199">
        <v>46098</v>
      </c>
      <c r="B42" s="16">
        <v>6.8027210884353739E-3</v>
      </c>
      <c r="C42" s="16">
        <v>0.22448979591836737</v>
      </c>
      <c r="D42" s="16">
        <v>1.0351966873706003E-3</v>
      </c>
      <c r="E42" s="16">
        <v>0.13975155279503115</v>
      </c>
      <c r="F42" s="16">
        <v>0</v>
      </c>
      <c r="G42" s="16">
        <v>0</v>
      </c>
      <c r="H42" s="16">
        <v>0.13975155279503115</v>
      </c>
      <c r="I42" s="16" t="e">
        <v>#N/A</v>
      </c>
      <c r="J42" s="16">
        <v>0.13975155279503115</v>
      </c>
    </row>
    <row r="43" spans="1:10" x14ac:dyDescent="0.25">
      <c r="A43" s="199">
        <v>46099</v>
      </c>
      <c r="B43" s="16">
        <v>6.8027210884353739E-3</v>
      </c>
      <c r="C43" s="16">
        <v>0.23129251700680276</v>
      </c>
      <c r="D43" s="16">
        <v>1.0351966873706003E-3</v>
      </c>
      <c r="E43" s="16">
        <v>0.14078674948240175</v>
      </c>
      <c r="F43" s="16">
        <v>0</v>
      </c>
      <c r="G43" s="16">
        <v>0</v>
      </c>
      <c r="H43" s="16">
        <v>0.14078674948240175</v>
      </c>
      <c r="I43" s="16" t="e">
        <v>#N/A</v>
      </c>
      <c r="J43" s="16">
        <v>0.14078674948240175</v>
      </c>
    </row>
    <row r="44" spans="1:10" x14ac:dyDescent="0.25">
      <c r="A44" s="199">
        <v>46100</v>
      </c>
      <c r="B44" s="16">
        <v>6.8027210884353739E-3</v>
      </c>
      <c r="C44" s="16">
        <v>0.23809523809523814</v>
      </c>
      <c r="D44" s="16">
        <v>1.0351966873706003E-3</v>
      </c>
      <c r="E44" s="16">
        <v>0.14182194616977234</v>
      </c>
      <c r="F44" s="16">
        <v>0</v>
      </c>
      <c r="G44" s="16">
        <v>0</v>
      </c>
      <c r="H44" s="16">
        <v>0.14182194616977234</v>
      </c>
      <c r="I44" s="16" t="e">
        <v>#N/A</v>
      </c>
      <c r="J44" s="16">
        <v>0.14182194616977234</v>
      </c>
    </row>
    <row r="45" spans="1:10" x14ac:dyDescent="0.25">
      <c r="A45" s="199">
        <v>46101</v>
      </c>
      <c r="B45" s="16">
        <v>0</v>
      </c>
      <c r="C45" s="16">
        <v>0.23809523809523814</v>
      </c>
      <c r="D45" s="16">
        <v>1.0351966873706003E-3</v>
      </c>
      <c r="E45" s="16">
        <v>0.14285714285714293</v>
      </c>
      <c r="F45" s="16">
        <v>0</v>
      </c>
      <c r="G45" s="16">
        <v>0</v>
      </c>
      <c r="H45" s="16">
        <v>0.14285714285714293</v>
      </c>
      <c r="I45" s="16" t="e">
        <v>#N/A</v>
      </c>
      <c r="J45" s="16">
        <v>0.14285714285714293</v>
      </c>
    </row>
    <row r="46" spans="1:10" x14ac:dyDescent="0.25">
      <c r="A46" s="199">
        <v>46102</v>
      </c>
      <c r="B46" s="16">
        <v>0</v>
      </c>
      <c r="C46" s="16">
        <v>0.23809523809523814</v>
      </c>
      <c r="D46" s="16">
        <v>7.9365079365079361E-3</v>
      </c>
      <c r="E46" s="16">
        <v>0.15079365079365087</v>
      </c>
      <c r="F46" s="16">
        <v>0</v>
      </c>
      <c r="G46" s="16">
        <v>0</v>
      </c>
      <c r="H46" s="16">
        <v>0.15079365079365087</v>
      </c>
      <c r="I46" s="16" t="e">
        <v>#N/A</v>
      </c>
      <c r="J46" s="16">
        <v>0.15079365079365087</v>
      </c>
    </row>
    <row r="47" spans="1:10" x14ac:dyDescent="0.25">
      <c r="A47" s="199">
        <v>46103</v>
      </c>
      <c r="B47" s="16">
        <v>0</v>
      </c>
      <c r="C47" s="16">
        <v>0.23809523809523814</v>
      </c>
      <c r="D47" s="16">
        <v>7.9365079365079361E-3</v>
      </c>
      <c r="E47" s="16">
        <v>0.1587301587301588</v>
      </c>
      <c r="F47" s="16">
        <v>0</v>
      </c>
      <c r="G47" s="16">
        <v>0</v>
      </c>
      <c r="H47" s="16">
        <v>0.1587301587301588</v>
      </c>
      <c r="I47" s="16" t="e">
        <v>#N/A</v>
      </c>
      <c r="J47" s="16">
        <v>0.1587301587301588</v>
      </c>
    </row>
    <row r="48" spans="1:10" x14ac:dyDescent="0.25">
      <c r="A48" s="199">
        <v>46104</v>
      </c>
      <c r="B48" s="16">
        <v>2.3809523809523808E-2</v>
      </c>
      <c r="C48" s="16">
        <v>0.26190476190476197</v>
      </c>
      <c r="D48" s="16">
        <v>7.9365079365079361E-3</v>
      </c>
      <c r="E48" s="16">
        <v>0.16666666666666674</v>
      </c>
      <c r="F48" s="16">
        <v>0</v>
      </c>
      <c r="G48" s="16">
        <v>0</v>
      </c>
      <c r="H48" s="16">
        <v>0.16666666666666674</v>
      </c>
      <c r="I48" s="16" t="e">
        <v>#N/A</v>
      </c>
      <c r="J48" s="16">
        <v>0.16666666666666674</v>
      </c>
    </row>
    <row r="49" spans="1:10" x14ac:dyDescent="0.25">
      <c r="A49" s="199">
        <v>46105</v>
      </c>
      <c r="B49" s="16">
        <v>2.3809523809523808E-2</v>
      </c>
      <c r="C49" s="16">
        <v>0.28571428571428581</v>
      </c>
      <c r="D49" s="16">
        <v>2.3809523809523807E-3</v>
      </c>
      <c r="E49" s="16">
        <v>0.16904761904761911</v>
      </c>
      <c r="F49" s="16">
        <v>0</v>
      </c>
      <c r="G49" s="16">
        <v>0</v>
      </c>
      <c r="H49" s="16">
        <v>0.16904761904761911</v>
      </c>
      <c r="I49" s="16" t="e">
        <v>#N/A</v>
      </c>
      <c r="J49" s="16">
        <v>0.16904761904761911</v>
      </c>
    </row>
    <row r="50" spans="1:10" x14ac:dyDescent="0.25">
      <c r="A50" s="199">
        <v>46106</v>
      </c>
      <c r="B50" s="16">
        <v>0</v>
      </c>
      <c r="C50" s="16">
        <v>0.28571428571428581</v>
      </c>
      <c r="D50" s="16">
        <v>2.3809523809523807E-3</v>
      </c>
      <c r="E50" s="16">
        <v>0.17142857142857149</v>
      </c>
      <c r="F50" s="16">
        <v>0</v>
      </c>
      <c r="G50" s="16">
        <v>0</v>
      </c>
      <c r="H50" s="16">
        <v>0.17142857142857149</v>
      </c>
      <c r="I50" s="16" t="e">
        <v>#N/A</v>
      </c>
      <c r="J50" s="16">
        <v>0.17142857142857149</v>
      </c>
    </row>
    <row r="51" spans="1:10" x14ac:dyDescent="0.25">
      <c r="A51" s="199">
        <v>46107</v>
      </c>
      <c r="B51" s="16">
        <v>3.1746031746031746E-3</v>
      </c>
      <c r="C51" s="16">
        <v>0.28888888888888897</v>
      </c>
      <c r="D51" s="16">
        <v>2.3809523809523807E-3</v>
      </c>
      <c r="E51" s="16">
        <v>0.17380952380952386</v>
      </c>
      <c r="F51" s="16">
        <v>0</v>
      </c>
      <c r="G51" s="16">
        <v>0</v>
      </c>
      <c r="H51" s="16">
        <v>0.17380952380952386</v>
      </c>
      <c r="I51" s="16" t="e">
        <v>#N/A</v>
      </c>
      <c r="J51" s="16">
        <v>0.17380952380952386</v>
      </c>
    </row>
    <row r="52" spans="1:10" x14ac:dyDescent="0.25">
      <c r="A52" s="199">
        <v>46108</v>
      </c>
      <c r="B52" s="16">
        <v>3.1746031746031746E-3</v>
      </c>
      <c r="C52" s="16">
        <v>0.29206349206349214</v>
      </c>
      <c r="D52" s="16">
        <v>2.3809523809523807E-3</v>
      </c>
      <c r="E52" s="16">
        <v>0.17619047619047623</v>
      </c>
      <c r="F52" s="16">
        <v>0</v>
      </c>
      <c r="G52" s="16">
        <v>0</v>
      </c>
      <c r="H52" s="16">
        <v>0.17619047619047623</v>
      </c>
      <c r="I52" s="16" t="e">
        <v>#N/A</v>
      </c>
      <c r="J52" s="16">
        <v>0.17619047619047623</v>
      </c>
    </row>
    <row r="53" spans="1:10" x14ac:dyDescent="0.25">
      <c r="A53" s="199">
        <v>46109</v>
      </c>
      <c r="B53" s="16">
        <v>3.1746031746031746E-3</v>
      </c>
      <c r="C53" s="16">
        <v>0.2952380952380953</v>
      </c>
      <c r="D53" s="16">
        <v>2.3809523809523807E-3</v>
      </c>
      <c r="E53" s="16">
        <v>0.1785714285714286</v>
      </c>
      <c r="F53" s="16">
        <v>0</v>
      </c>
      <c r="G53" s="16">
        <v>0</v>
      </c>
      <c r="H53" s="16">
        <v>0.1785714285714286</v>
      </c>
      <c r="I53" s="16" t="e">
        <v>#N/A</v>
      </c>
      <c r="J53" s="16">
        <v>0.1785714285714286</v>
      </c>
    </row>
    <row r="54" spans="1:10" x14ac:dyDescent="0.25">
      <c r="A54" s="199">
        <v>46110</v>
      </c>
      <c r="B54" s="16">
        <v>3.1746031746031746E-3</v>
      </c>
      <c r="C54" s="16">
        <v>0.29841269841269846</v>
      </c>
      <c r="D54" s="16">
        <v>2.3809523809523807E-3</v>
      </c>
      <c r="E54" s="16">
        <v>0.18095238095238098</v>
      </c>
      <c r="F54" s="16">
        <v>0</v>
      </c>
      <c r="G54" s="16">
        <v>0</v>
      </c>
      <c r="H54" s="16">
        <v>0.18095238095238098</v>
      </c>
      <c r="I54" s="16" t="e">
        <v>#N/A</v>
      </c>
      <c r="J54" s="16">
        <v>0.18095238095238098</v>
      </c>
    </row>
    <row r="55" spans="1:10" x14ac:dyDescent="0.25">
      <c r="A55" s="199">
        <v>46111</v>
      </c>
      <c r="B55" s="16">
        <v>3.1746031746031746E-3</v>
      </c>
      <c r="C55" s="16">
        <v>0.30158730158730163</v>
      </c>
      <c r="D55" s="16">
        <v>2.3809523809523807E-3</v>
      </c>
      <c r="E55" s="16">
        <v>0.18333333333333335</v>
      </c>
      <c r="F55" s="16">
        <v>0</v>
      </c>
      <c r="G55" s="16">
        <v>0</v>
      </c>
      <c r="H55" s="16">
        <v>0.18333333333333335</v>
      </c>
      <c r="I55" s="16" t="e">
        <v>#N/A</v>
      </c>
      <c r="J55" s="16">
        <v>0.18333333333333335</v>
      </c>
    </row>
    <row r="56" spans="1:10" x14ac:dyDescent="0.25">
      <c r="A56" s="199">
        <v>46112</v>
      </c>
      <c r="B56" s="16">
        <v>3.1746031746031746E-3</v>
      </c>
      <c r="C56" s="16">
        <v>0.30476190476190479</v>
      </c>
      <c r="D56" s="16">
        <v>2.3809523809523807E-3</v>
      </c>
      <c r="E56" s="16">
        <v>0.18571428571428572</v>
      </c>
      <c r="F56" s="16">
        <v>0</v>
      </c>
      <c r="G56" s="16">
        <v>0</v>
      </c>
      <c r="H56" s="16">
        <v>0.18571428571428572</v>
      </c>
      <c r="I56" s="16" t="e">
        <v>#N/A</v>
      </c>
      <c r="J56" s="16">
        <v>0.18571428571428572</v>
      </c>
    </row>
    <row r="57" spans="1:10" x14ac:dyDescent="0.25">
      <c r="A57" s="199">
        <v>46113</v>
      </c>
      <c r="B57" s="16">
        <v>1.9047619047619046E-2</v>
      </c>
      <c r="C57" s="16">
        <v>0.32380952380952382</v>
      </c>
      <c r="D57" s="16">
        <v>0</v>
      </c>
      <c r="E57" s="16">
        <v>0.18571428571428572</v>
      </c>
      <c r="F57" s="16">
        <v>2.3809523809523807E-3</v>
      </c>
      <c r="G57" s="16">
        <v>2.3809523809523807E-3</v>
      </c>
      <c r="H57" s="16">
        <v>0.18809523809523809</v>
      </c>
      <c r="I57" s="16" t="e">
        <v>#N/A</v>
      </c>
      <c r="J57" s="16">
        <v>0.18571428571428572</v>
      </c>
    </row>
    <row r="58" spans="1:10" x14ac:dyDescent="0.25">
      <c r="A58" s="199">
        <v>46114</v>
      </c>
      <c r="B58" s="16">
        <v>1.9047619047619046E-2</v>
      </c>
      <c r="C58" s="16">
        <v>0.34285714285714286</v>
      </c>
      <c r="D58" s="16">
        <v>0</v>
      </c>
      <c r="E58" s="16">
        <v>0.18571428571428572</v>
      </c>
      <c r="F58" s="16">
        <v>2.3809523809523807E-3</v>
      </c>
      <c r="G58" s="16">
        <v>4.7619047619047615E-3</v>
      </c>
      <c r="H58" s="16">
        <v>0.19047619047619049</v>
      </c>
      <c r="I58" s="16" t="e">
        <v>#N/A</v>
      </c>
      <c r="J58" s="16">
        <v>0.18571428571428572</v>
      </c>
    </row>
    <row r="59" spans="1:10" x14ac:dyDescent="0.25">
      <c r="A59" s="199">
        <v>46115</v>
      </c>
      <c r="B59" s="16">
        <v>1.9047619047619046E-2</v>
      </c>
      <c r="C59" s="16">
        <v>0.3619047619047619</v>
      </c>
      <c r="D59" s="16">
        <v>0</v>
      </c>
      <c r="E59" s="16">
        <v>0.18571428571428572</v>
      </c>
      <c r="F59" s="16">
        <v>0</v>
      </c>
      <c r="G59" s="16">
        <v>4.7619047619047615E-3</v>
      </c>
      <c r="H59" s="16">
        <v>0.19047619047619049</v>
      </c>
      <c r="I59" s="16" t="e">
        <v>#N/A</v>
      </c>
      <c r="J59" s="16">
        <v>0.18571428571428572</v>
      </c>
    </row>
    <row r="60" spans="1:10" x14ac:dyDescent="0.25">
      <c r="A60" s="199">
        <v>46116</v>
      </c>
      <c r="B60" s="16">
        <v>3.1746031746031746E-3</v>
      </c>
      <c r="C60" s="16">
        <v>0.36507936507936506</v>
      </c>
      <c r="D60" s="16">
        <v>0</v>
      </c>
      <c r="E60" s="16">
        <v>0.18571428571428572</v>
      </c>
      <c r="F60" s="16">
        <v>1.1904761904761904E-2</v>
      </c>
      <c r="G60" s="16">
        <v>1.6666666666666666E-2</v>
      </c>
      <c r="H60" s="16">
        <v>0.20238095238095238</v>
      </c>
      <c r="I60" s="16" t="e">
        <v>#N/A</v>
      </c>
      <c r="J60" s="16">
        <v>0.18571428571428572</v>
      </c>
    </row>
    <row r="61" spans="1:10" x14ac:dyDescent="0.25">
      <c r="A61" s="199">
        <v>46117</v>
      </c>
      <c r="B61" s="16">
        <v>1.9047619047619046E-2</v>
      </c>
      <c r="C61" s="16">
        <v>0.38412698412698409</v>
      </c>
      <c r="D61" s="16">
        <v>0</v>
      </c>
      <c r="E61" s="16">
        <v>0.18571428571428572</v>
      </c>
      <c r="F61" s="16">
        <v>1.1904761904761904E-2</v>
      </c>
      <c r="G61" s="16">
        <v>2.8571428571428571E-2</v>
      </c>
      <c r="H61" s="16">
        <v>0.2142857142857143</v>
      </c>
      <c r="I61" s="16" t="e">
        <v>#N/A</v>
      </c>
      <c r="J61" s="16">
        <v>0.18571428571428572</v>
      </c>
    </row>
    <row r="62" spans="1:10" x14ac:dyDescent="0.25">
      <c r="A62" s="199">
        <v>46118</v>
      </c>
      <c r="B62" s="16">
        <v>1.9047619047619046E-2</v>
      </c>
      <c r="C62" s="16">
        <v>0.40317460317460313</v>
      </c>
      <c r="D62" s="16">
        <v>9.5238095238095238E-4</v>
      </c>
      <c r="E62" s="16">
        <v>0.18666666666666668</v>
      </c>
      <c r="F62" s="16">
        <v>0</v>
      </c>
      <c r="G62" s="16">
        <v>2.8571428571428571E-2</v>
      </c>
      <c r="H62" s="16">
        <v>0.21523809523809526</v>
      </c>
      <c r="I62" s="16" t="e">
        <v>#N/A</v>
      </c>
      <c r="J62" s="16">
        <v>0.18666666666666668</v>
      </c>
    </row>
    <row r="63" spans="1:10" x14ac:dyDescent="0.25">
      <c r="A63" s="199">
        <v>46119</v>
      </c>
      <c r="B63" s="16">
        <v>1.9047619047619046E-2</v>
      </c>
      <c r="C63" s="16">
        <v>0.42222222222222217</v>
      </c>
      <c r="D63" s="16">
        <v>9.5238095238095238E-4</v>
      </c>
      <c r="E63" s="16">
        <v>0.18761904761904763</v>
      </c>
      <c r="F63" s="16">
        <v>0</v>
      </c>
      <c r="G63" s="16">
        <v>2.8571428571428571E-2</v>
      </c>
      <c r="H63" s="16">
        <v>0.21619047619047621</v>
      </c>
      <c r="I63" s="16" t="e">
        <v>#N/A</v>
      </c>
      <c r="J63" s="16">
        <v>0.18761904761904763</v>
      </c>
    </row>
    <row r="64" spans="1:10" x14ac:dyDescent="0.25">
      <c r="A64" s="199">
        <v>46120</v>
      </c>
      <c r="B64" s="16">
        <v>1.9047619047619046E-2</v>
      </c>
      <c r="C64" s="16">
        <v>0.4412698412698412</v>
      </c>
      <c r="D64" s="16">
        <v>9.5238095238095238E-4</v>
      </c>
      <c r="E64" s="16">
        <v>0.18857142857142858</v>
      </c>
      <c r="F64" s="16">
        <v>0</v>
      </c>
      <c r="G64" s="16">
        <v>2.8571428571428571E-2</v>
      </c>
      <c r="H64" s="16">
        <v>0.21714285714285717</v>
      </c>
      <c r="I64" s="16" t="e">
        <v>#N/A</v>
      </c>
      <c r="J64" s="16">
        <v>0.18857142857142858</v>
      </c>
    </row>
    <row r="65" spans="1:10" x14ac:dyDescent="0.25">
      <c r="A65" s="199">
        <v>46121</v>
      </c>
      <c r="B65" s="16">
        <v>7.1428571428571426E-3</v>
      </c>
      <c r="C65" s="16">
        <v>0.44841269841269832</v>
      </c>
      <c r="D65" s="16">
        <v>0</v>
      </c>
      <c r="E65" s="16">
        <v>0.18857142857142858</v>
      </c>
      <c r="F65" s="16">
        <v>9.5238095238095238E-4</v>
      </c>
      <c r="G65" s="16">
        <v>2.9523809523809522E-2</v>
      </c>
      <c r="H65" s="16">
        <v>0.21809523809523812</v>
      </c>
      <c r="I65" s="16" t="e">
        <v>#N/A</v>
      </c>
      <c r="J65" s="16">
        <v>0.18857142857142858</v>
      </c>
    </row>
    <row r="66" spans="1:10" x14ac:dyDescent="0.25">
      <c r="A66" s="199">
        <v>46122</v>
      </c>
      <c r="B66" s="16">
        <v>1.3492063492063491E-2</v>
      </c>
      <c r="C66" s="16">
        <v>0.46190476190476182</v>
      </c>
      <c r="D66" s="16">
        <v>0</v>
      </c>
      <c r="E66" s="16">
        <v>0.18857142857142858</v>
      </c>
      <c r="F66" s="16">
        <v>9.5238095238095238E-4</v>
      </c>
      <c r="G66" s="16">
        <v>3.0476190476190473E-2</v>
      </c>
      <c r="H66" s="16">
        <v>0.21904761904761905</v>
      </c>
      <c r="I66" s="16" t="e">
        <v>#N/A</v>
      </c>
      <c r="J66" s="16">
        <v>0.18857142857142858</v>
      </c>
    </row>
    <row r="67" spans="1:10" x14ac:dyDescent="0.25">
      <c r="A67" s="199">
        <v>46123</v>
      </c>
      <c r="B67" s="16">
        <v>1.3492063492063491E-2</v>
      </c>
      <c r="C67" s="16">
        <v>0.47539682539682532</v>
      </c>
      <c r="D67" s="16">
        <v>0</v>
      </c>
      <c r="E67" s="16">
        <v>0.18857142857142858</v>
      </c>
      <c r="F67" s="16">
        <v>9.5238095238095238E-4</v>
      </c>
      <c r="G67" s="16">
        <v>3.1428571428571424E-2</v>
      </c>
      <c r="H67" s="16">
        <v>0.22</v>
      </c>
      <c r="I67" s="16" t="e">
        <v>#N/A</v>
      </c>
      <c r="J67" s="16">
        <v>0.18857142857142858</v>
      </c>
    </row>
    <row r="68" spans="1:10" x14ac:dyDescent="0.25">
      <c r="A68" s="199">
        <v>46124</v>
      </c>
      <c r="B68" s="16">
        <v>1.3492063492063491E-2</v>
      </c>
      <c r="C68" s="16">
        <v>0.48888888888888882</v>
      </c>
      <c r="D68" s="16">
        <v>0</v>
      </c>
      <c r="E68" s="16">
        <v>0.18857142857142858</v>
      </c>
      <c r="F68" s="16">
        <v>9.5238095238095238E-4</v>
      </c>
      <c r="G68" s="16">
        <v>3.2380952380952378E-2</v>
      </c>
      <c r="H68" s="16">
        <v>0.22095238095238096</v>
      </c>
      <c r="I68" s="16" t="e">
        <v>#N/A</v>
      </c>
      <c r="J68" s="16">
        <v>0.18857142857142858</v>
      </c>
    </row>
    <row r="69" spans="1:10" x14ac:dyDescent="0.25">
      <c r="A69" s="199">
        <v>46125</v>
      </c>
      <c r="B69" s="16">
        <v>1.3492063492063491E-2</v>
      </c>
      <c r="C69" s="16">
        <v>0.50238095238095226</v>
      </c>
      <c r="D69" s="16">
        <v>0</v>
      </c>
      <c r="E69" s="16">
        <v>0.18857142857142858</v>
      </c>
      <c r="F69" s="16">
        <v>9.5238095238095238E-4</v>
      </c>
      <c r="G69" s="16">
        <v>3.3333333333333333E-2</v>
      </c>
      <c r="H69" s="16">
        <v>0.22190476190476191</v>
      </c>
      <c r="I69" s="16" t="e">
        <v>#N/A</v>
      </c>
      <c r="J69" s="16">
        <v>0.18857142857142858</v>
      </c>
    </row>
    <row r="70" spans="1:10" x14ac:dyDescent="0.25">
      <c r="A70" s="199">
        <v>46126</v>
      </c>
      <c r="B70" s="16">
        <v>1.3492063492063491E-2</v>
      </c>
      <c r="C70" s="16">
        <v>0.51587301587301571</v>
      </c>
      <c r="D70" s="16">
        <v>0</v>
      </c>
      <c r="E70" s="16">
        <v>0.18857142857142858</v>
      </c>
      <c r="F70" s="16">
        <v>9.5238095238095238E-4</v>
      </c>
      <c r="G70" s="16">
        <v>3.4285714285714287E-2</v>
      </c>
      <c r="H70" s="16">
        <v>0.22285714285714286</v>
      </c>
      <c r="I70" s="16" t="e">
        <v>#N/A</v>
      </c>
      <c r="J70" s="16">
        <v>0.18857142857142858</v>
      </c>
    </row>
    <row r="71" spans="1:10" x14ac:dyDescent="0.25">
      <c r="A71" s="199">
        <v>46127</v>
      </c>
      <c r="B71" s="16">
        <v>3.968253968253968E-3</v>
      </c>
      <c r="C71" s="16">
        <v>0.51984126984126966</v>
      </c>
      <c r="D71" s="16">
        <v>0</v>
      </c>
      <c r="E71" s="16">
        <v>0.18857142857142858</v>
      </c>
      <c r="F71" s="16">
        <v>9.5238095238095238E-4</v>
      </c>
      <c r="G71" s="16">
        <v>3.5238095238095242E-2</v>
      </c>
      <c r="H71" s="16">
        <v>0.22380952380952382</v>
      </c>
      <c r="I71" s="16" t="e">
        <v>#N/A</v>
      </c>
      <c r="J71" s="16">
        <v>0.18857142857142858</v>
      </c>
    </row>
    <row r="72" spans="1:10" x14ac:dyDescent="0.25">
      <c r="A72" s="199">
        <v>46128</v>
      </c>
      <c r="B72" s="16">
        <v>3.968253968253968E-3</v>
      </c>
      <c r="C72" s="16">
        <v>0.52380952380952361</v>
      </c>
      <c r="D72" s="16">
        <v>0</v>
      </c>
      <c r="E72" s="16">
        <v>0.18857142857142858</v>
      </c>
      <c r="F72" s="16">
        <v>9.5238095238095238E-4</v>
      </c>
      <c r="G72" s="16">
        <v>3.6190476190476197E-2</v>
      </c>
      <c r="H72" s="16">
        <v>0.22476190476190477</v>
      </c>
      <c r="I72" s="16" t="e">
        <v>#N/A</v>
      </c>
      <c r="J72" s="16">
        <v>0.18857142857142858</v>
      </c>
    </row>
    <row r="73" spans="1:10" x14ac:dyDescent="0.25">
      <c r="A73" s="199">
        <v>46129</v>
      </c>
      <c r="B73" s="16">
        <v>0</v>
      </c>
      <c r="C73" s="16">
        <v>0.52380952380952361</v>
      </c>
      <c r="D73" s="16">
        <v>0</v>
      </c>
      <c r="E73" s="16">
        <v>0.18857142857142858</v>
      </c>
      <c r="F73" s="16">
        <v>9.5238095238095238E-4</v>
      </c>
      <c r="G73" s="16">
        <v>3.7142857142857151E-2</v>
      </c>
      <c r="H73" s="16">
        <v>0.22571428571428573</v>
      </c>
      <c r="I73" s="16" t="e">
        <v>#N/A</v>
      </c>
      <c r="J73" s="16">
        <v>0.18857142857142858</v>
      </c>
    </row>
    <row r="74" spans="1:10" x14ac:dyDescent="0.25">
      <c r="A74" s="199">
        <v>46130</v>
      </c>
      <c r="B74" s="16">
        <v>0</v>
      </c>
      <c r="C74" s="16">
        <v>0.52380952380952361</v>
      </c>
      <c r="D74" s="16">
        <v>0</v>
      </c>
      <c r="E74" s="16">
        <v>0.18857142857142858</v>
      </c>
      <c r="F74" s="16">
        <v>9.5238095238095238E-4</v>
      </c>
      <c r="G74" s="16">
        <v>3.8095238095238106E-2</v>
      </c>
      <c r="H74" s="16">
        <v>0.22666666666666668</v>
      </c>
      <c r="I74" s="16" t="e">
        <v>#N/A</v>
      </c>
      <c r="J74" s="16">
        <v>0.18857142857142858</v>
      </c>
    </row>
    <row r="75" spans="1:10" x14ac:dyDescent="0.25">
      <c r="A75" s="199">
        <v>46131</v>
      </c>
      <c r="B75" s="16">
        <v>0</v>
      </c>
      <c r="C75" s="16">
        <v>0.52380952380952361</v>
      </c>
      <c r="D75" s="16">
        <v>0</v>
      </c>
      <c r="E75" s="16">
        <v>0.18857142857142858</v>
      </c>
      <c r="F75" s="16">
        <v>9.5238095238095238E-4</v>
      </c>
      <c r="G75" s="16">
        <v>3.904761904761906E-2</v>
      </c>
      <c r="H75" s="16">
        <v>0.22761904761904764</v>
      </c>
      <c r="I75" s="16" t="e">
        <v>#N/A</v>
      </c>
      <c r="J75" s="16">
        <v>0.18857142857142858</v>
      </c>
    </row>
    <row r="76" spans="1:10" x14ac:dyDescent="0.25">
      <c r="A76" s="199">
        <v>46132</v>
      </c>
      <c r="B76" s="16">
        <v>3.1746031746031746E-3</v>
      </c>
      <c r="C76" s="16">
        <v>0.52698412698412678</v>
      </c>
      <c r="D76" s="16">
        <v>0</v>
      </c>
      <c r="E76" s="16">
        <v>0.18857142857142858</v>
      </c>
      <c r="F76" s="16">
        <v>9.5238095238095238E-4</v>
      </c>
      <c r="G76" s="16">
        <v>4.0000000000000015E-2</v>
      </c>
      <c r="H76" s="16">
        <v>0.22857142857142859</v>
      </c>
      <c r="I76" s="16" t="e">
        <v>#N/A</v>
      </c>
      <c r="J76" s="16">
        <v>0.18857142857142858</v>
      </c>
    </row>
    <row r="77" spans="1:10" x14ac:dyDescent="0.25">
      <c r="A77" s="199">
        <v>46133</v>
      </c>
      <c r="B77" s="16">
        <v>3.1746031746031746E-3</v>
      </c>
      <c r="C77" s="16">
        <v>0.53015873015872994</v>
      </c>
      <c r="D77" s="16">
        <v>0</v>
      </c>
      <c r="E77" s="16">
        <v>0.18857142857142858</v>
      </c>
      <c r="F77" s="16">
        <v>9.5238095238095238E-4</v>
      </c>
      <c r="G77" s="16">
        <v>4.0952380952380969E-2</v>
      </c>
      <c r="H77" s="16">
        <v>0.22952380952380955</v>
      </c>
      <c r="I77" s="16" t="e">
        <v>#N/A</v>
      </c>
      <c r="J77" s="16">
        <v>0.18857142857142858</v>
      </c>
    </row>
    <row r="78" spans="1:10" x14ac:dyDescent="0.25">
      <c r="A78" s="199">
        <v>46134</v>
      </c>
      <c r="B78" s="16">
        <v>3.1746031746031746E-3</v>
      </c>
      <c r="C78" s="16">
        <v>0.5333333333333331</v>
      </c>
      <c r="D78" s="16">
        <v>0</v>
      </c>
      <c r="E78" s="16">
        <v>0.18857142857142858</v>
      </c>
      <c r="F78" s="16">
        <v>9.5238095238095238E-4</v>
      </c>
      <c r="G78" s="16">
        <v>4.1904761904761924E-2</v>
      </c>
      <c r="H78" s="16">
        <v>0.2304761904761905</v>
      </c>
      <c r="I78" s="16" t="e">
        <v>#N/A</v>
      </c>
      <c r="J78" s="16">
        <v>0.18857142857142858</v>
      </c>
    </row>
    <row r="79" spans="1:10" x14ac:dyDescent="0.25">
      <c r="A79" s="199">
        <v>46135</v>
      </c>
      <c r="B79" s="16">
        <v>3.1746031746031746E-3</v>
      </c>
      <c r="C79" s="16">
        <v>0.53650793650793627</v>
      </c>
      <c r="D79" s="16">
        <v>0</v>
      </c>
      <c r="E79" s="16">
        <v>0.18857142857142858</v>
      </c>
      <c r="F79" s="16">
        <v>9.5238095238095238E-4</v>
      </c>
      <c r="G79" s="16">
        <v>4.2857142857142878E-2</v>
      </c>
      <c r="H79" s="16">
        <v>0.23142857142857146</v>
      </c>
      <c r="I79" s="16" t="e">
        <v>#N/A</v>
      </c>
      <c r="J79" s="16">
        <v>0.18857142857142858</v>
      </c>
    </row>
    <row r="80" spans="1:10" x14ac:dyDescent="0.25">
      <c r="A80" s="199">
        <v>46136</v>
      </c>
      <c r="B80" s="16">
        <v>3.1746031746031746E-3</v>
      </c>
      <c r="C80" s="16">
        <v>0.53968253968253943</v>
      </c>
      <c r="D80" s="16">
        <v>0</v>
      </c>
      <c r="E80" s="16">
        <v>0.18857142857142858</v>
      </c>
      <c r="F80" s="16">
        <v>9.5238095238095238E-4</v>
      </c>
      <c r="G80" s="16">
        <v>4.3809523809523833E-2</v>
      </c>
      <c r="H80" s="16">
        <v>0.23238095238095241</v>
      </c>
      <c r="I80" s="16" t="e">
        <v>#N/A</v>
      </c>
      <c r="J80" s="16">
        <v>0.18857142857142858</v>
      </c>
    </row>
    <row r="81" spans="1:10" x14ac:dyDescent="0.25">
      <c r="A81" s="199">
        <v>46137</v>
      </c>
      <c r="B81" s="16">
        <v>3.1746031746031746E-3</v>
      </c>
      <c r="C81" s="16">
        <v>0.54285714285714259</v>
      </c>
      <c r="D81" s="16">
        <v>0</v>
      </c>
      <c r="E81" s="16">
        <v>0.18857142857142858</v>
      </c>
      <c r="F81" s="16">
        <v>9.5238095238095238E-4</v>
      </c>
      <c r="G81" s="16">
        <v>4.4761904761904787E-2</v>
      </c>
      <c r="H81" s="16">
        <v>0.23333333333333336</v>
      </c>
      <c r="I81" s="16" t="e">
        <v>#N/A</v>
      </c>
      <c r="J81" s="16">
        <v>0.18857142857142858</v>
      </c>
    </row>
    <row r="82" spans="1:10" x14ac:dyDescent="0.25">
      <c r="A82" s="199">
        <v>46138</v>
      </c>
      <c r="B82" s="16">
        <v>3.1746031746031746E-3</v>
      </c>
      <c r="C82" s="16">
        <v>0.54603174603174576</v>
      </c>
      <c r="D82" s="16">
        <v>0</v>
      </c>
      <c r="E82" s="16">
        <v>0.18857142857142858</v>
      </c>
      <c r="F82" s="16">
        <v>9.5238095238095238E-4</v>
      </c>
      <c r="G82" s="16">
        <v>4.5714285714285742E-2</v>
      </c>
      <c r="H82" s="16">
        <v>0.23428571428571432</v>
      </c>
      <c r="I82" s="16" t="e">
        <v>#N/A</v>
      </c>
      <c r="J82" s="16">
        <v>0.18857142857142858</v>
      </c>
    </row>
    <row r="83" spans="1:10" x14ac:dyDescent="0.25">
      <c r="A83" s="199">
        <v>46139</v>
      </c>
      <c r="B83" s="16">
        <v>3.1746031746031746E-3</v>
      </c>
      <c r="C83" s="16">
        <v>0.54920634920634892</v>
      </c>
      <c r="D83" s="16">
        <v>0</v>
      </c>
      <c r="E83" s="16">
        <v>0.18857142857142858</v>
      </c>
      <c r="F83" s="16">
        <v>9.5238095238095238E-4</v>
      </c>
      <c r="G83" s="16">
        <v>4.6666666666666697E-2</v>
      </c>
      <c r="H83" s="16">
        <v>0.23523809523809527</v>
      </c>
      <c r="I83" s="16" t="e">
        <v>#N/A</v>
      </c>
      <c r="J83" s="16">
        <v>0.18857142857142858</v>
      </c>
    </row>
    <row r="84" spans="1:10" x14ac:dyDescent="0.25">
      <c r="A84" s="199">
        <v>46140</v>
      </c>
      <c r="B84" s="16">
        <v>3.1746031746031746E-3</v>
      </c>
      <c r="C84" s="16">
        <v>0.55238095238095208</v>
      </c>
      <c r="D84" s="16">
        <v>0</v>
      </c>
      <c r="E84" s="16">
        <v>0.18857142857142858</v>
      </c>
      <c r="F84" s="16">
        <v>9.5238095238095238E-4</v>
      </c>
      <c r="G84" s="16">
        <v>4.7619047619047651E-2</v>
      </c>
      <c r="H84" s="16">
        <v>0.23619047619047623</v>
      </c>
      <c r="I84" s="16" t="e">
        <v>#N/A</v>
      </c>
      <c r="J84" s="16">
        <v>0.18857142857142858</v>
      </c>
    </row>
    <row r="85" spans="1:10" x14ac:dyDescent="0.25">
      <c r="A85" s="199">
        <v>46141</v>
      </c>
      <c r="B85" s="16">
        <v>3.1746031746031746E-3</v>
      </c>
      <c r="C85" s="16">
        <v>0.55555555555555525</v>
      </c>
      <c r="D85" s="16">
        <v>0</v>
      </c>
      <c r="E85" s="16">
        <v>0.18857142857142858</v>
      </c>
      <c r="F85" s="16">
        <v>9.5238095238095238E-4</v>
      </c>
      <c r="G85" s="16">
        <v>4.8571428571428606E-2</v>
      </c>
      <c r="H85" s="16">
        <v>0.23714285714285718</v>
      </c>
      <c r="I85" s="16" t="e">
        <v>#N/A</v>
      </c>
      <c r="J85" s="16">
        <v>0.18857142857142858</v>
      </c>
    </row>
    <row r="86" spans="1:10" x14ac:dyDescent="0.25">
      <c r="A86" s="199">
        <v>46142</v>
      </c>
      <c r="B86" s="16">
        <v>3.1746031746031746E-3</v>
      </c>
      <c r="C86" s="16">
        <v>0.55873015873015841</v>
      </c>
      <c r="D86" s="16">
        <v>0</v>
      </c>
      <c r="E86" s="16">
        <v>0.18857142857142858</v>
      </c>
      <c r="F86" s="16">
        <v>9.5238095238095238E-4</v>
      </c>
      <c r="G86" s="16">
        <v>4.952380952380956E-2</v>
      </c>
      <c r="H86" s="16">
        <v>0.23809523809523814</v>
      </c>
      <c r="I86" s="16" t="e">
        <v>#N/A</v>
      </c>
      <c r="J86" s="16">
        <v>0.18857142857142858</v>
      </c>
    </row>
    <row r="87" spans="1:10" x14ac:dyDescent="0.25">
      <c r="A87" s="199">
        <v>46143</v>
      </c>
      <c r="B87" s="16">
        <v>3.1746031746031746E-3</v>
      </c>
      <c r="C87" s="16">
        <v>0.56190476190476157</v>
      </c>
      <c r="D87" s="16">
        <v>0</v>
      </c>
      <c r="E87" s="16">
        <v>0.18857142857142858</v>
      </c>
      <c r="F87" s="16">
        <v>0</v>
      </c>
      <c r="G87" s="16">
        <v>4.952380952380956E-2</v>
      </c>
      <c r="H87" s="16">
        <v>0.23809523809523814</v>
      </c>
      <c r="I87" s="16" t="e">
        <v>#N/A</v>
      </c>
      <c r="J87" s="16">
        <v>0.18857142857142858</v>
      </c>
    </row>
    <row r="88" spans="1:10" x14ac:dyDescent="0.25">
      <c r="A88" s="199">
        <v>46144</v>
      </c>
      <c r="B88" s="16">
        <v>3.1746031746031746E-3</v>
      </c>
      <c r="C88" s="16">
        <v>0.56507936507936474</v>
      </c>
      <c r="D88" s="16">
        <v>0</v>
      </c>
      <c r="E88" s="16">
        <v>0.18857142857142858</v>
      </c>
      <c r="F88" s="16">
        <v>0</v>
      </c>
      <c r="G88" s="16">
        <v>4.952380952380956E-2</v>
      </c>
      <c r="H88" s="16">
        <v>0.23809523809523814</v>
      </c>
      <c r="I88" s="16" t="e">
        <v>#N/A</v>
      </c>
      <c r="J88" s="16">
        <v>0.18857142857142858</v>
      </c>
    </row>
    <row r="89" spans="1:10" x14ac:dyDescent="0.25">
      <c r="A89" s="199">
        <v>46145</v>
      </c>
      <c r="B89" s="16">
        <v>3.1746031746031746E-3</v>
      </c>
      <c r="C89" s="16">
        <v>0.5682539682539679</v>
      </c>
      <c r="D89" s="16">
        <v>0</v>
      </c>
      <c r="E89" s="16">
        <v>0.18857142857142858</v>
      </c>
      <c r="F89" s="16">
        <v>0</v>
      </c>
      <c r="G89" s="16">
        <v>4.952380952380956E-2</v>
      </c>
      <c r="H89" s="16">
        <v>0.23809523809523814</v>
      </c>
      <c r="I89" s="16" t="e">
        <v>#N/A</v>
      </c>
      <c r="J89" s="16">
        <v>0.18857142857142858</v>
      </c>
    </row>
    <row r="90" spans="1:10" x14ac:dyDescent="0.25">
      <c r="A90" s="199">
        <v>46146</v>
      </c>
      <c r="B90" s="16">
        <v>3.1746031746031746E-3</v>
      </c>
      <c r="C90" s="16">
        <v>0.57142857142857106</v>
      </c>
      <c r="D90" s="16">
        <v>0</v>
      </c>
      <c r="E90" s="16">
        <v>0.18857142857142858</v>
      </c>
      <c r="F90" s="16">
        <v>0</v>
      </c>
      <c r="G90" s="16">
        <v>4.952380952380956E-2</v>
      </c>
      <c r="H90" s="16">
        <v>0.23809523809523814</v>
      </c>
      <c r="I90" s="16" t="e">
        <v>#N/A</v>
      </c>
      <c r="J90" s="16">
        <v>0.18857142857142858</v>
      </c>
    </row>
    <row r="91" spans="1:10" x14ac:dyDescent="0.25">
      <c r="A91" s="199">
        <v>46147</v>
      </c>
      <c r="B91" s="16">
        <v>0</v>
      </c>
      <c r="C91" s="16">
        <v>0.57142857142857106</v>
      </c>
      <c r="D91" s="16">
        <v>0</v>
      </c>
      <c r="E91" s="16">
        <v>0.18857142857142858</v>
      </c>
      <c r="F91" s="16">
        <v>7.9365079365079361E-3</v>
      </c>
      <c r="G91" s="16">
        <v>5.7460317460317496E-2</v>
      </c>
      <c r="H91" s="16">
        <v>0.24603174603174607</v>
      </c>
      <c r="I91" s="16" t="e">
        <v>#N/A</v>
      </c>
      <c r="J91" s="16">
        <v>0.18857142857142858</v>
      </c>
    </row>
    <row r="92" spans="1:10" x14ac:dyDescent="0.25">
      <c r="A92" s="199">
        <v>46148</v>
      </c>
      <c r="B92" s="16">
        <v>9.5238095238095229E-3</v>
      </c>
      <c r="C92" s="16">
        <v>0.58095238095238055</v>
      </c>
      <c r="D92" s="16">
        <v>0</v>
      </c>
      <c r="E92" s="16">
        <v>0.18857142857142858</v>
      </c>
      <c r="F92" s="16">
        <v>7.9365079365079361E-3</v>
      </c>
      <c r="G92" s="16">
        <v>6.5396825396825425E-2</v>
      </c>
      <c r="H92" s="16">
        <v>0.25396825396825401</v>
      </c>
      <c r="I92" s="16" t="e">
        <v>#N/A</v>
      </c>
      <c r="J92" s="16">
        <v>0.18857142857142858</v>
      </c>
    </row>
    <row r="93" spans="1:10" x14ac:dyDescent="0.25">
      <c r="A93" s="199">
        <v>46149</v>
      </c>
      <c r="B93" s="16">
        <v>9.5238095238095229E-3</v>
      </c>
      <c r="C93" s="16">
        <v>0.59047619047619004</v>
      </c>
      <c r="D93" s="16">
        <v>0</v>
      </c>
      <c r="E93" s="16">
        <v>0.18857142857142858</v>
      </c>
      <c r="F93" s="16">
        <v>1.3888888888888888E-2</v>
      </c>
      <c r="G93" s="16">
        <v>7.928571428571432E-2</v>
      </c>
      <c r="H93" s="16">
        <v>0.2678571428571429</v>
      </c>
      <c r="I93" s="16" t="e">
        <v>#N/A</v>
      </c>
      <c r="J93" s="16">
        <v>0.18857142857142858</v>
      </c>
    </row>
    <row r="94" spans="1:10" x14ac:dyDescent="0.25">
      <c r="A94" s="199">
        <v>46150</v>
      </c>
      <c r="B94" s="16">
        <v>9.5238095238095229E-3</v>
      </c>
      <c r="C94" s="16">
        <v>0.59999999999999953</v>
      </c>
      <c r="D94" s="16">
        <v>1.984126984126984E-3</v>
      </c>
      <c r="E94" s="16">
        <v>0.19055555555555556</v>
      </c>
      <c r="F94" s="16">
        <v>5.9523809523809521E-3</v>
      </c>
      <c r="G94" s="16">
        <v>8.5238095238095279E-2</v>
      </c>
      <c r="H94" s="16">
        <v>0.27579365079365081</v>
      </c>
      <c r="I94" s="16" t="e">
        <v>#N/A</v>
      </c>
      <c r="J94" s="16">
        <v>0.19055555555555556</v>
      </c>
    </row>
    <row r="95" spans="1:10" x14ac:dyDescent="0.25">
      <c r="A95" s="199">
        <v>46151</v>
      </c>
      <c r="B95" s="16">
        <v>9.5238095238095229E-3</v>
      </c>
      <c r="C95" s="16">
        <v>0.60952380952380902</v>
      </c>
      <c r="D95" s="16">
        <v>1.984126984126984E-3</v>
      </c>
      <c r="E95" s="16">
        <v>0.19253968253968254</v>
      </c>
      <c r="F95" s="16">
        <v>5.9523809523809521E-3</v>
      </c>
      <c r="G95" s="16">
        <v>9.1190476190476238E-2</v>
      </c>
      <c r="H95" s="16">
        <v>0.28373015873015878</v>
      </c>
      <c r="I95" s="16" t="e">
        <v>#N/A</v>
      </c>
      <c r="J95" s="16">
        <v>0.19253968253968254</v>
      </c>
    </row>
    <row r="96" spans="1:10" x14ac:dyDescent="0.25">
      <c r="A96" s="199">
        <v>46152</v>
      </c>
      <c r="B96" s="16">
        <v>9.5238095238095229E-3</v>
      </c>
      <c r="C96" s="16">
        <v>0.61904761904761851</v>
      </c>
      <c r="D96" s="16">
        <v>1.984126984126984E-3</v>
      </c>
      <c r="E96" s="16">
        <v>0.19452380952380952</v>
      </c>
      <c r="F96" s="16">
        <v>5.9523809523809521E-3</v>
      </c>
      <c r="G96" s="16">
        <v>9.7142857142857197E-2</v>
      </c>
      <c r="H96" s="16">
        <v>0.29166666666666674</v>
      </c>
      <c r="I96" s="16" t="e">
        <v>#N/A</v>
      </c>
      <c r="J96" s="16">
        <v>0.19452380952380952</v>
      </c>
    </row>
    <row r="97" spans="1:10" x14ac:dyDescent="0.25">
      <c r="A97" s="199">
        <v>46153</v>
      </c>
      <c r="B97" s="16">
        <v>0</v>
      </c>
      <c r="C97" s="16">
        <v>0.61904761904761851</v>
      </c>
      <c r="D97" s="16">
        <v>1.984126984126984E-3</v>
      </c>
      <c r="E97" s="16">
        <v>0.19650793650793649</v>
      </c>
      <c r="F97" s="16">
        <v>0</v>
      </c>
      <c r="G97" s="16">
        <v>9.7142857142857197E-2</v>
      </c>
      <c r="H97" s="16">
        <v>0.29365079365079372</v>
      </c>
      <c r="I97" s="16" t="e">
        <v>#N/A</v>
      </c>
      <c r="J97" s="16">
        <v>0.19650793650793649</v>
      </c>
    </row>
    <row r="98" spans="1:10" x14ac:dyDescent="0.25">
      <c r="A98" s="199">
        <v>46154</v>
      </c>
      <c r="B98" s="16">
        <v>0</v>
      </c>
      <c r="C98" s="16">
        <v>0.61904761904761851</v>
      </c>
      <c r="D98" s="16">
        <v>1.984126984126984E-3</v>
      </c>
      <c r="E98" s="16">
        <v>0.19849206349206347</v>
      </c>
      <c r="F98" s="16">
        <v>0</v>
      </c>
      <c r="G98" s="16">
        <v>9.7142857142857197E-2</v>
      </c>
      <c r="H98" s="16">
        <v>0.29563492063492069</v>
      </c>
      <c r="I98" s="16" t="e">
        <v>#N/A</v>
      </c>
      <c r="J98" s="16">
        <v>0.19849206349206347</v>
      </c>
    </row>
    <row r="99" spans="1:10" x14ac:dyDescent="0.25">
      <c r="A99" s="199">
        <v>46155</v>
      </c>
      <c r="B99" s="16">
        <v>0</v>
      </c>
      <c r="C99" s="16">
        <v>0.61904761904761851</v>
      </c>
      <c r="D99" s="16">
        <v>1.984126984126984E-3</v>
      </c>
      <c r="E99" s="16">
        <v>0.20047619047619045</v>
      </c>
      <c r="F99" s="16">
        <v>0</v>
      </c>
      <c r="G99" s="16">
        <v>9.7142857142857197E-2</v>
      </c>
      <c r="H99" s="16">
        <v>0.29761904761904767</v>
      </c>
      <c r="I99" s="16" t="e">
        <v>#N/A</v>
      </c>
      <c r="J99" s="16">
        <v>0.20047619047619045</v>
      </c>
    </row>
    <row r="100" spans="1:10" x14ac:dyDescent="0.25">
      <c r="A100" s="199">
        <v>46156</v>
      </c>
      <c r="B100" s="16">
        <v>0</v>
      </c>
      <c r="C100" s="16">
        <v>0.61904761904761851</v>
      </c>
      <c r="D100" s="16">
        <v>0</v>
      </c>
      <c r="E100" s="16">
        <v>0.20047619047619045</v>
      </c>
      <c r="F100" s="16">
        <v>1.984126984126984E-3</v>
      </c>
      <c r="G100" s="16">
        <v>9.9126984126984174E-2</v>
      </c>
      <c r="H100" s="16">
        <v>0.29960317460317465</v>
      </c>
      <c r="I100" s="16" t="e">
        <v>#N/A</v>
      </c>
      <c r="J100" s="16">
        <v>0.20047619047619045</v>
      </c>
    </row>
    <row r="101" spans="1:10" x14ac:dyDescent="0.25">
      <c r="A101" s="199">
        <v>46157</v>
      </c>
      <c r="B101" s="16">
        <v>9.5238095238095229E-3</v>
      </c>
      <c r="C101" s="16">
        <v>0.628571428571428</v>
      </c>
      <c r="D101" s="16">
        <v>0</v>
      </c>
      <c r="E101" s="16">
        <v>0.20047619047619045</v>
      </c>
      <c r="F101" s="16">
        <v>1.984126984126984E-3</v>
      </c>
      <c r="G101" s="16">
        <v>0.10111111111111115</v>
      </c>
      <c r="H101" s="16">
        <v>0.30158730158730163</v>
      </c>
      <c r="I101" s="16" t="e">
        <v>#N/A</v>
      </c>
      <c r="J101" s="16">
        <v>0.20047619047619045</v>
      </c>
    </row>
    <row r="102" spans="1:10" x14ac:dyDescent="0.25">
      <c r="A102" s="199">
        <v>46158</v>
      </c>
      <c r="B102" s="16">
        <v>9.5238095238095229E-3</v>
      </c>
      <c r="C102" s="16">
        <v>0.63809523809523749</v>
      </c>
      <c r="D102" s="16">
        <v>0</v>
      </c>
      <c r="E102" s="16">
        <v>0.20047619047619045</v>
      </c>
      <c r="F102" s="16">
        <v>1.984126984126984E-3</v>
      </c>
      <c r="G102" s="16">
        <v>0.10309523809523813</v>
      </c>
      <c r="H102" s="16">
        <v>0.3035714285714286</v>
      </c>
      <c r="I102" s="16" t="e">
        <v>#N/A</v>
      </c>
      <c r="J102" s="16">
        <v>0.20047619047619045</v>
      </c>
    </row>
    <row r="103" spans="1:10" x14ac:dyDescent="0.25">
      <c r="A103" s="199">
        <v>46159</v>
      </c>
      <c r="B103" s="16">
        <v>9.5238095238095229E-3</v>
      </c>
      <c r="C103" s="16">
        <v>0.64761904761904698</v>
      </c>
      <c r="D103" s="16">
        <v>0</v>
      </c>
      <c r="E103" s="16">
        <v>0.20047619047619045</v>
      </c>
      <c r="F103" s="16">
        <v>1.984126984126984E-3</v>
      </c>
      <c r="G103" s="16">
        <v>0.10507936507936511</v>
      </c>
      <c r="H103" s="16">
        <v>0.30555555555555558</v>
      </c>
      <c r="I103" s="16" t="e">
        <v>#N/A</v>
      </c>
      <c r="J103" s="16">
        <v>0.20047619047619045</v>
      </c>
    </row>
    <row r="104" spans="1:10" x14ac:dyDescent="0.25">
      <c r="A104" s="199">
        <v>46160</v>
      </c>
      <c r="B104" s="16">
        <v>9.5238095238095229E-3</v>
      </c>
      <c r="C104" s="16">
        <v>0.65714285714285647</v>
      </c>
      <c r="D104" s="16">
        <v>0</v>
      </c>
      <c r="E104" s="16">
        <v>0.20047619047619045</v>
      </c>
      <c r="F104" s="16">
        <v>1.984126984126984E-3</v>
      </c>
      <c r="G104" s="16">
        <v>0.10706349206349208</v>
      </c>
      <c r="H104" s="16">
        <v>0.30753968253968256</v>
      </c>
      <c r="I104" s="16" t="e">
        <v>#N/A</v>
      </c>
      <c r="J104" s="16">
        <v>0.20047619047619045</v>
      </c>
    </row>
    <row r="105" spans="1:10" x14ac:dyDescent="0.25">
      <c r="A105" s="199">
        <v>46161</v>
      </c>
      <c r="B105" s="16">
        <v>9.5238095238095229E-3</v>
      </c>
      <c r="C105" s="16">
        <v>0.66666666666666596</v>
      </c>
      <c r="D105" s="16">
        <v>4.7619047619047615E-3</v>
      </c>
      <c r="E105" s="16">
        <v>0.20523809523809522</v>
      </c>
      <c r="F105" s="16">
        <v>1.984126984126984E-3</v>
      </c>
      <c r="G105" s="16">
        <v>0.10904761904761906</v>
      </c>
      <c r="H105" s="16">
        <v>0.31428571428571428</v>
      </c>
      <c r="I105" s="16" t="e">
        <v>#N/A</v>
      </c>
      <c r="J105" s="16">
        <v>0.20523809523809522</v>
      </c>
    </row>
    <row r="106" spans="1:10" x14ac:dyDescent="0.25">
      <c r="A106" s="199">
        <v>46162</v>
      </c>
      <c r="B106" s="16">
        <v>0</v>
      </c>
      <c r="C106" s="16">
        <v>0.66666666666666596</v>
      </c>
      <c r="D106" s="16">
        <v>4.7619047619047615E-3</v>
      </c>
      <c r="E106" s="16">
        <v>0.21</v>
      </c>
      <c r="F106" s="16">
        <v>0</v>
      </c>
      <c r="G106" s="16">
        <v>0.10904761904761906</v>
      </c>
      <c r="H106" s="16">
        <v>0.31904761904761902</v>
      </c>
      <c r="I106" s="16" t="e">
        <v>#N/A</v>
      </c>
      <c r="J106" s="16">
        <v>0.21</v>
      </c>
    </row>
    <row r="107" spans="1:10" x14ac:dyDescent="0.25">
      <c r="A107" s="199">
        <v>46163</v>
      </c>
      <c r="B107" s="16">
        <v>1.5873015873015872E-2</v>
      </c>
      <c r="C107" s="16">
        <v>0.68253968253968189</v>
      </c>
      <c r="D107" s="16">
        <v>0</v>
      </c>
      <c r="E107" s="16">
        <v>0.21</v>
      </c>
      <c r="F107" s="16">
        <v>4.7619047619047615E-3</v>
      </c>
      <c r="G107" s="16">
        <v>0.11380952380952382</v>
      </c>
      <c r="H107" s="16">
        <v>0.32380952380952382</v>
      </c>
      <c r="I107" s="16" t="e">
        <v>#N/A</v>
      </c>
      <c r="J107" s="16">
        <v>0.21</v>
      </c>
    </row>
    <row r="108" spans="1:10" x14ac:dyDescent="0.25">
      <c r="A108" s="199">
        <v>46164</v>
      </c>
      <c r="B108" s="16">
        <v>1.5873015873015872E-2</v>
      </c>
      <c r="C108" s="16">
        <v>0.69841269841269771</v>
      </c>
      <c r="D108" s="16">
        <v>0</v>
      </c>
      <c r="E108" s="16">
        <v>0.21</v>
      </c>
      <c r="F108" s="16">
        <v>4.7619047619047615E-3</v>
      </c>
      <c r="G108" s="16">
        <v>0.11857142857142858</v>
      </c>
      <c r="H108" s="16">
        <v>0.32857142857142857</v>
      </c>
      <c r="I108" s="16" t="e">
        <v>#N/A</v>
      </c>
      <c r="J108" s="16">
        <v>0.21</v>
      </c>
    </row>
    <row r="109" spans="1:10" x14ac:dyDescent="0.25">
      <c r="A109" s="199">
        <v>46165</v>
      </c>
      <c r="B109" s="16">
        <v>1.5873015873015872E-2</v>
      </c>
      <c r="C109" s="16">
        <v>0.71428571428571352</v>
      </c>
      <c r="D109" s="16">
        <v>0</v>
      </c>
      <c r="E109" s="16">
        <v>0.21</v>
      </c>
      <c r="F109" s="16">
        <v>4.7619047619047615E-3</v>
      </c>
      <c r="G109" s="16">
        <v>0.12333333333333334</v>
      </c>
      <c r="H109" s="16">
        <v>0.33333333333333331</v>
      </c>
      <c r="I109" s="16" t="e">
        <v>#N/A</v>
      </c>
      <c r="J109" s="16">
        <v>0.21</v>
      </c>
    </row>
    <row r="110" spans="1:10" x14ac:dyDescent="0.25">
      <c r="A110" s="199">
        <v>46166</v>
      </c>
      <c r="B110" s="16">
        <v>0</v>
      </c>
      <c r="C110" s="16">
        <v>0.71428571428571352</v>
      </c>
      <c r="D110" s="16">
        <v>1.5873015873015873E-3</v>
      </c>
      <c r="E110" s="16">
        <v>0.21158730158730157</v>
      </c>
      <c r="F110" s="16">
        <v>0</v>
      </c>
      <c r="G110" s="16">
        <v>0.12333333333333334</v>
      </c>
      <c r="H110" s="16">
        <v>0.3349206349206349</v>
      </c>
      <c r="I110" s="16" t="e">
        <v>#N/A</v>
      </c>
      <c r="J110" s="16">
        <v>0.21158730158730157</v>
      </c>
    </row>
    <row r="111" spans="1:10" x14ac:dyDescent="0.25">
      <c r="A111" s="199">
        <v>46167</v>
      </c>
      <c r="B111" s="16">
        <v>9.5238095238095229E-3</v>
      </c>
      <c r="C111" s="16">
        <v>0.72380952380952301</v>
      </c>
      <c r="D111" s="16">
        <v>1.5873015873015873E-3</v>
      </c>
      <c r="E111" s="16">
        <v>0.21317460317460316</v>
      </c>
      <c r="F111" s="16">
        <v>0</v>
      </c>
      <c r="G111" s="16">
        <v>0.12333333333333334</v>
      </c>
      <c r="H111" s="16">
        <v>0.33650793650793648</v>
      </c>
      <c r="I111" s="16" t="e">
        <v>#N/A</v>
      </c>
      <c r="J111" s="16">
        <v>0.21317460317460316</v>
      </c>
    </row>
    <row r="112" spans="1:10" x14ac:dyDescent="0.25">
      <c r="A112" s="199">
        <v>46168</v>
      </c>
      <c r="B112" s="16">
        <v>9.5238095238095229E-3</v>
      </c>
      <c r="C112" s="16">
        <v>0.7333333333333325</v>
      </c>
      <c r="D112" s="16">
        <v>1.5873015873015873E-3</v>
      </c>
      <c r="E112" s="16">
        <v>0.21476190476190474</v>
      </c>
      <c r="F112" s="16">
        <v>0</v>
      </c>
      <c r="G112" s="16">
        <v>0.12333333333333334</v>
      </c>
      <c r="H112" s="16">
        <v>0.33809523809523806</v>
      </c>
      <c r="I112" s="16" t="e">
        <v>#N/A</v>
      </c>
      <c r="J112" s="16">
        <v>0.21476190476190474</v>
      </c>
    </row>
    <row r="113" spans="1:10" x14ac:dyDescent="0.25">
      <c r="A113" s="199">
        <v>46169</v>
      </c>
      <c r="B113" s="16">
        <v>9.5238095238095229E-3</v>
      </c>
      <c r="C113" s="16">
        <v>0.74285714285714199</v>
      </c>
      <c r="D113" s="16">
        <v>1.5873015873015873E-3</v>
      </c>
      <c r="E113" s="16">
        <v>0.21634920634920632</v>
      </c>
      <c r="F113" s="16">
        <v>0</v>
      </c>
      <c r="G113" s="16">
        <v>0.12333333333333334</v>
      </c>
      <c r="H113" s="16">
        <v>0.33968253968253964</v>
      </c>
      <c r="I113" s="16" t="e">
        <v>#N/A</v>
      </c>
      <c r="J113" s="16">
        <v>0.21634920634920632</v>
      </c>
    </row>
    <row r="114" spans="1:10" x14ac:dyDescent="0.25">
      <c r="A114" s="199">
        <v>46170</v>
      </c>
      <c r="B114" s="16">
        <v>9.5238095238095229E-3</v>
      </c>
      <c r="C114" s="16">
        <v>0.75238095238095148</v>
      </c>
      <c r="D114" s="16">
        <v>1.5873015873015873E-3</v>
      </c>
      <c r="E114" s="16">
        <v>0.2179365079365079</v>
      </c>
      <c r="F114" s="16">
        <v>0</v>
      </c>
      <c r="G114" s="16">
        <v>0.12333333333333334</v>
      </c>
      <c r="H114" s="16">
        <v>0.34126984126984122</v>
      </c>
      <c r="I114" s="16" t="e">
        <v>#N/A</v>
      </c>
      <c r="J114" s="16">
        <v>0.2179365079365079</v>
      </c>
    </row>
    <row r="115" spans="1:10" x14ac:dyDescent="0.25">
      <c r="A115" s="199">
        <v>46171</v>
      </c>
      <c r="B115" s="16">
        <v>9.5238095238095229E-3</v>
      </c>
      <c r="C115" s="16">
        <v>0.76190476190476097</v>
      </c>
      <c r="D115" s="16">
        <v>1.5873015873015873E-3</v>
      </c>
      <c r="E115" s="16">
        <v>0.21952380952380948</v>
      </c>
      <c r="F115" s="16">
        <v>0</v>
      </c>
      <c r="G115" s="16">
        <v>0.12333333333333334</v>
      </c>
      <c r="H115" s="16" t="e">
        <v>#N/A</v>
      </c>
      <c r="I115" s="16">
        <v>0.3428571428571428</v>
      </c>
      <c r="J115" s="16">
        <v>0.21952380952380948</v>
      </c>
    </row>
    <row r="116" spans="1:10" x14ac:dyDescent="0.25">
      <c r="A116" s="199">
        <v>46172</v>
      </c>
      <c r="B116" s="16">
        <v>0</v>
      </c>
      <c r="C116" s="16">
        <v>0.76190476190476097</v>
      </c>
      <c r="D116" s="16">
        <v>0</v>
      </c>
      <c r="E116" s="16">
        <v>0.21952380952380948</v>
      </c>
      <c r="F116" s="16">
        <v>1.5873015873015873E-3</v>
      </c>
      <c r="G116" s="16">
        <v>0.12492063492063492</v>
      </c>
      <c r="H116" s="16" t="e">
        <v>#N/A</v>
      </c>
      <c r="I116" s="16">
        <v>0.34444444444444439</v>
      </c>
      <c r="J116" s="16" t="e">
        <v>#N/A</v>
      </c>
    </row>
    <row r="117" spans="1:10" x14ac:dyDescent="0.25">
      <c r="A117" s="199">
        <v>46173</v>
      </c>
      <c r="B117" s="16">
        <v>0</v>
      </c>
      <c r="C117" s="16">
        <v>0.76190476190476097</v>
      </c>
      <c r="D117" s="16">
        <v>0</v>
      </c>
      <c r="E117" s="16">
        <v>0.21952380952380948</v>
      </c>
      <c r="F117" s="16">
        <v>1.5873015873015873E-3</v>
      </c>
      <c r="G117" s="16">
        <v>0.12650793650793651</v>
      </c>
      <c r="H117" s="16" t="e">
        <v>#N/A</v>
      </c>
      <c r="I117" s="16">
        <v>0.34603174603174602</v>
      </c>
      <c r="J117" s="16" t="e">
        <v>#N/A</v>
      </c>
    </row>
    <row r="118" spans="1:10" x14ac:dyDescent="0.25">
      <c r="A118" s="199">
        <v>46174</v>
      </c>
      <c r="B118" s="16">
        <v>4.7619047619047615E-3</v>
      </c>
      <c r="C118" s="16">
        <v>0.76666666666666572</v>
      </c>
      <c r="D118" s="16">
        <v>0</v>
      </c>
      <c r="E118" s="16">
        <v>0.21952380952380948</v>
      </c>
      <c r="F118" s="16">
        <v>1.5873015873015873E-3</v>
      </c>
      <c r="G118" s="16">
        <v>0.1280952380952381</v>
      </c>
      <c r="H118" s="16" t="e">
        <v>#N/A</v>
      </c>
      <c r="I118" s="16">
        <v>0.34761904761904761</v>
      </c>
      <c r="J118" s="16" t="e">
        <v>#N/A</v>
      </c>
    </row>
    <row r="119" spans="1:10" x14ac:dyDescent="0.25">
      <c r="A119" s="199">
        <v>46175</v>
      </c>
      <c r="B119" s="16">
        <v>4.7619047619047615E-3</v>
      </c>
      <c r="C119" s="16">
        <v>0.77142857142857046</v>
      </c>
      <c r="D119" s="16">
        <v>0</v>
      </c>
      <c r="E119" s="16">
        <v>0.21952380952380948</v>
      </c>
      <c r="F119" s="16">
        <v>1.5873015873015873E-3</v>
      </c>
      <c r="G119" s="16">
        <v>0.12968253968253968</v>
      </c>
      <c r="H119" s="16" t="e">
        <v>#N/A</v>
      </c>
      <c r="I119" s="16">
        <v>0.34920634920634919</v>
      </c>
      <c r="J119" s="16" t="e">
        <v>#N/A</v>
      </c>
    </row>
    <row r="120" spans="1:10" x14ac:dyDescent="0.25">
      <c r="A120" s="199">
        <v>46176</v>
      </c>
      <c r="B120" s="16">
        <v>4.7619047619047615E-3</v>
      </c>
      <c r="C120" s="16">
        <v>0.77619047619047521</v>
      </c>
      <c r="D120" s="16">
        <v>0</v>
      </c>
      <c r="E120" s="16">
        <v>0.21952380952380948</v>
      </c>
      <c r="F120" s="16">
        <v>1.5873015873015873E-3</v>
      </c>
      <c r="G120" s="16">
        <v>0.13126984126984126</v>
      </c>
      <c r="H120" s="16" t="e">
        <v>#N/A</v>
      </c>
      <c r="I120" s="16">
        <v>0.35079365079365077</v>
      </c>
      <c r="J120" s="16" t="e">
        <v>#N/A</v>
      </c>
    </row>
    <row r="121" spans="1:10" x14ac:dyDescent="0.25">
      <c r="A121" s="199">
        <v>46177</v>
      </c>
      <c r="B121" s="16">
        <v>4.7619047619047615E-3</v>
      </c>
      <c r="C121" s="16">
        <v>0.78095238095237995</v>
      </c>
      <c r="D121" s="16">
        <v>0</v>
      </c>
      <c r="E121" s="16">
        <v>0.21952380952380948</v>
      </c>
      <c r="F121" s="16">
        <v>1.5873015873015873E-3</v>
      </c>
      <c r="G121" s="16">
        <v>0.13285714285714284</v>
      </c>
      <c r="H121" s="16" t="e">
        <v>#N/A</v>
      </c>
      <c r="I121" s="16">
        <v>0.35238095238095235</v>
      </c>
      <c r="J121" s="16" t="e">
        <v>#N/A</v>
      </c>
    </row>
    <row r="122" spans="1:10" x14ac:dyDescent="0.25">
      <c r="A122" s="199">
        <v>46178</v>
      </c>
      <c r="B122" s="16">
        <v>4.7619047619047615E-3</v>
      </c>
      <c r="C122" s="16">
        <v>0.7857142857142847</v>
      </c>
      <c r="D122" s="16">
        <v>0</v>
      </c>
      <c r="E122" s="16">
        <v>0.21952380952380948</v>
      </c>
      <c r="F122" s="16">
        <v>1.5873015873015873E-3</v>
      </c>
      <c r="G122" s="16">
        <v>0.13444444444444442</v>
      </c>
      <c r="H122" s="16" t="e">
        <v>#N/A</v>
      </c>
      <c r="I122" s="16">
        <v>0.35396825396825393</v>
      </c>
      <c r="J122" s="16" t="e">
        <v>#N/A</v>
      </c>
    </row>
    <row r="123" spans="1:10" x14ac:dyDescent="0.25">
      <c r="A123" s="199">
        <v>46179</v>
      </c>
      <c r="B123" s="16">
        <v>4.7619047619047615E-3</v>
      </c>
      <c r="C123" s="16">
        <v>0.79047619047618944</v>
      </c>
      <c r="D123" s="16">
        <v>0</v>
      </c>
      <c r="E123" s="16">
        <v>0.21952380952380948</v>
      </c>
      <c r="F123" s="16">
        <v>1.5873015873015873E-3</v>
      </c>
      <c r="G123" s="16">
        <v>0.136031746031746</v>
      </c>
      <c r="H123" s="16" t="e">
        <v>#N/A</v>
      </c>
      <c r="I123" s="16">
        <v>0.35555555555555551</v>
      </c>
      <c r="J123" s="16" t="e">
        <v>#N/A</v>
      </c>
    </row>
    <row r="124" spans="1:10" x14ac:dyDescent="0.25">
      <c r="A124" s="199">
        <v>46180</v>
      </c>
      <c r="B124" s="16">
        <v>4.7619047619047615E-3</v>
      </c>
      <c r="C124" s="16">
        <v>0.79523809523809419</v>
      </c>
      <c r="D124" s="16">
        <v>0</v>
      </c>
      <c r="E124" s="16">
        <v>0.21952380952380948</v>
      </c>
      <c r="F124" s="16">
        <v>1.5873015873015873E-3</v>
      </c>
      <c r="G124" s="16">
        <v>0.13761904761904759</v>
      </c>
      <c r="H124" s="16" t="e">
        <v>#N/A</v>
      </c>
      <c r="I124" s="16">
        <v>0.3571428571428571</v>
      </c>
      <c r="J124" s="16" t="e">
        <v>#N/A</v>
      </c>
    </row>
    <row r="125" spans="1:10" x14ac:dyDescent="0.25">
      <c r="A125" s="199">
        <v>46181</v>
      </c>
      <c r="B125" s="16">
        <v>4.7619047619047615E-3</v>
      </c>
      <c r="C125" s="16">
        <v>0.79999999999999893</v>
      </c>
      <c r="D125" s="16">
        <v>4.7619047619047615E-3</v>
      </c>
      <c r="E125" s="16">
        <v>0.22428571428571425</v>
      </c>
      <c r="F125" s="16">
        <v>0</v>
      </c>
      <c r="G125" s="16">
        <v>0.13761904761904759</v>
      </c>
      <c r="H125" s="16" t="e">
        <v>#N/A</v>
      </c>
      <c r="I125" s="16">
        <v>0.36190476190476184</v>
      </c>
      <c r="J125" s="16" t="e">
        <v>#N/A</v>
      </c>
    </row>
    <row r="126" spans="1:10" x14ac:dyDescent="0.25">
      <c r="A126" s="199">
        <v>46182</v>
      </c>
      <c r="B126" s="16">
        <v>4.7619047619047615E-3</v>
      </c>
      <c r="C126" s="16">
        <v>0.80476190476190368</v>
      </c>
      <c r="D126" s="16">
        <v>0</v>
      </c>
      <c r="E126" s="16">
        <v>0.22428571428571425</v>
      </c>
      <c r="F126" s="16">
        <v>4.7619047619047615E-3</v>
      </c>
      <c r="G126" s="16">
        <v>0.14238095238095236</v>
      </c>
      <c r="H126" s="16" t="e">
        <v>#N/A</v>
      </c>
      <c r="I126" s="16">
        <v>0.36666666666666659</v>
      </c>
      <c r="J126" s="16" t="e">
        <v>#N/A</v>
      </c>
    </row>
    <row r="127" spans="1:10" x14ac:dyDescent="0.25">
      <c r="A127" s="199">
        <v>46183</v>
      </c>
      <c r="B127" s="16">
        <v>4.7619047619047615E-3</v>
      </c>
      <c r="C127" s="16">
        <v>0.80952380952380842</v>
      </c>
      <c r="D127" s="16">
        <v>0</v>
      </c>
      <c r="E127" s="16">
        <v>0.22428571428571425</v>
      </c>
      <c r="F127" s="16">
        <v>4.7619047619047615E-3</v>
      </c>
      <c r="G127" s="16">
        <v>0.14714285714285713</v>
      </c>
      <c r="H127" s="16" t="e">
        <v>#N/A</v>
      </c>
      <c r="I127" s="16">
        <v>0.37142857142857139</v>
      </c>
      <c r="J127" s="16" t="e">
        <v>#N/A</v>
      </c>
    </row>
    <row r="128" spans="1:10" x14ac:dyDescent="0.25">
      <c r="A128" s="199">
        <v>46184</v>
      </c>
      <c r="B128" s="16">
        <v>0</v>
      </c>
      <c r="C128" s="16">
        <v>0.80952380952380842</v>
      </c>
      <c r="D128" s="16">
        <v>0</v>
      </c>
      <c r="E128" s="16">
        <v>0.22428571428571425</v>
      </c>
      <c r="F128" s="16">
        <v>4.7619047619047615E-3</v>
      </c>
      <c r="G128" s="16">
        <v>0.1519047619047619</v>
      </c>
      <c r="H128" s="16" t="e">
        <v>#N/A</v>
      </c>
      <c r="I128" s="16">
        <v>0.37619047619047619</v>
      </c>
      <c r="J128" s="16" t="e">
        <v>#N/A</v>
      </c>
    </row>
    <row r="129" spans="1:10" x14ac:dyDescent="0.25">
      <c r="A129" s="199">
        <v>46185</v>
      </c>
      <c r="B129" s="16">
        <v>0</v>
      </c>
      <c r="C129" s="16">
        <v>0.80952380952380842</v>
      </c>
      <c r="D129" s="16">
        <v>0</v>
      </c>
      <c r="E129" s="16">
        <v>0.22428571428571425</v>
      </c>
      <c r="F129" s="16">
        <v>4.7619047619047615E-3</v>
      </c>
      <c r="G129" s="16">
        <v>0.15666666666666668</v>
      </c>
      <c r="H129" s="16" t="e">
        <v>#N/A</v>
      </c>
      <c r="I129" s="16">
        <v>0.38095238095238093</v>
      </c>
      <c r="J129" s="16" t="e">
        <v>#N/A</v>
      </c>
    </row>
    <row r="130" spans="1:10" x14ac:dyDescent="0.25">
      <c r="A130" s="199">
        <v>46186</v>
      </c>
      <c r="B130" s="16">
        <v>0</v>
      </c>
      <c r="C130" s="16">
        <v>0.80952380952380842</v>
      </c>
      <c r="D130" s="16">
        <v>0</v>
      </c>
      <c r="E130" s="16">
        <v>0.22428571428571425</v>
      </c>
      <c r="F130" s="16">
        <v>4.7619047619047615E-3</v>
      </c>
      <c r="G130" s="16">
        <v>0.16142857142857145</v>
      </c>
      <c r="H130" s="16" t="e">
        <v>#N/A</v>
      </c>
      <c r="I130" s="16">
        <v>0.38571428571428568</v>
      </c>
      <c r="J130" s="16" t="e">
        <v>#N/A</v>
      </c>
    </row>
    <row r="131" spans="1:10" x14ac:dyDescent="0.25">
      <c r="A131" s="199">
        <v>46187</v>
      </c>
      <c r="B131" s="16">
        <v>0</v>
      </c>
      <c r="C131" s="16">
        <v>0.80952380952380842</v>
      </c>
      <c r="D131" s="16">
        <v>0</v>
      </c>
      <c r="E131" s="16">
        <v>0.22428571428571425</v>
      </c>
      <c r="F131" s="16">
        <v>4.7619047619047615E-3</v>
      </c>
      <c r="G131" s="16">
        <v>0.16619047619047622</v>
      </c>
      <c r="H131" s="16" t="e">
        <v>#N/A</v>
      </c>
      <c r="I131" s="16">
        <v>0.39047619047619048</v>
      </c>
      <c r="J131" s="16" t="e">
        <v>#N/A</v>
      </c>
    </row>
    <row r="132" spans="1:10" x14ac:dyDescent="0.25">
      <c r="A132" s="199">
        <v>46188</v>
      </c>
      <c r="B132" s="16">
        <v>2.3809523809523808E-2</v>
      </c>
      <c r="C132" s="16">
        <v>0.83333333333333226</v>
      </c>
      <c r="D132" s="16">
        <v>0</v>
      </c>
      <c r="E132" s="16">
        <v>0.22428571428571425</v>
      </c>
      <c r="F132" s="16">
        <v>4.7619047619047615E-3</v>
      </c>
      <c r="G132" s="16">
        <v>0.17095238095238099</v>
      </c>
      <c r="H132" s="16" t="e">
        <v>#N/A</v>
      </c>
      <c r="I132" s="16">
        <v>0.39523809523809528</v>
      </c>
      <c r="J132" s="16" t="e">
        <v>#N/A</v>
      </c>
    </row>
    <row r="133" spans="1:10" x14ac:dyDescent="0.25">
      <c r="A133" s="199">
        <v>46189</v>
      </c>
      <c r="B133" s="16">
        <v>2.3809523809523808E-2</v>
      </c>
      <c r="C133" s="16">
        <v>0.8571428571428561</v>
      </c>
      <c r="D133" s="16">
        <v>0</v>
      </c>
      <c r="E133" s="16">
        <v>0.22428571428571425</v>
      </c>
      <c r="F133" s="16">
        <v>4.7619047619047615E-3</v>
      </c>
      <c r="G133" s="16">
        <v>0.17571428571428577</v>
      </c>
      <c r="H133" s="16" t="e">
        <v>#N/A</v>
      </c>
      <c r="I133" s="16">
        <v>0.4</v>
      </c>
      <c r="J133" s="16" t="e">
        <v>#N/A</v>
      </c>
    </row>
    <row r="134" spans="1:10" x14ac:dyDescent="0.25">
      <c r="A134" s="199">
        <v>46190</v>
      </c>
      <c r="B134" s="16">
        <v>0</v>
      </c>
      <c r="C134" s="16">
        <v>0.8571428571428561</v>
      </c>
      <c r="D134" s="16">
        <v>0</v>
      </c>
      <c r="E134" s="16">
        <v>0.22428571428571425</v>
      </c>
      <c r="F134" s="16">
        <v>4.7619047619047615E-3</v>
      </c>
      <c r="G134" s="16">
        <v>0.18047619047619054</v>
      </c>
      <c r="H134" s="16" t="e">
        <v>#N/A</v>
      </c>
      <c r="I134" s="16">
        <v>0.40476190476190477</v>
      </c>
      <c r="J134" s="16" t="e">
        <v>#N/A</v>
      </c>
    </row>
    <row r="135" spans="1:10" x14ac:dyDescent="0.25">
      <c r="A135" s="199">
        <v>46192</v>
      </c>
      <c r="B135" s="16">
        <v>0</v>
      </c>
      <c r="C135" s="16">
        <v>0.8571428571428561</v>
      </c>
      <c r="D135" s="16">
        <v>0</v>
      </c>
      <c r="E135" s="16">
        <v>0.22428571428571425</v>
      </c>
      <c r="F135" s="16">
        <v>7.9365079365079361E-3</v>
      </c>
      <c r="G135" s="16">
        <v>0.18841269841269848</v>
      </c>
      <c r="H135" s="16" t="e">
        <v>#N/A</v>
      </c>
      <c r="I135" s="16">
        <v>0.41269841269841273</v>
      </c>
      <c r="J135" s="16" t="e">
        <v>#N/A</v>
      </c>
    </row>
    <row r="136" spans="1:10" x14ac:dyDescent="0.25">
      <c r="A136" s="199">
        <v>46193</v>
      </c>
      <c r="B136" s="16">
        <v>0</v>
      </c>
      <c r="C136" s="16">
        <v>0.8571428571428561</v>
      </c>
      <c r="D136" s="16">
        <v>0</v>
      </c>
      <c r="E136" s="16">
        <v>0.22428571428571425</v>
      </c>
      <c r="F136" s="16">
        <v>7.9365079365079361E-3</v>
      </c>
      <c r="G136" s="16">
        <v>0.19634920634920641</v>
      </c>
      <c r="H136" s="16" t="e">
        <v>#N/A</v>
      </c>
      <c r="I136" s="16">
        <v>0.42063492063492069</v>
      </c>
      <c r="J136" s="16" t="e">
        <v>#N/A</v>
      </c>
    </row>
    <row r="137" spans="1:10" x14ac:dyDescent="0.25">
      <c r="A137" s="199">
        <v>46194</v>
      </c>
      <c r="B137" s="16">
        <v>0</v>
      </c>
      <c r="C137" s="16">
        <v>0.8571428571428561</v>
      </c>
      <c r="D137" s="16">
        <v>0</v>
      </c>
      <c r="E137" s="16">
        <v>0.22428571428571425</v>
      </c>
      <c r="F137" s="16">
        <v>7.9365079365079361E-3</v>
      </c>
      <c r="G137" s="16">
        <v>0.20428571428571435</v>
      </c>
      <c r="H137" s="16" t="e">
        <v>#N/A</v>
      </c>
      <c r="I137" s="16">
        <v>0.4285714285714286</v>
      </c>
      <c r="J137" s="16" t="e">
        <v>#N/A</v>
      </c>
    </row>
    <row r="138" spans="1:10" x14ac:dyDescent="0.25">
      <c r="A138" s="199">
        <v>46195</v>
      </c>
      <c r="B138" s="16">
        <v>0</v>
      </c>
      <c r="C138" s="16">
        <v>0.8571428571428561</v>
      </c>
      <c r="D138" s="16">
        <v>4.7619047619047615E-3</v>
      </c>
      <c r="E138" s="16">
        <v>0.22904761904761903</v>
      </c>
      <c r="F138" s="16">
        <v>0</v>
      </c>
      <c r="G138" s="16">
        <v>0.20428571428571435</v>
      </c>
      <c r="H138" s="16" t="e">
        <v>#N/A</v>
      </c>
      <c r="I138" s="16">
        <v>0.43333333333333335</v>
      </c>
      <c r="J138" s="16" t="e">
        <v>#N/A</v>
      </c>
    </row>
    <row r="139" spans="1:10" x14ac:dyDescent="0.25">
      <c r="A139" s="199">
        <v>46196</v>
      </c>
      <c r="B139" s="16">
        <v>0</v>
      </c>
      <c r="C139" s="16">
        <v>0.8571428571428561</v>
      </c>
      <c r="D139" s="16">
        <v>4.7619047619047615E-3</v>
      </c>
      <c r="E139" s="16">
        <v>0.2338095238095238</v>
      </c>
      <c r="F139" s="16">
        <v>0</v>
      </c>
      <c r="G139" s="16">
        <v>0.20428571428571435</v>
      </c>
      <c r="H139" s="16" t="e">
        <v>#N/A</v>
      </c>
      <c r="I139" s="16">
        <v>0.43809523809523815</v>
      </c>
      <c r="J139" s="16" t="e">
        <v>#N/A</v>
      </c>
    </row>
    <row r="140" spans="1:10" x14ac:dyDescent="0.25">
      <c r="A140" s="199">
        <v>46197</v>
      </c>
      <c r="B140" s="16">
        <v>0</v>
      </c>
      <c r="C140" s="16">
        <v>0.8571428571428561</v>
      </c>
      <c r="D140" s="16">
        <v>0</v>
      </c>
      <c r="E140" s="16">
        <v>0.2338095238095238</v>
      </c>
      <c r="F140" s="16">
        <v>4.7619047619047615E-3</v>
      </c>
      <c r="G140" s="16">
        <v>0.20904761904761912</v>
      </c>
      <c r="H140" s="16" t="e">
        <v>#N/A</v>
      </c>
      <c r="I140" s="16">
        <v>0.44285714285714295</v>
      </c>
      <c r="J140" s="16" t="e">
        <v>#N/A</v>
      </c>
    </row>
    <row r="141" spans="1:10" x14ac:dyDescent="0.25">
      <c r="A141" s="199">
        <v>46198</v>
      </c>
      <c r="B141" s="16">
        <v>0</v>
      </c>
      <c r="C141" s="16">
        <v>0.8571428571428561</v>
      </c>
      <c r="D141" s="16">
        <v>0</v>
      </c>
      <c r="E141" s="16">
        <v>0.2338095238095238</v>
      </c>
      <c r="F141" s="16">
        <v>4.7619047619047615E-3</v>
      </c>
      <c r="G141" s="16">
        <v>0.21380952380952389</v>
      </c>
      <c r="H141" s="16" t="e">
        <v>#N/A</v>
      </c>
      <c r="I141" s="16">
        <v>0.44761904761904769</v>
      </c>
      <c r="J141" s="16" t="e">
        <v>#N/A</v>
      </c>
    </row>
    <row r="142" spans="1:10" x14ac:dyDescent="0.25">
      <c r="A142" s="199">
        <v>46199</v>
      </c>
      <c r="B142" s="16">
        <v>0</v>
      </c>
      <c r="C142" s="16">
        <v>0.8571428571428561</v>
      </c>
      <c r="D142" s="16">
        <v>0</v>
      </c>
      <c r="E142" s="16">
        <v>0.2338095238095238</v>
      </c>
      <c r="F142" s="16">
        <v>4.7619047619047615E-3</v>
      </c>
      <c r="G142" s="16">
        <v>0.21857142857142867</v>
      </c>
      <c r="H142" s="16" t="e">
        <v>#N/A</v>
      </c>
      <c r="I142" s="16">
        <v>0.45238095238095244</v>
      </c>
      <c r="J142" s="16" t="e">
        <v>#N/A</v>
      </c>
    </row>
    <row r="143" spans="1:10" x14ac:dyDescent="0.25">
      <c r="A143" s="199">
        <v>46200</v>
      </c>
      <c r="B143" s="16">
        <v>0</v>
      </c>
      <c r="C143" s="16">
        <v>0.8571428571428561</v>
      </c>
      <c r="D143" s="16">
        <v>0</v>
      </c>
      <c r="E143" s="16">
        <v>0.2338095238095238</v>
      </c>
      <c r="F143" s="16">
        <v>2.3809523809523807E-3</v>
      </c>
      <c r="G143" s="16">
        <v>0.22095238095238104</v>
      </c>
      <c r="H143" s="16" t="e">
        <v>#N/A</v>
      </c>
      <c r="I143" s="16">
        <v>0.45476190476190481</v>
      </c>
      <c r="J143" s="16" t="e">
        <v>#N/A</v>
      </c>
    </row>
    <row r="144" spans="1:10" x14ac:dyDescent="0.25">
      <c r="A144" s="199">
        <v>46201</v>
      </c>
      <c r="B144" s="16">
        <v>0</v>
      </c>
      <c r="C144" s="16">
        <v>0.8571428571428561</v>
      </c>
      <c r="D144" s="16">
        <v>0</v>
      </c>
      <c r="E144" s="16">
        <v>0.2338095238095238</v>
      </c>
      <c r="F144" s="16">
        <v>2.3809523809523807E-3</v>
      </c>
      <c r="G144" s="16">
        <v>0.22333333333333341</v>
      </c>
      <c r="H144" s="16" t="e">
        <v>#N/A</v>
      </c>
      <c r="I144" s="16">
        <v>0.45714285714285718</v>
      </c>
      <c r="J144" s="16" t="e">
        <v>#N/A</v>
      </c>
    </row>
    <row r="145" spans="1:10" x14ac:dyDescent="0.25">
      <c r="A145" s="199">
        <v>46202</v>
      </c>
      <c r="B145" s="16">
        <v>0</v>
      </c>
      <c r="C145" s="16">
        <v>0.8571428571428561</v>
      </c>
      <c r="D145" s="16">
        <v>0</v>
      </c>
      <c r="E145" s="16">
        <v>0.2338095238095238</v>
      </c>
      <c r="F145" s="16">
        <v>2.3809523809523807E-3</v>
      </c>
      <c r="G145" s="16">
        <v>0.22571428571428578</v>
      </c>
      <c r="H145" s="16" t="e">
        <v>#N/A</v>
      </c>
      <c r="I145" s="16">
        <v>0.45952380952380956</v>
      </c>
      <c r="J145" s="16" t="e">
        <v>#N/A</v>
      </c>
    </row>
    <row r="146" spans="1:10" x14ac:dyDescent="0.25">
      <c r="A146" s="199">
        <v>46203</v>
      </c>
      <c r="B146" s="16">
        <v>3.968253968253968E-3</v>
      </c>
      <c r="C146" s="16">
        <v>0.86111111111111005</v>
      </c>
      <c r="D146" s="16">
        <v>3.968253968253968E-3</v>
      </c>
      <c r="E146" s="16">
        <v>0.23777777777777775</v>
      </c>
      <c r="F146" s="16">
        <v>2.3809523809523807E-3</v>
      </c>
      <c r="G146" s="16">
        <v>0.22809523809523816</v>
      </c>
      <c r="H146" s="16" t="e">
        <v>#N/A</v>
      </c>
      <c r="I146" s="16">
        <v>0.46587301587301588</v>
      </c>
      <c r="J146" s="16" t="e">
        <v>#N/A</v>
      </c>
    </row>
    <row r="147" spans="1:10" x14ac:dyDescent="0.25">
      <c r="A147" s="199">
        <v>46204</v>
      </c>
      <c r="B147" s="16">
        <v>6.9444444444444441E-3</v>
      </c>
      <c r="C147" s="16">
        <v>0.86805555555555447</v>
      </c>
      <c r="D147" s="16">
        <v>6.9444444444444441E-3</v>
      </c>
      <c r="E147" s="16">
        <v>0.2447222222222222</v>
      </c>
      <c r="F147" s="16">
        <v>2.3809523809523807E-3</v>
      </c>
      <c r="G147" s="16">
        <v>0.23047619047619053</v>
      </c>
      <c r="H147" s="16" t="e">
        <v>#N/A</v>
      </c>
      <c r="I147" s="16">
        <v>0.47519841269841273</v>
      </c>
      <c r="J147" s="16" t="e">
        <v>#N/A</v>
      </c>
    </row>
    <row r="148" spans="1:10" x14ac:dyDescent="0.25">
      <c r="A148" s="199">
        <v>46205</v>
      </c>
      <c r="B148" s="16">
        <v>2.2817460317460316E-2</v>
      </c>
      <c r="C148" s="16">
        <v>0.89087301587301482</v>
      </c>
      <c r="D148" s="16">
        <v>2.2817460317460316E-2</v>
      </c>
      <c r="E148" s="16">
        <v>0.26753968253968252</v>
      </c>
      <c r="F148" s="16">
        <v>2.3809523809523807E-3</v>
      </c>
      <c r="G148" s="16">
        <v>0.2328571428571429</v>
      </c>
      <c r="H148" s="16" t="e">
        <v>#N/A</v>
      </c>
      <c r="I148" s="16">
        <v>0.5003968253968254</v>
      </c>
      <c r="J148" s="16" t="e">
        <v>#N/A</v>
      </c>
    </row>
    <row r="149" spans="1:10" x14ac:dyDescent="0.25">
      <c r="A149" s="199">
        <v>46206</v>
      </c>
      <c r="B149" s="16">
        <v>2.6218820861678004E-2</v>
      </c>
      <c r="C149" s="16">
        <v>0.91709183673469286</v>
      </c>
      <c r="D149" s="16">
        <v>2.6218820861678004E-2</v>
      </c>
      <c r="E149" s="16">
        <v>0.2937585034013605</v>
      </c>
      <c r="F149" s="16">
        <v>2.3809523809523807E-3</v>
      </c>
      <c r="G149" s="16">
        <v>0.23523809523809527</v>
      </c>
      <c r="H149" s="16" t="e">
        <v>#N/A</v>
      </c>
      <c r="I149" s="16">
        <v>0.52899659863945581</v>
      </c>
      <c r="J149" s="16" t="e">
        <v>#N/A</v>
      </c>
    </row>
    <row r="150" spans="1:10" x14ac:dyDescent="0.25">
      <c r="A150" s="199">
        <v>46207</v>
      </c>
      <c r="B150" s="16">
        <v>2.9620181405895691E-2</v>
      </c>
      <c r="C150" s="16">
        <v>0.94671201814058858</v>
      </c>
      <c r="D150" s="16">
        <v>2.6218820861678004E-2</v>
      </c>
      <c r="E150" s="16">
        <v>0.31997732426303849</v>
      </c>
      <c r="F150" s="16">
        <v>2.3809523809523807E-3</v>
      </c>
      <c r="G150" s="16">
        <v>0.23761904761904765</v>
      </c>
      <c r="H150" s="16" t="e">
        <v>#N/A</v>
      </c>
      <c r="I150" s="16">
        <v>0.55759637188208611</v>
      </c>
      <c r="J150" s="16" t="e">
        <v>#N/A</v>
      </c>
    </row>
    <row r="151" spans="1:10" x14ac:dyDescent="0.25">
      <c r="A151" s="199">
        <v>46208</v>
      </c>
      <c r="B151" s="16">
        <v>1.3747165532879819E-2</v>
      </c>
      <c r="C151" s="16">
        <v>0.96045918367346839</v>
      </c>
      <c r="D151" s="16">
        <v>1.3747165532879819E-2</v>
      </c>
      <c r="E151" s="16">
        <v>0.33372448979591829</v>
      </c>
      <c r="F151" s="16">
        <v>2.3809523809523807E-3</v>
      </c>
      <c r="G151" s="16">
        <v>0.24000000000000002</v>
      </c>
      <c r="H151" s="16" t="e">
        <v>#N/A</v>
      </c>
      <c r="I151" s="16">
        <v>0.57372448979591828</v>
      </c>
      <c r="J151" s="16" t="e">
        <v>#N/A</v>
      </c>
    </row>
    <row r="152" spans="1:10" x14ac:dyDescent="0.25">
      <c r="A152" s="199">
        <v>46209</v>
      </c>
      <c r="B152" s="16">
        <v>9.7789115646258508E-3</v>
      </c>
      <c r="C152" s="16">
        <v>0.97023809523809423</v>
      </c>
      <c r="D152" s="16">
        <v>9.7789115646258508E-3</v>
      </c>
      <c r="E152" s="16">
        <v>0.34350340136054414</v>
      </c>
      <c r="F152" s="16">
        <v>2.3809523809523807E-3</v>
      </c>
      <c r="G152" s="16">
        <v>0.24238095238095239</v>
      </c>
      <c r="H152" s="16" t="e">
        <v>#N/A</v>
      </c>
      <c r="I152" s="16">
        <v>0.5858843537414965</v>
      </c>
      <c r="J152" s="16" t="e">
        <v>#N/A</v>
      </c>
    </row>
    <row r="153" spans="1:10" x14ac:dyDescent="0.25">
      <c r="A153" s="199">
        <v>46210</v>
      </c>
      <c r="B153" s="16">
        <v>9.7789115646258508E-3</v>
      </c>
      <c r="C153" s="16">
        <v>0.98001700680272008</v>
      </c>
      <c r="D153" s="16">
        <v>9.7789115646258508E-3</v>
      </c>
      <c r="E153" s="16">
        <v>0.35328231292516998</v>
      </c>
      <c r="F153" s="16">
        <v>1.1904761904761904E-2</v>
      </c>
      <c r="G153" s="16">
        <v>0.25428571428571428</v>
      </c>
      <c r="H153" s="16" t="e">
        <v>#N/A</v>
      </c>
      <c r="I153" s="16">
        <v>0.60756802721088432</v>
      </c>
      <c r="J153" s="16" t="e">
        <v>#N/A</v>
      </c>
    </row>
    <row r="154" spans="1:10" x14ac:dyDescent="0.25">
      <c r="A154" s="199">
        <v>46211</v>
      </c>
      <c r="B154" s="16">
        <v>9.7789115646258508E-3</v>
      </c>
      <c r="C154" s="16">
        <v>0.98979591836734593</v>
      </c>
      <c r="D154" s="16">
        <v>9.7789115646258508E-3</v>
      </c>
      <c r="E154" s="16">
        <v>0.36306122448979583</v>
      </c>
      <c r="F154" s="16">
        <v>1.1904761904761904E-2</v>
      </c>
      <c r="G154" s="16">
        <v>0.2661904761904762</v>
      </c>
      <c r="H154" s="16" t="e">
        <v>#N/A</v>
      </c>
      <c r="I154" s="16">
        <v>0.62925170068027203</v>
      </c>
      <c r="J154" s="16" t="e">
        <v>#N/A</v>
      </c>
    </row>
    <row r="155" spans="1:10" x14ac:dyDescent="0.25">
      <c r="A155" s="199">
        <v>46212</v>
      </c>
      <c r="B155" s="16">
        <v>6.8027210884353739E-3</v>
      </c>
      <c r="C155" s="16">
        <v>0.99659863945578131</v>
      </c>
      <c r="D155" s="16">
        <v>6.8027210884353739E-3</v>
      </c>
      <c r="E155" s="16">
        <v>0.36986394557823121</v>
      </c>
      <c r="F155" s="16">
        <v>0</v>
      </c>
      <c r="G155" s="16">
        <v>0.2661904761904762</v>
      </c>
      <c r="H155" s="16" t="e">
        <v>#N/A</v>
      </c>
      <c r="I155" s="16">
        <v>0.63605442176870741</v>
      </c>
      <c r="J155" s="16" t="e">
        <v>#N/A</v>
      </c>
    </row>
    <row r="156" spans="1:10" x14ac:dyDescent="0.25">
      <c r="A156" s="199">
        <v>46213</v>
      </c>
      <c r="B156" s="16">
        <v>3.4013605442176869E-3</v>
      </c>
      <c r="C156" s="16">
        <v>0.999999999999999</v>
      </c>
      <c r="D156" s="16">
        <v>3.4013605442176869E-3</v>
      </c>
      <c r="E156" s="16">
        <v>0.3732653061224489</v>
      </c>
      <c r="F156" s="16">
        <v>0</v>
      </c>
      <c r="G156" s="16">
        <v>0.2661904761904762</v>
      </c>
      <c r="H156" s="16" t="e">
        <v>#N/A</v>
      </c>
      <c r="I156" s="16">
        <v>0.6394557823129251</v>
      </c>
      <c r="J156" s="16" t="e">
        <v>#N/A</v>
      </c>
    </row>
    <row r="157" spans="1:10" x14ac:dyDescent="0.25">
      <c r="A157" s="199">
        <v>46214</v>
      </c>
      <c r="B157" s="16">
        <v>0</v>
      </c>
      <c r="C157" s="16">
        <v>0.999999999999999</v>
      </c>
      <c r="D157" s="16">
        <v>3.4013605442176869E-3</v>
      </c>
      <c r="E157" s="16">
        <v>0.37666666666666659</v>
      </c>
      <c r="F157" s="16">
        <v>0</v>
      </c>
      <c r="G157" s="16">
        <v>0.2661904761904762</v>
      </c>
      <c r="H157" s="16" t="e">
        <v>#N/A</v>
      </c>
      <c r="I157" s="16">
        <v>0.64285714285714279</v>
      </c>
      <c r="J157" s="16" t="e">
        <v>#N/A</v>
      </c>
    </row>
    <row r="158" spans="1:10" x14ac:dyDescent="0.25">
      <c r="A158" s="199">
        <v>46215</v>
      </c>
      <c r="B158" s="16">
        <v>0</v>
      </c>
      <c r="C158" s="16">
        <v>0.999999999999999</v>
      </c>
      <c r="D158" s="16">
        <v>7.9365079365079361E-3</v>
      </c>
      <c r="E158" s="16">
        <v>0.3846031746031745</v>
      </c>
      <c r="F158" s="16">
        <v>0</v>
      </c>
      <c r="G158" s="16">
        <v>0.2661904761904762</v>
      </c>
      <c r="H158" s="16" t="e">
        <v>#N/A</v>
      </c>
      <c r="I158" s="16">
        <v>0.6507936507936507</v>
      </c>
      <c r="J158" s="16" t="e">
        <v>#N/A</v>
      </c>
    </row>
    <row r="159" spans="1:10" x14ac:dyDescent="0.25">
      <c r="A159" s="199">
        <v>46216</v>
      </c>
      <c r="B159" s="16">
        <v>0</v>
      </c>
      <c r="C159" s="16">
        <v>0.999999999999999</v>
      </c>
      <c r="D159" s="16">
        <v>7.9365079365079361E-3</v>
      </c>
      <c r="E159" s="16">
        <v>0.39253968253968241</v>
      </c>
      <c r="F159" s="16">
        <v>0</v>
      </c>
      <c r="G159" s="16">
        <v>0.2661904761904762</v>
      </c>
      <c r="H159" s="16" t="e">
        <v>#N/A</v>
      </c>
      <c r="I159" s="16">
        <v>0.65873015873015861</v>
      </c>
      <c r="J159" s="16" t="e">
        <v>#N/A</v>
      </c>
    </row>
    <row r="160" spans="1:10" x14ac:dyDescent="0.25">
      <c r="A160" s="199">
        <v>46217</v>
      </c>
      <c r="B160" s="16">
        <v>0</v>
      </c>
      <c r="C160" s="16">
        <v>0.999999999999999</v>
      </c>
      <c r="D160" s="16">
        <v>7.9365079365079361E-3</v>
      </c>
      <c r="E160" s="16">
        <v>0.40047619047619032</v>
      </c>
      <c r="F160" s="16">
        <v>0</v>
      </c>
      <c r="G160" s="16">
        <v>0.2661904761904762</v>
      </c>
      <c r="H160" s="16" t="e">
        <v>#N/A</v>
      </c>
      <c r="I160" s="16">
        <v>0.66666666666666652</v>
      </c>
      <c r="J160" s="16" t="e">
        <v>#N/A</v>
      </c>
    </row>
    <row r="161" spans="1:10" x14ac:dyDescent="0.25">
      <c r="A161" s="199">
        <v>46218</v>
      </c>
      <c r="B161" s="16">
        <v>0</v>
      </c>
      <c r="C161" s="16">
        <v>0.999999999999999</v>
      </c>
      <c r="D161" s="16">
        <v>3.4013605442176869E-3</v>
      </c>
      <c r="E161" s="16">
        <v>0.40387755102040801</v>
      </c>
      <c r="F161" s="16">
        <v>0</v>
      </c>
      <c r="G161" s="16">
        <v>0.2661904761904762</v>
      </c>
      <c r="H161" s="16" t="e">
        <v>#N/A</v>
      </c>
      <c r="I161" s="16">
        <v>0.67006802721088421</v>
      </c>
      <c r="J161" s="16" t="e">
        <v>#N/A</v>
      </c>
    </row>
    <row r="162" spans="1:10" x14ac:dyDescent="0.25">
      <c r="A162" s="199">
        <v>46219</v>
      </c>
      <c r="B162" s="16">
        <v>0</v>
      </c>
      <c r="C162" s="16">
        <v>0.999999999999999</v>
      </c>
      <c r="D162" s="16">
        <v>3.4013605442176869E-3</v>
      </c>
      <c r="E162" s="16">
        <v>0.4072789115646257</v>
      </c>
      <c r="F162" s="16">
        <v>0</v>
      </c>
      <c r="G162" s="16">
        <v>0.2661904761904762</v>
      </c>
      <c r="H162" s="16" t="e">
        <v>#N/A</v>
      </c>
      <c r="I162" s="16">
        <v>0.6734693877551019</v>
      </c>
      <c r="J162" s="16" t="e">
        <v>#N/A</v>
      </c>
    </row>
    <row r="163" spans="1:10" x14ac:dyDescent="0.25">
      <c r="A163" s="199">
        <v>46220</v>
      </c>
      <c r="B163" s="16">
        <v>0</v>
      </c>
      <c r="C163" s="16">
        <v>0.999999999999999</v>
      </c>
      <c r="D163" s="16">
        <v>3.4013605442176869E-3</v>
      </c>
      <c r="E163" s="16">
        <v>0.41068027210884339</v>
      </c>
      <c r="F163" s="16">
        <v>0</v>
      </c>
      <c r="G163" s="16">
        <v>0.2661904761904762</v>
      </c>
      <c r="H163" s="16" t="e">
        <v>#N/A</v>
      </c>
      <c r="I163" s="16">
        <v>0.67687074829931959</v>
      </c>
      <c r="J163" s="16" t="e">
        <v>#N/A</v>
      </c>
    </row>
    <row r="164" spans="1:10" x14ac:dyDescent="0.25">
      <c r="A164" s="199">
        <v>46221</v>
      </c>
      <c r="B164" s="16">
        <v>0</v>
      </c>
      <c r="C164" s="16">
        <v>0.999999999999999</v>
      </c>
      <c r="D164" s="16">
        <v>3.4013605442176869E-3</v>
      </c>
      <c r="E164" s="16">
        <v>0.41408163265306108</v>
      </c>
      <c r="F164" s="16">
        <v>0</v>
      </c>
      <c r="G164" s="16">
        <v>0.2661904761904762</v>
      </c>
      <c r="H164" s="16" t="e">
        <v>#N/A</v>
      </c>
      <c r="I164" s="16">
        <v>0.68027210884353728</v>
      </c>
      <c r="J164" s="16" t="e">
        <v>#N/A</v>
      </c>
    </row>
    <row r="165" spans="1:10" x14ac:dyDescent="0.25">
      <c r="A165" s="199">
        <v>46222</v>
      </c>
      <c r="B165" s="16">
        <v>0</v>
      </c>
      <c r="C165" s="16">
        <v>0.999999999999999</v>
      </c>
      <c r="D165" s="16">
        <v>3.4013605442176869E-3</v>
      </c>
      <c r="E165" s="16">
        <v>0.41748299319727877</v>
      </c>
      <c r="F165" s="16">
        <v>0</v>
      </c>
      <c r="G165" s="16">
        <v>0.2661904761904762</v>
      </c>
      <c r="H165" s="16" t="e">
        <v>#N/A</v>
      </c>
      <c r="I165" s="16">
        <v>0.68367346938775497</v>
      </c>
      <c r="J165" s="16" t="e">
        <v>#N/A</v>
      </c>
    </row>
    <row r="166" spans="1:10" x14ac:dyDescent="0.25">
      <c r="A166" s="199">
        <v>46223</v>
      </c>
      <c r="B166" s="16">
        <v>0</v>
      </c>
      <c r="C166" s="16">
        <v>0.999999999999999</v>
      </c>
      <c r="D166" s="16">
        <v>0</v>
      </c>
      <c r="E166" s="16">
        <v>0.41748299319727877</v>
      </c>
      <c r="F166" s="16">
        <v>3.4013605442176869E-3</v>
      </c>
      <c r="G166" s="16">
        <v>0.26959183673469389</v>
      </c>
      <c r="H166" s="16" t="e">
        <v>#N/A</v>
      </c>
      <c r="I166" s="16">
        <v>0.68707482993197266</v>
      </c>
      <c r="J166" s="16" t="e">
        <v>#N/A</v>
      </c>
    </row>
    <row r="167" spans="1:10" x14ac:dyDescent="0.25">
      <c r="A167" s="199">
        <v>46224</v>
      </c>
      <c r="B167" s="16">
        <v>0</v>
      </c>
      <c r="C167" s="16">
        <v>0.999999999999999</v>
      </c>
      <c r="D167" s="16">
        <v>0</v>
      </c>
      <c r="E167" s="16">
        <v>0.41748299319727877</v>
      </c>
      <c r="F167" s="16">
        <v>3.4013605442176869E-3</v>
      </c>
      <c r="G167" s="16">
        <v>0.27299319727891158</v>
      </c>
      <c r="H167" s="16" t="e">
        <v>#N/A</v>
      </c>
      <c r="I167" s="16">
        <v>0.69047619047619035</v>
      </c>
      <c r="J167" s="16" t="e">
        <v>#N/A</v>
      </c>
    </row>
    <row r="168" spans="1:10" x14ac:dyDescent="0.25">
      <c r="A168" s="199">
        <v>46227</v>
      </c>
      <c r="B168" s="16">
        <v>0</v>
      </c>
      <c r="C168" s="16">
        <v>0.999999999999999</v>
      </c>
      <c r="D168" s="16">
        <v>0</v>
      </c>
      <c r="E168" s="16">
        <v>0.41748299319727877</v>
      </c>
      <c r="F168" s="16">
        <v>1.1904761904761904E-2</v>
      </c>
      <c r="G168" s="16">
        <v>0.2848979591836735</v>
      </c>
      <c r="H168" s="16" t="e">
        <v>#N/A</v>
      </c>
      <c r="I168" s="16">
        <v>0.70238095238095233</v>
      </c>
      <c r="J168" s="16" t="e">
        <v>#N/A</v>
      </c>
    </row>
    <row r="169" spans="1:10" x14ac:dyDescent="0.25">
      <c r="A169" s="199">
        <v>46228</v>
      </c>
      <c r="B169" s="16">
        <v>0</v>
      </c>
      <c r="C169" s="16">
        <v>0.999999999999999</v>
      </c>
      <c r="D169" s="16">
        <v>0</v>
      </c>
      <c r="E169" s="16">
        <v>0.41748299319727877</v>
      </c>
      <c r="F169" s="16">
        <v>1.1904761904761904E-2</v>
      </c>
      <c r="G169" s="16">
        <v>0.29680272108843542</v>
      </c>
      <c r="H169" s="16" t="e">
        <v>#N/A</v>
      </c>
      <c r="I169" s="16">
        <v>0.71428571428571419</v>
      </c>
      <c r="J169" s="16" t="e">
        <v>#N/A</v>
      </c>
    </row>
    <row r="170" spans="1:10" x14ac:dyDescent="0.25">
      <c r="A170" s="199">
        <v>46229</v>
      </c>
      <c r="B170" s="16">
        <v>0</v>
      </c>
      <c r="C170" s="16">
        <v>0.999999999999999</v>
      </c>
      <c r="D170" s="16">
        <v>0</v>
      </c>
      <c r="E170" s="16">
        <v>0.41748299319727877</v>
      </c>
      <c r="F170" s="16">
        <v>1.5873015873015873E-3</v>
      </c>
      <c r="G170" s="16">
        <v>0.298390022675737</v>
      </c>
      <c r="H170" s="16" t="e">
        <v>#N/A</v>
      </c>
      <c r="I170" s="16">
        <v>0.71587301587301577</v>
      </c>
      <c r="J170" s="16" t="e">
        <v>#N/A</v>
      </c>
    </row>
    <row r="171" spans="1:10" x14ac:dyDescent="0.25">
      <c r="A171" s="199">
        <v>46230</v>
      </c>
      <c r="B171" s="16">
        <v>0</v>
      </c>
      <c r="C171" s="16">
        <v>0.999999999999999</v>
      </c>
      <c r="D171" s="16">
        <v>0</v>
      </c>
      <c r="E171" s="16">
        <v>0.41748299319727877</v>
      </c>
      <c r="F171" s="16">
        <v>1.5873015873015873E-3</v>
      </c>
      <c r="G171" s="16">
        <v>0.29997732426303858</v>
      </c>
      <c r="H171" s="16" t="e">
        <v>#N/A</v>
      </c>
      <c r="I171" s="16">
        <v>0.71746031746031735</v>
      </c>
      <c r="J171" s="16" t="e">
        <v>#N/A</v>
      </c>
    </row>
    <row r="172" spans="1:10" x14ac:dyDescent="0.25">
      <c r="A172" s="199">
        <v>46231</v>
      </c>
      <c r="B172" s="16">
        <v>0</v>
      </c>
      <c r="C172" s="16">
        <v>0.999999999999999</v>
      </c>
      <c r="D172" s="16">
        <v>0</v>
      </c>
      <c r="E172" s="16">
        <v>0.41748299319727877</v>
      </c>
      <c r="F172" s="16">
        <v>1.5873015873015873E-3</v>
      </c>
      <c r="G172" s="16">
        <v>0.30156462585034016</v>
      </c>
      <c r="H172" s="16" t="e">
        <v>#N/A</v>
      </c>
      <c r="I172" s="16">
        <v>0.71904761904761894</v>
      </c>
      <c r="J172" s="16" t="e">
        <v>#N/A</v>
      </c>
    </row>
    <row r="173" spans="1:10" x14ac:dyDescent="0.25">
      <c r="A173" s="199">
        <v>46232</v>
      </c>
      <c r="B173" s="16">
        <v>0</v>
      </c>
      <c r="C173" s="16">
        <v>0.999999999999999</v>
      </c>
      <c r="D173" s="16">
        <v>0</v>
      </c>
      <c r="E173" s="16">
        <v>0.41748299319727877</v>
      </c>
      <c r="F173" s="16">
        <v>1.5873015873015873E-3</v>
      </c>
      <c r="G173" s="16">
        <v>0.30315192743764174</v>
      </c>
      <c r="H173" s="16" t="e">
        <v>#N/A</v>
      </c>
      <c r="I173" s="16">
        <v>0.72063492063492052</v>
      </c>
      <c r="J173" s="16" t="e">
        <v>#N/A</v>
      </c>
    </row>
    <row r="174" spans="1:10" x14ac:dyDescent="0.25">
      <c r="A174" s="199">
        <v>46233</v>
      </c>
      <c r="B174" s="16">
        <v>0</v>
      </c>
      <c r="C174" s="16">
        <v>0.999999999999999</v>
      </c>
      <c r="D174" s="16">
        <v>0</v>
      </c>
      <c r="E174" s="16">
        <v>0.41748299319727877</v>
      </c>
      <c r="F174" s="16">
        <v>1.5873015873015873E-3</v>
      </c>
      <c r="G174" s="16">
        <v>0.30473922902494333</v>
      </c>
      <c r="H174" s="16" t="e">
        <v>#N/A</v>
      </c>
      <c r="I174" s="16">
        <v>0.7222222222222221</v>
      </c>
      <c r="J174" s="16" t="e">
        <v>#N/A</v>
      </c>
    </row>
    <row r="175" spans="1:10" x14ac:dyDescent="0.25">
      <c r="A175" s="199">
        <v>46234</v>
      </c>
      <c r="B175" s="16">
        <v>0</v>
      </c>
      <c r="C175" s="16">
        <v>0.999999999999999</v>
      </c>
      <c r="D175" s="16">
        <v>0</v>
      </c>
      <c r="E175" s="16">
        <v>0.41748299319727877</v>
      </c>
      <c r="F175" s="16">
        <v>1.5873015873015873E-3</v>
      </c>
      <c r="G175" s="16">
        <v>0.30632653061224491</v>
      </c>
      <c r="H175" s="16" t="e">
        <v>#N/A</v>
      </c>
      <c r="I175" s="16">
        <v>0.72380952380952368</v>
      </c>
      <c r="J175" s="16" t="e">
        <v>#N/A</v>
      </c>
    </row>
    <row r="176" spans="1:10" x14ac:dyDescent="0.25">
      <c r="A176" s="199">
        <v>46235</v>
      </c>
      <c r="B176" s="16">
        <v>0</v>
      </c>
      <c r="C176" s="16">
        <v>0.999999999999999</v>
      </c>
      <c r="D176" s="16">
        <v>0</v>
      </c>
      <c r="E176" s="16">
        <v>0.41748299319727877</v>
      </c>
      <c r="F176" s="16">
        <v>1.5873015873015873E-3</v>
      </c>
      <c r="G176" s="16">
        <v>0.30791383219954649</v>
      </c>
      <c r="H176" s="16" t="e">
        <v>#N/A</v>
      </c>
      <c r="I176" s="16">
        <v>0.72539682539682526</v>
      </c>
      <c r="J176" s="16" t="e">
        <v>#N/A</v>
      </c>
    </row>
    <row r="177" spans="1:10" x14ac:dyDescent="0.25">
      <c r="A177" s="199">
        <v>46236</v>
      </c>
      <c r="B177" s="16">
        <v>0</v>
      </c>
      <c r="C177" s="16">
        <v>0.999999999999999</v>
      </c>
      <c r="D177" s="16">
        <v>0</v>
      </c>
      <c r="E177" s="16">
        <v>0.41748299319727877</v>
      </c>
      <c r="F177" s="16">
        <v>1.5873015873015873E-3</v>
      </c>
      <c r="G177" s="16">
        <v>0.30950113378684807</v>
      </c>
      <c r="H177" s="16" t="e">
        <v>#N/A</v>
      </c>
      <c r="I177" s="16">
        <v>0.72698412698412684</v>
      </c>
      <c r="J177" s="16" t="e">
        <v>#N/A</v>
      </c>
    </row>
    <row r="178" spans="1:10" x14ac:dyDescent="0.25">
      <c r="A178" s="199">
        <v>46237</v>
      </c>
      <c r="B178" s="16">
        <v>0</v>
      </c>
      <c r="C178" s="16">
        <v>0.999999999999999</v>
      </c>
      <c r="D178" s="16">
        <v>0</v>
      </c>
      <c r="E178" s="16">
        <v>0.41748299319727877</v>
      </c>
      <c r="F178" s="16">
        <v>1.5873015873015873E-3</v>
      </c>
      <c r="G178" s="16">
        <v>0.31108843537414965</v>
      </c>
      <c r="H178" s="16" t="e">
        <v>#N/A</v>
      </c>
      <c r="I178" s="16">
        <v>0.72857142857142843</v>
      </c>
      <c r="J178" s="16" t="e">
        <v>#N/A</v>
      </c>
    </row>
    <row r="179" spans="1:10" x14ac:dyDescent="0.25">
      <c r="A179" s="199">
        <v>46238</v>
      </c>
      <c r="B179" s="16">
        <v>0</v>
      </c>
      <c r="C179" s="16">
        <v>0.999999999999999</v>
      </c>
      <c r="D179" s="16">
        <v>0</v>
      </c>
      <c r="E179" s="16">
        <v>0.41748299319727877</v>
      </c>
      <c r="F179" s="16">
        <v>1.5873015873015873E-3</v>
      </c>
      <c r="G179" s="16">
        <v>0.31267573696145123</v>
      </c>
      <c r="H179" s="16" t="e">
        <v>#N/A</v>
      </c>
      <c r="I179" s="16">
        <v>0.73015873015873001</v>
      </c>
      <c r="J179" s="16" t="e">
        <v>#N/A</v>
      </c>
    </row>
    <row r="180" spans="1:10" x14ac:dyDescent="0.25">
      <c r="A180" s="199">
        <v>46239</v>
      </c>
      <c r="B180" s="16">
        <v>0</v>
      </c>
      <c r="C180" s="16">
        <v>0.999999999999999</v>
      </c>
      <c r="D180" s="16">
        <v>0</v>
      </c>
      <c r="E180" s="16">
        <v>0.41748299319727877</v>
      </c>
      <c r="F180" s="16">
        <v>1.5873015873015873E-3</v>
      </c>
      <c r="G180" s="16">
        <v>0.31426303854875282</v>
      </c>
      <c r="H180" s="16" t="e">
        <v>#N/A</v>
      </c>
      <c r="I180" s="16">
        <v>0.73174603174603159</v>
      </c>
      <c r="J180" s="16" t="e">
        <v>#N/A</v>
      </c>
    </row>
    <row r="181" spans="1:10" x14ac:dyDescent="0.25">
      <c r="A181" s="199">
        <v>46240</v>
      </c>
      <c r="B181" s="16">
        <v>0</v>
      </c>
      <c r="C181" s="16">
        <v>0.999999999999999</v>
      </c>
      <c r="D181" s="16">
        <v>0</v>
      </c>
      <c r="E181" s="16">
        <v>0.41748299319727877</v>
      </c>
      <c r="F181" s="16">
        <v>1.5873015873015873E-3</v>
      </c>
      <c r="G181" s="16">
        <v>0.3158503401360544</v>
      </c>
      <c r="H181" s="16" t="e">
        <v>#N/A</v>
      </c>
      <c r="I181" s="16">
        <v>0.73333333333333317</v>
      </c>
      <c r="J181" s="16" t="e">
        <v>#N/A</v>
      </c>
    </row>
    <row r="182" spans="1:10" x14ac:dyDescent="0.25">
      <c r="A182" s="199">
        <v>46241</v>
      </c>
      <c r="B182" s="16">
        <v>0</v>
      </c>
      <c r="C182" s="16">
        <v>0.999999999999999</v>
      </c>
      <c r="D182" s="16">
        <v>0</v>
      </c>
      <c r="E182" s="16">
        <v>0.41748299319727877</v>
      </c>
      <c r="F182" s="16">
        <v>1.5873015873015873E-3</v>
      </c>
      <c r="G182" s="16">
        <v>0.31743764172335598</v>
      </c>
      <c r="H182" s="16" t="e">
        <v>#N/A</v>
      </c>
      <c r="I182" s="16">
        <v>0.73492063492063475</v>
      </c>
      <c r="J182" s="16" t="e">
        <v>#N/A</v>
      </c>
    </row>
    <row r="183" spans="1:10" x14ac:dyDescent="0.25">
      <c r="A183" s="199">
        <v>46242</v>
      </c>
      <c r="B183" s="16">
        <v>0</v>
      </c>
      <c r="C183" s="16">
        <v>0.999999999999999</v>
      </c>
      <c r="D183" s="16">
        <v>0</v>
      </c>
      <c r="E183" s="16">
        <v>0.41748299319727877</v>
      </c>
      <c r="F183" s="16">
        <v>1.5873015873015873E-3</v>
      </c>
      <c r="G183" s="16">
        <v>0.31902494331065756</v>
      </c>
      <c r="H183" s="16" t="e">
        <v>#N/A</v>
      </c>
      <c r="I183" s="16">
        <v>0.73650793650793633</v>
      </c>
      <c r="J183" s="16" t="e">
        <v>#N/A</v>
      </c>
    </row>
    <row r="184" spans="1:10" x14ac:dyDescent="0.25">
      <c r="A184" s="199">
        <v>46243</v>
      </c>
      <c r="B184" s="16">
        <v>0</v>
      </c>
      <c r="C184" s="16">
        <v>0.999999999999999</v>
      </c>
      <c r="D184" s="16">
        <v>0</v>
      </c>
      <c r="E184" s="16">
        <v>0.41748299319727877</v>
      </c>
      <c r="F184" s="16">
        <v>1.5873015873015873E-3</v>
      </c>
      <c r="G184" s="16">
        <v>0.32061224489795914</v>
      </c>
      <c r="H184" s="16" t="e">
        <v>#N/A</v>
      </c>
      <c r="I184" s="16">
        <v>0.73809523809523792</v>
      </c>
      <c r="J184" s="16" t="e">
        <v>#N/A</v>
      </c>
    </row>
    <row r="185" spans="1:10" x14ac:dyDescent="0.25">
      <c r="A185" s="199">
        <v>46244</v>
      </c>
      <c r="B185" s="16">
        <v>0</v>
      </c>
      <c r="C185" s="16">
        <v>0.999999999999999</v>
      </c>
      <c r="D185" s="16">
        <v>0</v>
      </c>
      <c r="E185" s="16">
        <v>0.41748299319727877</v>
      </c>
      <c r="F185" s="16">
        <v>7.9365079365079361E-3</v>
      </c>
      <c r="G185" s="16">
        <v>0.32854875283446705</v>
      </c>
      <c r="H185" s="16" t="e">
        <v>#N/A</v>
      </c>
      <c r="I185" s="16">
        <v>0.74603174603174582</v>
      </c>
      <c r="J185" s="16" t="e">
        <v>#N/A</v>
      </c>
    </row>
    <row r="186" spans="1:10" x14ac:dyDescent="0.25">
      <c r="A186" s="199">
        <v>46245</v>
      </c>
      <c r="B186" s="16">
        <v>0</v>
      </c>
      <c r="C186" s="16">
        <v>0.999999999999999</v>
      </c>
      <c r="D186" s="16">
        <v>0</v>
      </c>
      <c r="E186" s="16">
        <v>0.41748299319727877</v>
      </c>
      <c r="F186" s="16">
        <v>7.9365079365079361E-3</v>
      </c>
      <c r="G186" s="16">
        <v>0.33648526077097496</v>
      </c>
      <c r="H186" s="16" t="e">
        <v>#N/A</v>
      </c>
      <c r="I186" s="16">
        <v>0.75396825396825373</v>
      </c>
      <c r="J186" s="16" t="e">
        <v>#N/A</v>
      </c>
    </row>
    <row r="187" spans="1:10" x14ac:dyDescent="0.25">
      <c r="A187" s="199">
        <v>46246</v>
      </c>
      <c r="B187" s="16">
        <v>0</v>
      </c>
      <c r="C187" s="16">
        <v>0.999999999999999</v>
      </c>
      <c r="D187" s="16">
        <v>0</v>
      </c>
      <c r="E187" s="16">
        <v>0.41748299319727877</v>
      </c>
      <c r="F187" s="16">
        <v>7.9365079365079361E-3</v>
      </c>
      <c r="G187" s="16">
        <v>0.34442176870748287</v>
      </c>
      <c r="H187" s="16" t="e">
        <v>#N/A</v>
      </c>
      <c r="I187" s="16">
        <v>0.76190476190476164</v>
      </c>
      <c r="J187" s="16" t="e">
        <v>#N/A</v>
      </c>
    </row>
    <row r="188" spans="1:10" x14ac:dyDescent="0.25">
      <c r="A188" s="199">
        <v>46247</v>
      </c>
      <c r="B188" s="16">
        <v>0</v>
      </c>
      <c r="C188" s="16">
        <v>0.999999999999999</v>
      </c>
      <c r="D188" s="16">
        <v>0</v>
      </c>
      <c r="E188" s="16">
        <v>0.41748299319727877</v>
      </c>
      <c r="F188" s="16">
        <v>7.9365079365079361E-3</v>
      </c>
      <c r="G188" s="16">
        <v>0.35235827664399078</v>
      </c>
      <c r="H188" s="16" t="e">
        <v>#N/A</v>
      </c>
      <c r="I188" s="16">
        <v>0.76984126984126955</v>
      </c>
      <c r="J188" s="16" t="e">
        <v>#N/A</v>
      </c>
    </row>
    <row r="189" spans="1:10" x14ac:dyDescent="0.25">
      <c r="A189" s="199">
        <v>46248</v>
      </c>
      <c r="B189" s="16">
        <v>0</v>
      </c>
      <c r="C189" s="16">
        <v>0.999999999999999</v>
      </c>
      <c r="D189" s="16">
        <v>0</v>
      </c>
      <c r="E189" s="16">
        <v>0.41748299319727877</v>
      </c>
      <c r="F189" s="16">
        <v>7.9365079365079361E-3</v>
      </c>
      <c r="G189" s="16">
        <v>0.36029478458049868</v>
      </c>
      <c r="H189" s="16" t="e">
        <v>#N/A</v>
      </c>
      <c r="I189" s="16">
        <v>0.77777777777777746</v>
      </c>
      <c r="J189" s="16" t="e">
        <v>#N/A</v>
      </c>
    </row>
    <row r="190" spans="1:10" x14ac:dyDescent="0.25">
      <c r="A190" s="199">
        <v>46249</v>
      </c>
      <c r="B190" s="16">
        <v>0</v>
      </c>
      <c r="C190" s="16">
        <v>0.999999999999999</v>
      </c>
      <c r="D190" s="16">
        <v>0</v>
      </c>
      <c r="E190" s="16">
        <v>0.41748299319727877</v>
      </c>
      <c r="F190" s="16">
        <v>7.9365079365079361E-3</v>
      </c>
      <c r="G190" s="16">
        <v>0.36823129251700659</v>
      </c>
      <c r="H190" s="16" t="e">
        <v>#N/A</v>
      </c>
      <c r="I190" s="16">
        <v>0.78571428571428537</v>
      </c>
      <c r="J190" s="16" t="e">
        <v>#N/A</v>
      </c>
    </row>
    <row r="191" spans="1:10" x14ac:dyDescent="0.25">
      <c r="A191" s="199">
        <v>46250</v>
      </c>
      <c r="B191" s="16">
        <v>0</v>
      </c>
      <c r="C191" s="16">
        <v>0.999999999999999</v>
      </c>
      <c r="D191" s="16">
        <v>0</v>
      </c>
      <c r="E191" s="16">
        <v>0.41748299319727877</v>
      </c>
      <c r="F191" s="16">
        <v>7.9365079365079361E-3</v>
      </c>
      <c r="G191" s="16">
        <v>0.3761678004535145</v>
      </c>
      <c r="H191" s="16" t="e">
        <v>#N/A</v>
      </c>
      <c r="I191" s="16">
        <v>0.79365079365079327</v>
      </c>
      <c r="J191" s="16" t="e">
        <v>#N/A</v>
      </c>
    </row>
    <row r="192" spans="1:10" x14ac:dyDescent="0.25">
      <c r="A192" s="199">
        <v>46251</v>
      </c>
      <c r="B192" s="16">
        <v>0</v>
      </c>
      <c r="C192" s="16">
        <v>0.999999999999999</v>
      </c>
      <c r="D192" s="16">
        <v>0</v>
      </c>
      <c r="E192" s="16">
        <v>0.41748299319727877</v>
      </c>
      <c r="F192" s="16">
        <v>1.984126984126984E-3</v>
      </c>
      <c r="G192" s="16">
        <v>0.37815192743764148</v>
      </c>
      <c r="H192" s="16" t="e">
        <v>#N/A</v>
      </c>
      <c r="I192" s="16">
        <v>0.79563492063492025</v>
      </c>
      <c r="J192" s="16" t="e">
        <v>#N/A</v>
      </c>
    </row>
    <row r="193" spans="1:10" x14ac:dyDescent="0.25">
      <c r="A193" s="199">
        <v>46252</v>
      </c>
      <c r="B193" s="16">
        <v>0</v>
      </c>
      <c r="C193" s="16">
        <v>0.999999999999999</v>
      </c>
      <c r="D193" s="16">
        <v>0</v>
      </c>
      <c r="E193" s="16">
        <v>0.41748299319727877</v>
      </c>
      <c r="F193" s="16">
        <v>1.984126984126984E-3</v>
      </c>
      <c r="G193" s="16">
        <v>0.38013605442176845</v>
      </c>
      <c r="H193" s="16" t="e">
        <v>#N/A</v>
      </c>
      <c r="I193" s="16">
        <v>0.79761904761904723</v>
      </c>
      <c r="J193" s="16" t="e">
        <v>#N/A</v>
      </c>
    </row>
    <row r="194" spans="1:10" x14ac:dyDescent="0.25">
      <c r="A194" s="199">
        <v>46253</v>
      </c>
      <c r="B194" s="16">
        <v>0</v>
      </c>
      <c r="C194" s="16">
        <v>0.999999999999999</v>
      </c>
      <c r="D194" s="16">
        <v>0</v>
      </c>
      <c r="E194" s="16">
        <v>0.41748299319727877</v>
      </c>
      <c r="F194" s="16">
        <v>1.984126984126984E-3</v>
      </c>
      <c r="G194" s="16">
        <v>0.38212018140589543</v>
      </c>
      <c r="H194" s="16" t="e">
        <v>#N/A</v>
      </c>
      <c r="I194" s="16">
        <v>0.7996031746031742</v>
      </c>
      <c r="J194" s="16" t="e">
        <v>#N/A</v>
      </c>
    </row>
    <row r="195" spans="1:10" x14ac:dyDescent="0.25">
      <c r="A195" s="199">
        <v>46254</v>
      </c>
      <c r="B195" s="16">
        <v>0</v>
      </c>
      <c r="C195" s="16">
        <v>0.999999999999999</v>
      </c>
      <c r="D195" s="16">
        <v>0</v>
      </c>
      <c r="E195" s="16">
        <v>0.41748299319727877</v>
      </c>
      <c r="F195" s="16">
        <v>1.984126984126984E-3</v>
      </c>
      <c r="G195" s="16">
        <v>0.38410430839002241</v>
      </c>
      <c r="H195" s="16" t="e">
        <v>#N/A</v>
      </c>
      <c r="I195" s="16">
        <v>0.80158730158730118</v>
      </c>
      <c r="J195" s="16" t="e">
        <v>#N/A</v>
      </c>
    </row>
    <row r="196" spans="1:10" x14ac:dyDescent="0.25">
      <c r="A196" s="199">
        <v>46255</v>
      </c>
      <c r="B196" s="16">
        <v>0</v>
      </c>
      <c r="C196" s="16">
        <v>0.999999999999999</v>
      </c>
      <c r="D196" s="16">
        <v>0</v>
      </c>
      <c r="E196" s="16">
        <v>0.41748299319727877</v>
      </c>
      <c r="F196" s="16">
        <v>1.984126984126984E-3</v>
      </c>
      <c r="G196" s="16">
        <v>0.38608843537414939</v>
      </c>
      <c r="H196" s="16" t="e">
        <v>#N/A</v>
      </c>
      <c r="I196" s="16">
        <v>0.80357142857142816</v>
      </c>
      <c r="J196" s="16" t="e">
        <v>#N/A</v>
      </c>
    </row>
    <row r="197" spans="1:10" x14ac:dyDescent="0.25">
      <c r="A197" s="199">
        <v>46256</v>
      </c>
      <c r="B197" s="16">
        <v>0</v>
      </c>
      <c r="C197" s="16">
        <v>0.999999999999999</v>
      </c>
      <c r="D197" s="16">
        <v>0</v>
      </c>
      <c r="E197" s="16">
        <v>0.41748299319727877</v>
      </c>
      <c r="F197" s="16">
        <v>1.984126984126984E-3</v>
      </c>
      <c r="G197" s="16">
        <v>0.38807256235827636</v>
      </c>
      <c r="H197" s="16" t="e">
        <v>#N/A</v>
      </c>
      <c r="I197" s="16">
        <v>0.80555555555555514</v>
      </c>
      <c r="J197" s="16" t="e">
        <v>#N/A</v>
      </c>
    </row>
    <row r="198" spans="1:10" x14ac:dyDescent="0.25">
      <c r="A198" s="199">
        <v>46257</v>
      </c>
      <c r="B198" s="16">
        <v>0</v>
      </c>
      <c r="C198" s="16">
        <v>0.999999999999999</v>
      </c>
      <c r="D198" s="16">
        <v>0</v>
      </c>
      <c r="E198" s="16">
        <v>0.41748299319727877</v>
      </c>
      <c r="F198" s="16">
        <v>1.984126984126984E-3</v>
      </c>
      <c r="G198" s="16">
        <v>0.39005668934240334</v>
      </c>
      <c r="H198" s="16" t="e">
        <v>#N/A</v>
      </c>
      <c r="I198" s="16">
        <v>0.80753968253968211</v>
      </c>
      <c r="J198" s="16" t="e">
        <v>#N/A</v>
      </c>
    </row>
    <row r="199" spans="1:10" x14ac:dyDescent="0.25">
      <c r="A199" s="199">
        <v>46258</v>
      </c>
      <c r="B199" s="16">
        <v>0</v>
      </c>
      <c r="C199" s="16">
        <v>0.999999999999999</v>
      </c>
      <c r="D199" s="16">
        <v>0</v>
      </c>
      <c r="E199" s="16">
        <v>0.41748299319727877</v>
      </c>
      <c r="F199" s="16">
        <v>1.984126984126984E-3</v>
      </c>
      <c r="G199" s="16">
        <v>0.39204081632653032</v>
      </c>
      <c r="H199" s="16" t="e">
        <v>#N/A</v>
      </c>
      <c r="I199" s="16">
        <v>0.80952380952380909</v>
      </c>
      <c r="J199" s="16" t="e">
        <v>#N/A</v>
      </c>
    </row>
    <row r="200" spans="1:10" x14ac:dyDescent="0.25">
      <c r="A200" s="199">
        <v>46259</v>
      </c>
      <c r="B200" s="16">
        <v>0</v>
      </c>
      <c r="C200" s="16">
        <v>0.999999999999999</v>
      </c>
      <c r="D200" s="16">
        <v>0</v>
      </c>
      <c r="E200" s="16">
        <v>0.41748299319727877</v>
      </c>
      <c r="F200" s="16">
        <v>4.7619047619047615E-3</v>
      </c>
      <c r="G200" s="16">
        <v>0.39680272108843506</v>
      </c>
      <c r="H200" s="16" t="e">
        <v>#N/A</v>
      </c>
      <c r="I200" s="16">
        <v>0.81428571428571384</v>
      </c>
      <c r="J200" s="16" t="e">
        <v>#N/A</v>
      </c>
    </row>
    <row r="201" spans="1:10" x14ac:dyDescent="0.25">
      <c r="A201" s="199">
        <v>46260</v>
      </c>
      <c r="B201" s="16">
        <v>0</v>
      </c>
      <c r="C201" s="16">
        <v>0.999999999999999</v>
      </c>
      <c r="D201" s="16">
        <v>0</v>
      </c>
      <c r="E201" s="16">
        <v>0.41748299319727877</v>
      </c>
      <c r="F201" s="16">
        <v>4.7619047619047615E-3</v>
      </c>
      <c r="G201" s="16">
        <v>0.40156462585033981</v>
      </c>
      <c r="H201" s="16" t="e">
        <v>#N/A</v>
      </c>
      <c r="I201" s="16">
        <v>0.81904761904761858</v>
      </c>
      <c r="J201" s="16" t="e">
        <v>#N/A</v>
      </c>
    </row>
    <row r="202" spans="1:10" x14ac:dyDescent="0.25">
      <c r="A202" s="199">
        <v>46261</v>
      </c>
      <c r="B202" s="16">
        <v>0</v>
      </c>
      <c r="C202" s="16">
        <v>0.999999999999999</v>
      </c>
      <c r="D202" s="16">
        <v>0</v>
      </c>
      <c r="E202" s="16">
        <v>0.41748299319727877</v>
      </c>
      <c r="F202" s="16">
        <v>4.7619047619047615E-3</v>
      </c>
      <c r="G202" s="16">
        <v>0.40632653061224455</v>
      </c>
      <c r="H202" s="16" t="e">
        <v>#N/A</v>
      </c>
      <c r="I202" s="16">
        <v>0.82380952380952333</v>
      </c>
      <c r="J202" s="16" t="e">
        <v>#N/A</v>
      </c>
    </row>
    <row r="203" spans="1:10" x14ac:dyDescent="0.25">
      <c r="A203" s="199">
        <v>46262</v>
      </c>
      <c r="B203" s="16">
        <v>0</v>
      </c>
      <c r="C203" s="16">
        <v>0.999999999999999</v>
      </c>
      <c r="D203" s="16">
        <v>0</v>
      </c>
      <c r="E203" s="16">
        <v>0.41748299319727877</v>
      </c>
      <c r="F203" s="16">
        <v>4.7619047619047615E-3</v>
      </c>
      <c r="G203" s="16">
        <v>0.4110884353741493</v>
      </c>
      <c r="H203" s="16" t="e">
        <v>#N/A</v>
      </c>
      <c r="I203" s="16">
        <v>0.82857142857142807</v>
      </c>
      <c r="J203" s="16" t="e">
        <v>#N/A</v>
      </c>
    </row>
    <row r="204" spans="1:10" x14ac:dyDescent="0.25">
      <c r="A204" s="199">
        <v>46263</v>
      </c>
      <c r="B204" s="16">
        <v>0</v>
      </c>
      <c r="C204" s="16">
        <v>0.999999999999999</v>
      </c>
      <c r="D204" s="16">
        <v>0</v>
      </c>
      <c r="E204" s="16">
        <v>0.41748299319727877</v>
      </c>
      <c r="F204" s="16">
        <v>4.7619047619047615E-3</v>
      </c>
      <c r="G204" s="16">
        <v>0.41585034013605404</v>
      </c>
      <c r="H204" s="16" t="e">
        <v>#N/A</v>
      </c>
      <c r="I204" s="16">
        <v>0.83333333333333282</v>
      </c>
      <c r="J204" s="16" t="e">
        <v>#N/A</v>
      </c>
    </row>
    <row r="205" spans="1:10" x14ac:dyDescent="0.25">
      <c r="A205" s="199">
        <v>46264</v>
      </c>
      <c r="B205" s="16">
        <v>0</v>
      </c>
      <c r="C205" s="16">
        <v>0.999999999999999</v>
      </c>
      <c r="D205" s="16">
        <v>0</v>
      </c>
      <c r="E205" s="16">
        <v>0.41748299319727877</v>
      </c>
      <c r="F205" s="16">
        <v>1.5873015873015873E-3</v>
      </c>
      <c r="G205" s="16">
        <v>0.41743764172335562</v>
      </c>
      <c r="H205" s="16" t="e">
        <v>#N/A</v>
      </c>
      <c r="I205" s="16">
        <v>0.8349206349206344</v>
      </c>
      <c r="J205" s="16" t="e">
        <v>#N/A</v>
      </c>
    </row>
    <row r="206" spans="1:10" x14ac:dyDescent="0.25">
      <c r="A206" s="199">
        <v>46265</v>
      </c>
      <c r="B206" s="16">
        <v>0</v>
      </c>
      <c r="C206" s="16">
        <v>0.999999999999999</v>
      </c>
      <c r="D206" s="16">
        <v>0</v>
      </c>
      <c r="E206" s="16">
        <v>0.41748299319727877</v>
      </c>
      <c r="F206" s="16">
        <v>1.5873015873015873E-3</v>
      </c>
      <c r="G206" s="16">
        <v>0.41902494331065721</v>
      </c>
      <c r="H206" s="16" t="e">
        <v>#N/A</v>
      </c>
      <c r="I206" s="16">
        <v>0.83650793650793598</v>
      </c>
      <c r="J206" s="16" t="e">
        <v>#N/A</v>
      </c>
    </row>
    <row r="207" spans="1:10" x14ac:dyDescent="0.25">
      <c r="A207" s="199">
        <v>46266</v>
      </c>
      <c r="B207" s="16">
        <v>0</v>
      </c>
      <c r="C207" s="16">
        <v>0.999999999999999</v>
      </c>
      <c r="D207" s="16">
        <v>0</v>
      </c>
      <c r="E207" s="16">
        <v>0.41748299319727877</v>
      </c>
      <c r="F207" s="16">
        <v>1.5873015873015873E-3</v>
      </c>
      <c r="G207" s="16">
        <v>0.42061224489795879</v>
      </c>
      <c r="H207" s="16" t="e">
        <v>#N/A</v>
      </c>
      <c r="I207" s="16">
        <v>0.83809523809523756</v>
      </c>
      <c r="J207" s="16" t="e">
        <v>#N/A</v>
      </c>
    </row>
    <row r="208" spans="1:10" x14ac:dyDescent="0.25">
      <c r="A208" s="199">
        <v>46267</v>
      </c>
      <c r="B208" s="16">
        <v>0</v>
      </c>
      <c r="C208" s="16">
        <v>0.999999999999999</v>
      </c>
      <c r="D208" s="16">
        <v>0</v>
      </c>
      <c r="E208" s="16">
        <v>0.41748299319727877</v>
      </c>
      <c r="F208" s="16">
        <v>1.5873015873015873E-3</v>
      </c>
      <c r="G208" s="16">
        <v>0.42219954648526037</v>
      </c>
      <c r="H208" s="16" t="e">
        <v>#N/A</v>
      </c>
      <c r="I208" s="16">
        <v>0.83968253968253914</v>
      </c>
      <c r="J208" s="16" t="e">
        <v>#N/A</v>
      </c>
    </row>
    <row r="209" spans="1:10" x14ac:dyDescent="0.25">
      <c r="A209" s="199">
        <v>46268</v>
      </c>
      <c r="B209" s="16">
        <v>0</v>
      </c>
      <c r="C209" s="16">
        <v>0.999999999999999</v>
      </c>
      <c r="D209" s="16">
        <v>0</v>
      </c>
      <c r="E209" s="16">
        <v>0.41748299319727877</v>
      </c>
      <c r="F209" s="16">
        <v>1.5873015873015873E-3</v>
      </c>
      <c r="G209" s="16">
        <v>0.42378684807256195</v>
      </c>
      <c r="H209" s="16" t="e">
        <v>#N/A</v>
      </c>
      <c r="I209" s="16">
        <v>0.84126984126984072</v>
      </c>
      <c r="J209" s="16" t="e">
        <v>#N/A</v>
      </c>
    </row>
    <row r="210" spans="1:10" x14ac:dyDescent="0.25">
      <c r="A210" s="199">
        <v>46269</v>
      </c>
      <c r="B210" s="16">
        <v>0</v>
      </c>
      <c r="C210" s="16">
        <v>0.999999999999999</v>
      </c>
      <c r="D210" s="16">
        <v>0</v>
      </c>
      <c r="E210" s="16">
        <v>0.41748299319727877</v>
      </c>
      <c r="F210" s="16">
        <v>1.5873015873015873E-3</v>
      </c>
      <c r="G210" s="16">
        <v>0.42537414965986353</v>
      </c>
      <c r="H210" s="16" t="e">
        <v>#N/A</v>
      </c>
      <c r="I210" s="16">
        <v>0.84285714285714231</v>
      </c>
      <c r="J210" s="16" t="e">
        <v>#N/A</v>
      </c>
    </row>
    <row r="211" spans="1:10" x14ac:dyDescent="0.25">
      <c r="A211" s="199">
        <v>46270</v>
      </c>
      <c r="B211" s="16">
        <v>0</v>
      </c>
      <c r="C211" s="16">
        <v>0.999999999999999</v>
      </c>
      <c r="D211" s="16">
        <v>0</v>
      </c>
      <c r="E211" s="16">
        <v>0.41748299319727877</v>
      </c>
      <c r="F211" s="16">
        <v>1.5873015873015873E-3</v>
      </c>
      <c r="G211" s="16">
        <v>0.42696145124716511</v>
      </c>
      <c r="H211" s="16" t="e">
        <v>#N/A</v>
      </c>
      <c r="I211" s="16">
        <v>0.84444444444444389</v>
      </c>
      <c r="J211" s="16" t="e">
        <v>#N/A</v>
      </c>
    </row>
    <row r="212" spans="1:10" x14ac:dyDescent="0.25">
      <c r="A212" s="199">
        <v>46271</v>
      </c>
      <c r="B212" s="16">
        <v>0</v>
      </c>
      <c r="C212" s="16">
        <v>0.999999999999999</v>
      </c>
      <c r="D212" s="16">
        <v>0</v>
      </c>
      <c r="E212" s="16">
        <v>0.41748299319727877</v>
      </c>
      <c r="F212" s="16">
        <v>1.5873015873015873E-3</v>
      </c>
      <c r="G212" s="16">
        <v>0.4285487528344667</v>
      </c>
      <c r="H212" s="16" t="e">
        <v>#N/A</v>
      </c>
      <c r="I212" s="16">
        <v>0.84603174603174547</v>
      </c>
      <c r="J212" s="16" t="e">
        <v>#N/A</v>
      </c>
    </row>
    <row r="213" spans="1:10" x14ac:dyDescent="0.25">
      <c r="A213" s="199">
        <v>46272</v>
      </c>
      <c r="B213" s="16">
        <v>0</v>
      </c>
      <c r="C213" s="16">
        <v>0.999999999999999</v>
      </c>
      <c r="D213" s="16">
        <v>0</v>
      </c>
      <c r="E213" s="16">
        <v>0.41748299319727877</v>
      </c>
      <c r="F213" s="16">
        <v>1.5873015873015873E-3</v>
      </c>
      <c r="G213" s="16">
        <v>0.43013605442176828</v>
      </c>
      <c r="H213" s="16" t="e">
        <v>#N/A</v>
      </c>
      <c r="I213" s="16">
        <v>0.84761904761904705</v>
      </c>
      <c r="J213" s="16" t="e">
        <v>#N/A</v>
      </c>
    </row>
    <row r="214" spans="1:10" x14ac:dyDescent="0.25">
      <c r="A214" s="199">
        <v>46273</v>
      </c>
      <c r="B214" s="16">
        <v>0</v>
      </c>
      <c r="C214" s="16">
        <v>0.999999999999999</v>
      </c>
      <c r="D214" s="16">
        <v>0</v>
      </c>
      <c r="E214" s="16">
        <v>0.41748299319727877</v>
      </c>
      <c r="F214" s="16">
        <v>1.5873015873015873E-3</v>
      </c>
      <c r="G214" s="16">
        <v>0.43172335600906986</v>
      </c>
      <c r="H214" s="16" t="e">
        <v>#N/A</v>
      </c>
      <c r="I214" s="16">
        <v>0.84920634920634863</v>
      </c>
      <c r="J214" s="16" t="e">
        <v>#N/A</v>
      </c>
    </row>
    <row r="215" spans="1:10" x14ac:dyDescent="0.25">
      <c r="A215" s="199">
        <v>46274</v>
      </c>
      <c r="B215" s="16">
        <v>0</v>
      </c>
      <c r="C215" s="16">
        <v>0.999999999999999</v>
      </c>
      <c r="D215" s="16">
        <v>0</v>
      </c>
      <c r="E215" s="16">
        <v>0.41748299319727877</v>
      </c>
      <c r="F215" s="16">
        <v>1.5873015873015873E-3</v>
      </c>
      <c r="G215" s="16">
        <v>0.43331065759637144</v>
      </c>
      <c r="H215" s="16" t="e">
        <v>#N/A</v>
      </c>
      <c r="I215" s="16">
        <v>0.85079365079365021</v>
      </c>
      <c r="J215" s="16" t="e">
        <v>#N/A</v>
      </c>
    </row>
    <row r="216" spans="1:10" x14ac:dyDescent="0.25">
      <c r="A216" s="199">
        <v>46275</v>
      </c>
      <c r="B216" s="16">
        <v>0</v>
      </c>
      <c r="C216" s="16">
        <v>0.999999999999999</v>
      </c>
      <c r="D216" s="16">
        <v>0</v>
      </c>
      <c r="E216" s="16">
        <v>0.41748299319727877</v>
      </c>
      <c r="F216" s="16">
        <v>1.5873015873015873E-3</v>
      </c>
      <c r="G216" s="16">
        <v>0.43489795918367302</v>
      </c>
      <c r="H216" s="16" t="e">
        <v>#N/A</v>
      </c>
      <c r="I216" s="16">
        <v>0.8523809523809518</v>
      </c>
      <c r="J216" s="16" t="e">
        <v>#N/A</v>
      </c>
    </row>
    <row r="217" spans="1:10" x14ac:dyDescent="0.25">
      <c r="A217" s="199">
        <v>46276</v>
      </c>
      <c r="B217" s="16">
        <v>0</v>
      </c>
      <c r="C217" s="16">
        <v>0.999999999999999</v>
      </c>
      <c r="D217" s="16">
        <v>0</v>
      </c>
      <c r="E217" s="16">
        <v>0.41748299319727877</v>
      </c>
      <c r="F217" s="16">
        <v>1.5873015873015873E-3</v>
      </c>
      <c r="G217" s="16">
        <v>0.4364852607709746</v>
      </c>
      <c r="H217" s="16" t="e">
        <v>#N/A</v>
      </c>
      <c r="I217" s="16">
        <v>0.85396825396825338</v>
      </c>
      <c r="J217" s="16" t="e">
        <v>#N/A</v>
      </c>
    </row>
    <row r="218" spans="1:10" x14ac:dyDescent="0.25">
      <c r="A218" s="199">
        <v>46277</v>
      </c>
      <c r="B218" s="16">
        <v>0</v>
      </c>
      <c r="C218" s="16">
        <v>0.999999999999999</v>
      </c>
      <c r="D218" s="16">
        <v>0</v>
      </c>
      <c r="E218" s="16">
        <v>0.41748299319727877</v>
      </c>
      <c r="F218" s="16">
        <v>1.5873015873015873E-3</v>
      </c>
      <c r="G218" s="16">
        <v>0.43807256235827619</v>
      </c>
      <c r="H218" s="16" t="e">
        <v>#N/A</v>
      </c>
      <c r="I218" s="16">
        <v>0.85555555555555496</v>
      </c>
      <c r="J218" s="16" t="e">
        <v>#N/A</v>
      </c>
    </row>
    <row r="219" spans="1:10" x14ac:dyDescent="0.25">
      <c r="A219" s="199">
        <v>46278</v>
      </c>
      <c r="B219" s="16">
        <v>0</v>
      </c>
      <c r="C219" s="16">
        <v>0.999999999999999</v>
      </c>
      <c r="D219" s="16">
        <v>0</v>
      </c>
      <c r="E219" s="16">
        <v>0.41748299319727877</v>
      </c>
      <c r="F219" s="16">
        <v>1.5873015873015873E-3</v>
      </c>
      <c r="G219" s="16">
        <v>0.43965986394557777</v>
      </c>
      <c r="H219" s="16" t="e">
        <v>#N/A</v>
      </c>
      <c r="I219" s="16">
        <v>0.85714285714285654</v>
      </c>
      <c r="J219" s="16" t="e">
        <v>#N/A</v>
      </c>
    </row>
    <row r="220" spans="1:10" x14ac:dyDescent="0.25">
      <c r="A220" s="199">
        <v>46279</v>
      </c>
      <c r="B220" s="16">
        <v>0</v>
      </c>
      <c r="C220" s="16">
        <v>0.999999999999999</v>
      </c>
      <c r="D220" s="16">
        <v>0</v>
      </c>
      <c r="E220" s="16">
        <v>0.41748299319727877</v>
      </c>
      <c r="F220" s="16">
        <v>4.7619047619047615E-3</v>
      </c>
      <c r="G220" s="16">
        <v>0.44442176870748251</v>
      </c>
      <c r="H220" s="16" t="e">
        <v>#N/A</v>
      </c>
      <c r="I220" s="16">
        <v>0.86190476190476129</v>
      </c>
      <c r="J220" s="16" t="e">
        <v>#N/A</v>
      </c>
    </row>
    <row r="221" spans="1:10" x14ac:dyDescent="0.25">
      <c r="A221" s="199">
        <v>46280</v>
      </c>
      <c r="B221" s="16">
        <v>0</v>
      </c>
      <c r="C221" s="16">
        <v>0.999999999999999</v>
      </c>
      <c r="D221" s="16">
        <v>0</v>
      </c>
      <c r="E221" s="16">
        <v>0.41748299319727877</v>
      </c>
      <c r="F221" s="16">
        <v>4.7619047619047615E-3</v>
      </c>
      <c r="G221" s="16">
        <v>0.44918367346938726</v>
      </c>
      <c r="H221" s="16" t="e">
        <v>#N/A</v>
      </c>
      <c r="I221" s="16">
        <v>0.86666666666666603</v>
      </c>
      <c r="J221" s="16" t="e">
        <v>#N/A</v>
      </c>
    </row>
    <row r="222" spans="1:10" x14ac:dyDescent="0.25">
      <c r="A222" s="199">
        <v>46281</v>
      </c>
      <c r="B222" s="16">
        <v>0</v>
      </c>
      <c r="C222" s="16">
        <v>0.999999999999999</v>
      </c>
      <c r="D222" s="16">
        <v>0</v>
      </c>
      <c r="E222" s="16">
        <v>0.41748299319727877</v>
      </c>
      <c r="F222" s="16">
        <v>4.7619047619047615E-3</v>
      </c>
      <c r="G222" s="16">
        <v>0.453945578231292</v>
      </c>
      <c r="H222" s="16" t="e">
        <v>#N/A</v>
      </c>
      <c r="I222" s="16">
        <v>0.87142857142857078</v>
      </c>
      <c r="J222" s="16" t="e">
        <v>#N/A</v>
      </c>
    </row>
    <row r="223" spans="1:10" x14ac:dyDescent="0.25">
      <c r="A223" s="199">
        <v>46282</v>
      </c>
      <c r="B223" s="16">
        <v>0</v>
      </c>
      <c r="C223" s="16">
        <v>0.999999999999999</v>
      </c>
      <c r="D223" s="16">
        <v>0</v>
      </c>
      <c r="E223" s="16">
        <v>0.41748299319727877</v>
      </c>
      <c r="F223" s="16">
        <v>4.7619047619047615E-3</v>
      </c>
      <c r="G223" s="16">
        <v>0.45870748299319675</v>
      </c>
      <c r="H223" s="16" t="e">
        <v>#N/A</v>
      </c>
      <c r="I223" s="16">
        <v>0.87619047619047552</v>
      </c>
      <c r="J223" s="16" t="e">
        <v>#N/A</v>
      </c>
    </row>
    <row r="224" spans="1:10" x14ac:dyDescent="0.25">
      <c r="A224" s="199">
        <v>46283</v>
      </c>
      <c r="B224" s="16">
        <v>0</v>
      </c>
      <c r="C224" s="16">
        <v>0.999999999999999</v>
      </c>
      <c r="D224" s="16">
        <v>0</v>
      </c>
      <c r="E224" s="16">
        <v>0.41748299319727877</v>
      </c>
      <c r="F224" s="16">
        <v>4.7619047619047615E-3</v>
      </c>
      <c r="G224" s="16">
        <v>0.46346938775510149</v>
      </c>
      <c r="H224" s="16" t="e">
        <v>#N/A</v>
      </c>
      <c r="I224" s="16">
        <v>0.88095238095238027</v>
      </c>
      <c r="J224" s="16" t="e">
        <v>#N/A</v>
      </c>
    </row>
    <row r="225" spans="1:10" x14ac:dyDescent="0.25">
      <c r="A225" s="199">
        <v>46284</v>
      </c>
      <c r="B225" s="16">
        <v>0</v>
      </c>
      <c r="C225" s="16">
        <v>0.999999999999999</v>
      </c>
      <c r="D225" s="16">
        <v>0</v>
      </c>
      <c r="E225" s="16">
        <v>0.41748299319727877</v>
      </c>
      <c r="F225" s="16">
        <v>4.7619047619047615E-3</v>
      </c>
      <c r="G225" s="16">
        <v>0.46823129251700624</v>
      </c>
      <c r="H225" s="16" t="e">
        <v>#N/A</v>
      </c>
      <c r="I225" s="16">
        <v>0.88571428571428501</v>
      </c>
      <c r="J225" s="16" t="e">
        <v>#N/A</v>
      </c>
    </row>
    <row r="226" spans="1:10" x14ac:dyDescent="0.25">
      <c r="A226" s="199">
        <v>46285</v>
      </c>
      <c r="B226" s="16">
        <v>0</v>
      </c>
      <c r="C226" s="16">
        <v>0.999999999999999</v>
      </c>
      <c r="D226" s="16">
        <v>0</v>
      </c>
      <c r="E226" s="16">
        <v>0.41748299319727877</v>
      </c>
      <c r="F226" s="16">
        <v>4.7619047619047615E-3</v>
      </c>
      <c r="G226" s="16">
        <v>0.47299319727891098</v>
      </c>
      <c r="H226" s="16" t="e">
        <v>#N/A</v>
      </c>
      <c r="I226" s="16">
        <v>0.89047619047618976</v>
      </c>
      <c r="J226" s="16" t="e">
        <v>#N/A</v>
      </c>
    </row>
    <row r="227" spans="1:10" x14ac:dyDescent="0.25">
      <c r="A227" s="199">
        <v>46286</v>
      </c>
      <c r="B227" s="16">
        <v>0</v>
      </c>
      <c r="C227" s="16">
        <v>0.999999999999999</v>
      </c>
      <c r="D227" s="16">
        <v>0</v>
      </c>
      <c r="E227" s="16">
        <v>0.41748299319727877</v>
      </c>
      <c r="F227" s="16">
        <v>4.7619047619047615E-3</v>
      </c>
      <c r="G227" s="16">
        <v>0.47775510204081573</v>
      </c>
      <c r="H227" s="16" t="e">
        <v>#N/A</v>
      </c>
      <c r="I227" s="16">
        <v>0.8952380952380945</v>
      </c>
      <c r="J227" s="16" t="e">
        <v>#N/A</v>
      </c>
    </row>
    <row r="228" spans="1:10" x14ac:dyDescent="0.25">
      <c r="A228" s="199">
        <v>46287</v>
      </c>
      <c r="B228" s="16">
        <v>0</v>
      </c>
      <c r="C228" s="16">
        <v>0.999999999999999</v>
      </c>
      <c r="D228" s="16">
        <v>0</v>
      </c>
      <c r="E228" s="16">
        <v>0.41748299319727877</v>
      </c>
      <c r="F228" s="16">
        <v>4.7619047619047615E-3</v>
      </c>
      <c r="G228" s="16">
        <v>0.48251700680272047</v>
      </c>
      <c r="H228" s="16" t="e">
        <v>#N/A</v>
      </c>
      <c r="I228" s="16">
        <v>0.89999999999999925</v>
      </c>
      <c r="J228" s="16" t="e">
        <v>#N/A</v>
      </c>
    </row>
    <row r="229" spans="1:10" x14ac:dyDescent="0.25">
      <c r="A229" s="199">
        <v>46288</v>
      </c>
      <c r="B229" s="16">
        <v>0</v>
      </c>
      <c r="C229" s="16">
        <v>0.999999999999999</v>
      </c>
      <c r="D229" s="16">
        <v>0</v>
      </c>
      <c r="E229" s="16">
        <v>0.41748299319727877</v>
      </c>
      <c r="F229" s="16">
        <v>4.7619047619047615E-3</v>
      </c>
      <c r="G229" s="16">
        <v>0.48727891156462522</v>
      </c>
      <c r="H229" s="16" t="e">
        <v>#N/A</v>
      </c>
      <c r="I229" s="16">
        <v>0.90476190476190399</v>
      </c>
      <c r="J229" s="16" t="e">
        <v>#N/A</v>
      </c>
    </row>
    <row r="230" spans="1:10" x14ac:dyDescent="0.25">
      <c r="A230" s="199">
        <v>46290</v>
      </c>
      <c r="B230" s="16">
        <v>0</v>
      </c>
      <c r="C230" s="16">
        <v>0.999999999999999</v>
      </c>
      <c r="D230" s="16">
        <v>0</v>
      </c>
      <c r="E230" s="16">
        <v>0.41748299319727877</v>
      </c>
      <c r="F230" s="16">
        <v>7.9365079365079361E-3</v>
      </c>
      <c r="G230" s="16">
        <v>0.49521541950113313</v>
      </c>
      <c r="H230" s="16" t="e">
        <v>#N/A</v>
      </c>
      <c r="I230" s="16">
        <v>0.9126984126984119</v>
      </c>
      <c r="J230" s="16" t="e">
        <v>#N/A</v>
      </c>
    </row>
    <row r="231" spans="1:10" x14ac:dyDescent="0.25">
      <c r="A231" s="199">
        <v>46291</v>
      </c>
      <c r="B231" s="16">
        <v>0</v>
      </c>
      <c r="C231" s="16">
        <v>0.999999999999999</v>
      </c>
      <c r="D231" s="16">
        <v>0</v>
      </c>
      <c r="E231" s="16">
        <v>0.41748299319727877</v>
      </c>
      <c r="F231" s="16">
        <v>7.9365079365079361E-3</v>
      </c>
      <c r="G231" s="16">
        <v>0.50315192743764103</v>
      </c>
      <c r="H231" s="16" t="e">
        <v>#N/A</v>
      </c>
      <c r="I231" s="16">
        <v>0.92063492063491981</v>
      </c>
      <c r="J231" s="16" t="e">
        <v>#N/A</v>
      </c>
    </row>
    <row r="232" spans="1:10" x14ac:dyDescent="0.25">
      <c r="A232" s="199">
        <v>46292</v>
      </c>
      <c r="B232" s="16">
        <v>0</v>
      </c>
      <c r="C232" s="16">
        <v>0.999999999999999</v>
      </c>
      <c r="D232" s="16">
        <v>0</v>
      </c>
      <c r="E232" s="16">
        <v>0.41748299319727877</v>
      </c>
      <c r="F232" s="16">
        <v>7.9365079365079361E-3</v>
      </c>
      <c r="G232" s="16">
        <v>0.51108843537414894</v>
      </c>
      <c r="H232" s="16" t="e">
        <v>#N/A</v>
      </c>
      <c r="I232" s="16">
        <v>0.92857142857142771</v>
      </c>
      <c r="J232" s="16" t="e">
        <v>#N/A</v>
      </c>
    </row>
    <row r="233" spans="1:10" x14ac:dyDescent="0.25">
      <c r="A233" s="199">
        <v>46293</v>
      </c>
      <c r="B233" s="16">
        <v>0</v>
      </c>
      <c r="C233" s="16">
        <v>0.999999999999999</v>
      </c>
      <c r="D233" s="16">
        <v>0</v>
      </c>
      <c r="E233" s="16">
        <v>0.41748299319727877</v>
      </c>
      <c r="F233" s="16">
        <v>4.7619047619047615E-3</v>
      </c>
      <c r="G233" s="16">
        <v>0.51585034013605369</v>
      </c>
      <c r="H233" s="16" t="e">
        <v>#N/A</v>
      </c>
      <c r="I233" s="16">
        <v>0.93333333333333246</v>
      </c>
      <c r="J233" s="16" t="e">
        <v>#N/A</v>
      </c>
    </row>
    <row r="234" spans="1:10" x14ac:dyDescent="0.25">
      <c r="A234" s="199">
        <v>46294</v>
      </c>
      <c r="B234" s="16">
        <v>0</v>
      </c>
      <c r="C234" s="16">
        <v>0.999999999999999</v>
      </c>
      <c r="D234" s="16">
        <v>0</v>
      </c>
      <c r="E234" s="16">
        <v>0.41748299319727877</v>
      </c>
      <c r="F234" s="16">
        <v>4.7619047619047615E-3</v>
      </c>
      <c r="G234" s="16">
        <v>0.52061224489795843</v>
      </c>
      <c r="H234" s="16" t="e">
        <v>#N/A</v>
      </c>
      <c r="I234" s="16">
        <v>0.9380952380952372</v>
      </c>
      <c r="J234" s="16" t="e">
        <v>#N/A</v>
      </c>
    </row>
    <row r="235" spans="1:10" x14ac:dyDescent="0.25">
      <c r="A235" s="199">
        <v>46295</v>
      </c>
      <c r="B235" s="16">
        <v>0</v>
      </c>
      <c r="C235" s="16">
        <v>0.999999999999999</v>
      </c>
      <c r="D235" s="16">
        <v>0</v>
      </c>
      <c r="E235" s="16">
        <v>0.41748299319727877</v>
      </c>
      <c r="F235" s="16">
        <v>4.7619047619047615E-3</v>
      </c>
      <c r="G235" s="16">
        <v>0.52537414965986318</v>
      </c>
      <c r="H235" s="16" t="e">
        <v>#N/A</v>
      </c>
      <c r="I235" s="16">
        <v>0.94285714285714195</v>
      </c>
      <c r="J235" s="16" t="e">
        <v>#N/A</v>
      </c>
    </row>
    <row r="236" spans="1:10" x14ac:dyDescent="0.25">
      <c r="A236" s="199">
        <v>46296</v>
      </c>
      <c r="B236" s="16">
        <v>0</v>
      </c>
      <c r="C236" s="16">
        <v>0.999999999999999</v>
      </c>
      <c r="D236" s="16">
        <v>0</v>
      </c>
      <c r="E236" s="16">
        <v>0.41748299319727877</v>
      </c>
      <c r="F236" s="16">
        <v>4.7619047619047615E-3</v>
      </c>
      <c r="G236" s="16">
        <v>0.53013605442176792</v>
      </c>
      <c r="H236" s="16" t="e">
        <v>#N/A</v>
      </c>
      <c r="I236" s="16">
        <v>0.94761904761904669</v>
      </c>
      <c r="J236" s="16" t="e">
        <v>#N/A</v>
      </c>
    </row>
    <row r="237" spans="1:10" x14ac:dyDescent="0.25">
      <c r="A237" s="199">
        <v>46297</v>
      </c>
      <c r="B237" s="16">
        <v>0</v>
      </c>
      <c r="C237" s="16">
        <v>0.999999999999999</v>
      </c>
      <c r="D237" s="16">
        <v>0</v>
      </c>
      <c r="E237" s="16">
        <v>0.41748299319727877</v>
      </c>
      <c r="F237" s="16">
        <v>4.7619047619047615E-3</v>
      </c>
      <c r="G237" s="16">
        <v>0.53489795918367267</v>
      </c>
      <c r="H237" s="16" t="e">
        <v>#N/A</v>
      </c>
      <c r="I237" s="16">
        <v>0.95238095238095144</v>
      </c>
      <c r="J237" s="16" t="e">
        <v>#N/A</v>
      </c>
    </row>
    <row r="238" spans="1:10" x14ac:dyDescent="0.25">
      <c r="A238" s="199">
        <v>46298</v>
      </c>
      <c r="B238" s="16">
        <v>0</v>
      </c>
      <c r="C238" s="16">
        <v>0.999999999999999</v>
      </c>
      <c r="D238" s="16">
        <v>0</v>
      </c>
      <c r="E238" s="16">
        <v>0.41748299319727877</v>
      </c>
      <c r="F238" s="16">
        <v>2.3809523809523807E-3</v>
      </c>
      <c r="G238" s="16">
        <v>0.53727891156462504</v>
      </c>
      <c r="H238" s="16" t="e">
        <v>#N/A</v>
      </c>
      <c r="I238" s="16">
        <v>0.95476190476190381</v>
      </c>
      <c r="J238" s="16" t="e">
        <v>#N/A</v>
      </c>
    </row>
    <row r="239" spans="1:10" x14ac:dyDescent="0.25">
      <c r="A239" s="199">
        <v>46299</v>
      </c>
      <c r="B239" s="16">
        <v>0</v>
      </c>
      <c r="C239" s="16">
        <v>0.999999999999999</v>
      </c>
      <c r="D239" s="16">
        <v>0</v>
      </c>
      <c r="E239" s="16">
        <v>0.41748299319727877</v>
      </c>
      <c r="F239" s="16">
        <v>2.3809523809523807E-3</v>
      </c>
      <c r="G239" s="16">
        <v>0.53965986394557741</v>
      </c>
      <c r="H239" s="16" t="e">
        <v>#N/A</v>
      </c>
      <c r="I239" s="16">
        <v>0.95714285714285618</v>
      </c>
      <c r="J239" s="16" t="e">
        <v>#N/A</v>
      </c>
    </row>
    <row r="240" spans="1:10" x14ac:dyDescent="0.25">
      <c r="A240" s="199">
        <v>46300</v>
      </c>
      <c r="B240" s="16">
        <v>0</v>
      </c>
      <c r="C240" s="16">
        <v>0.999999999999999</v>
      </c>
      <c r="D240" s="16">
        <v>0</v>
      </c>
      <c r="E240" s="16">
        <v>0.41748299319727877</v>
      </c>
      <c r="F240" s="16">
        <v>2.3809523809523807E-3</v>
      </c>
      <c r="G240" s="16">
        <v>0.54204081632652978</v>
      </c>
      <c r="H240" s="16" t="e">
        <v>#N/A</v>
      </c>
      <c r="I240" s="16">
        <v>0.95952380952380856</v>
      </c>
      <c r="J240" s="16" t="e">
        <v>#N/A</v>
      </c>
    </row>
    <row r="241" spans="1:10" x14ac:dyDescent="0.25">
      <c r="A241" s="199">
        <v>46301</v>
      </c>
      <c r="B241" s="16">
        <v>0</v>
      </c>
      <c r="C241" s="16">
        <v>0.999999999999999</v>
      </c>
      <c r="D241" s="16">
        <v>0</v>
      </c>
      <c r="E241" s="16">
        <v>0.41748299319727877</v>
      </c>
      <c r="F241" s="16">
        <v>2.3809523809523807E-3</v>
      </c>
      <c r="G241" s="16">
        <v>0.54442176870748216</v>
      </c>
      <c r="H241" s="16" t="e">
        <v>#N/A</v>
      </c>
      <c r="I241" s="16">
        <v>0.96190476190476093</v>
      </c>
      <c r="J241" s="16" t="e">
        <v>#N/A</v>
      </c>
    </row>
    <row r="242" spans="1:10" x14ac:dyDescent="0.25">
      <c r="A242" s="199">
        <v>46302</v>
      </c>
      <c r="B242" s="16">
        <v>0</v>
      </c>
      <c r="C242" s="16">
        <v>0.999999999999999</v>
      </c>
      <c r="D242" s="16">
        <v>0</v>
      </c>
      <c r="E242" s="16">
        <v>0.41748299319727877</v>
      </c>
      <c r="F242" s="16">
        <v>2.3809523809523807E-3</v>
      </c>
      <c r="G242" s="16">
        <v>0.54680272108843453</v>
      </c>
      <c r="H242" s="16" t="e">
        <v>#N/A</v>
      </c>
      <c r="I242" s="16">
        <v>0.9642857142857133</v>
      </c>
      <c r="J242" s="16" t="e">
        <v>#N/A</v>
      </c>
    </row>
    <row r="243" spans="1:10" x14ac:dyDescent="0.25">
      <c r="A243" s="199">
        <v>46303</v>
      </c>
      <c r="B243" s="16">
        <v>0</v>
      </c>
      <c r="C243" s="16">
        <v>0.999999999999999</v>
      </c>
      <c r="D243" s="16">
        <v>0</v>
      </c>
      <c r="E243" s="16">
        <v>0.41748299319727877</v>
      </c>
      <c r="F243" s="16">
        <v>2.3809523809523807E-3</v>
      </c>
      <c r="G243" s="16">
        <v>0.5491836734693869</v>
      </c>
      <c r="H243" s="16" t="e">
        <v>#N/A</v>
      </c>
      <c r="I243" s="16">
        <v>0.96666666666666567</v>
      </c>
      <c r="J243" s="16" t="e">
        <v>#N/A</v>
      </c>
    </row>
    <row r="244" spans="1:10" x14ac:dyDescent="0.25">
      <c r="A244" s="199">
        <v>46304</v>
      </c>
      <c r="B244" s="16">
        <v>0</v>
      </c>
      <c r="C244" s="16">
        <v>0.999999999999999</v>
      </c>
      <c r="D244" s="16">
        <v>0</v>
      </c>
      <c r="E244" s="16">
        <v>0.41748299319727877</v>
      </c>
      <c r="F244" s="16">
        <v>2.3809523809523807E-3</v>
      </c>
      <c r="G244" s="16">
        <v>0.55156462585033927</v>
      </c>
      <c r="H244" s="16" t="e">
        <v>#N/A</v>
      </c>
      <c r="I244" s="16">
        <v>0.96904761904761805</v>
      </c>
      <c r="J244" s="16" t="e">
        <v>#N/A</v>
      </c>
    </row>
    <row r="245" spans="1:10" x14ac:dyDescent="0.25">
      <c r="A245" s="199">
        <v>46305</v>
      </c>
      <c r="B245" s="16">
        <v>0</v>
      </c>
      <c r="C245" s="16">
        <v>0.999999999999999</v>
      </c>
      <c r="D245" s="16">
        <v>0</v>
      </c>
      <c r="E245" s="16">
        <v>0.41748299319727877</v>
      </c>
      <c r="F245" s="16">
        <v>2.3809523809523807E-3</v>
      </c>
      <c r="G245" s="16">
        <v>0.55394557823129165</v>
      </c>
      <c r="H245" s="16" t="e">
        <v>#N/A</v>
      </c>
      <c r="I245" s="16">
        <v>0.97142857142857042</v>
      </c>
      <c r="J245" s="16" t="e">
        <v>#N/A</v>
      </c>
    </row>
    <row r="246" spans="1:10" x14ac:dyDescent="0.25">
      <c r="A246" s="199">
        <v>46306</v>
      </c>
      <c r="B246" s="16">
        <v>0</v>
      </c>
      <c r="C246" s="16">
        <v>0.999999999999999</v>
      </c>
      <c r="D246" s="16">
        <v>0</v>
      </c>
      <c r="E246" s="16">
        <v>0.41748299319727877</v>
      </c>
      <c r="F246" s="16">
        <v>2.3809523809523807E-3</v>
      </c>
      <c r="G246" s="16">
        <v>0.55632653061224402</v>
      </c>
      <c r="H246" s="16" t="e">
        <v>#N/A</v>
      </c>
      <c r="I246" s="16">
        <v>0.97380952380952279</v>
      </c>
      <c r="J246" s="16" t="e">
        <v>#N/A</v>
      </c>
    </row>
    <row r="247" spans="1:10" x14ac:dyDescent="0.25">
      <c r="A247" s="199">
        <v>46307</v>
      </c>
      <c r="B247" s="16">
        <v>0</v>
      </c>
      <c r="C247" s="16">
        <v>0.999999999999999</v>
      </c>
      <c r="D247" s="16">
        <v>0</v>
      </c>
      <c r="E247" s="16">
        <v>0.41748299319727877</v>
      </c>
      <c r="F247" s="16">
        <v>2.3809523809523807E-3</v>
      </c>
      <c r="G247" s="16">
        <v>0.55870748299319639</v>
      </c>
      <c r="H247" s="16" t="e">
        <v>#N/A</v>
      </c>
      <c r="I247" s="16">
        <v>0.97619047619047516</v>
      </c>
      <c r="J247" s="16" t="e">
        <v>#N/A</v>
      </c>
    </row>
    <row r="248" spans="1:10" x14ac:dyDescent="0.25">
      <c r="A248" s="199">
        <v>46308</v>
      </c>
      <c r="B248" s="16">
        <v>0</v>
      </c>
      <c r="C248" s="16">
        <v>0.999999999999999</v>
      </c>
      <c r="D248" s="16">
        <v>0</v>
      </c>
      <c r="E248" s="16">
        <v>0.41748299319727877</v>
      </c>
      <c r="F248" s="16">
        <v>1.1904761904761904E-2</v>
      </c>
      <c r="G248" s="16">
        <v>0.57061224489795825</v>
      </c>
      <c r="H248" s="16" t="e">
        <v>#N/A</v>
      </c>
      <c r="I248" s="16">
        <v>0.98809523809523703</v>
      </c>
      <c r="J248" s="16" t="e">
        <v>#N/A</v>
      </c>
    </row>
    <row r="249" spans="1:10" x14ac:dyDescent="0.25">
      <c r="A249" s="199">
        <v>46309</v>
      </c>
      <c r="B249" s="16">
        <v>0</v>
      </c>
      <c r="C249" s="16">
        <v>0.999999999999999</v>
      </c>
      <c r="D249" s="16">
        <v>0</v>
      </c>
      <c r="E249" s="16">
        <v>0.41748299319727877</v>
      </c>
      <c r="F249" s="16">
        <v>1.1904761904761904E-2</v>
      </c>
      <c r="G249" s="16">
        <v>0.58251700680272012</v>
      </c>
      <c r="H249" s="16" t="e">
        <v>#N/A</v>
      </c>
      <c r="I249" s="16">
        <v>0.99999999999999889</v>
      </c>
      <c r="J249" s="16" t="e">
        <v>#N/A</v>
      </c>
    </row>
  </sheetData>
  <phoneticPr fontId="5"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61"/>
  <sheetViews>
    <sheetView workbookViewId="0">
      <selection activeCell="A18" sqref="A18:XFD18"/>
    </sheetView>
  </sheetViews>
  <sheetFormatPr baseColWidth="10" defaultRowHeight="15" x14ac:dyDescent="0.25"/>
  <cols>
    <col min="1" max="1" width="5.28515625" bestFit="1" customWidth="1"/>
    <col min="2" max="2" width="7.42578125" bestFit="1" customWidth="1"/>
    <col min="3" max="3" width="18.7109375" bestFit="1" customWidth="1"/>
    <col min="4" max="4" width="25.85546875" bestFit="1" customWidth="1"/>
    <col min="5" max="5" width="12.42578125" bestFit="1" customWidth="1"/>
    <col min="6" max="6" width="13.7109375" bestFit="1" customWidth="1"/>
    <col min="7" max="8" width="22.42578125" bestFit="1" customWidth="1"/>
    <col min="9" max="10" width="23.7109375" bestFit="1" customWidth="1"/>
    <col min="11" max="11" width="8.85546875" bestFit="1" customWidth="1"/>
    <col min="13" max="13" width="12.28515625" bestFit="1" customWidth="1"/>
    <col min="14" max="15" width="17.7109375" bestFit="1" customWidth="1"/>
    <col min="16" max="16" width="19" bestFit="1" customWidth="1"/>
    <col min="17" max="17" width="21.42578125" bestFit="1" customWidth="1"/>
    <col min="18" max="18" width="14.85546875" bestFit="1" customWidth="1"/>
  </cols>
  <sheetData>
    <row r="1" spans="1:17" x14ac:dyDescent="0.25">
      <c r="A1" s="80" t="s">
        <v>0</v>
      </c>
      <c r="B1" s="79" t="s">
        <v>15</v>
      </c>
      <c r="C1" s="79" t="s">
        <v>1</v>
      </c>
      <c r="D1" s="79" t="s">
        <v>28</v>
      </c>
      <c r="E1" s="79" t="s">
        <v>353</v>
      </c>
      <c r="F1" s="79" t="s">
        <v>180</v>
      </c>
      <c r="G1" s="79" t="s">
        <v>377</v>
      </c>
      <c r="H1" s="1" t="s">
        <v>378</v>
      </c>
      <c r="I1" s="79" t="s">
        <v>379</v>
      </c>
      <c r="J1" s="1" t="s">
        <v>380</v>
      </c>
      <c r="K1" s="79" t="s">
        <v>381</v>
      </c>
      <c r="L1" s="79" t="s">
        <v>382</v>
      </c>
      <c r="M1" s="79" t="s">
        <v>415</v>
      </c>
      <c r="N1" s="1" t="s">
        <v>13</v>
      </c>
      <c r="O1" s="1" t="s">
        <v>14</v>
      </c>
      <c r="P1" s="80" t="s">
        <v>42</v>
      </c>
      <c r="Q1" s="79" t="s">
        <v>49</v>
      </c>
    </row>
    <row r="2" spans="1:17" x14ac:dyDescent="0.25">
      <c r="A2" s="128">
        <v>1</v>
      </c>
      <c r="B2" s="129" t="s">
        <v>209</v>
      </c>
      <c r="C2" s="129" t="s">
        <v>8</v>
      </c>
      <c r="D2" s="129" t="s">
        <v>30</v>
      </c>
      <c r="E2" s="129" t="s">
        <v>369</v>
      </c>
      <c r="F2" s="129" t="s">
        <v>383</v>
      </c>
      <c r="G2" s="79"/>
      <c r="H2" s="1"/>
      <c r="I2" s="79"/>
      <c r="J2" s="1"/>
      <c r="K2" s="79" t="s">
        <v>384</v>
      </c>
      <c r="L2" s="79"/>
      <c r="M2" s="1"/>
      <c r="N2" s="130">
        <v>46056</v>
      </c>
      <c r="O2" s="130">
        <v>46056</v>
      </c>
      <c r="P2" s="128">
        <v>1</v>
      </c>
      <c r="Q2" s="129" t="s">
        <v>56</v>
      </c>
    </row>
    <row r="3" spans="1:17" x14ac:dyDescent="0.25">
      <c r="A3" s="128">
        <v>2</v>
      </c>
      <c r="B3" s="129" t="s">
        <v>210</v>
      </c>
      <c r="C3" s="129" t="s">
        <v>208</v>
      </c>
      <c r="D3" s="129"/>
      <c r="E3" s="129" t="s">
        <v>369</v>
      </c>
      <c r="F3" s="129" t="s">
        <v>383</v>
      </c>
      <c r="G3" s="79" t="s">
        <v>391</v>
      </c>
      <c r="H3" s="1">
        <v>46160</v>
      </c>
      <c r="I3" s="132" t="s">
        <v>390</v>
      </c>
      <c r="J3" s="133">
        <v>46160</v>
      </c>
      <c r="K3" s="79" t="s">
        <v>393</v>
      </c>
      <c r="L3" s="79"/>
      <c r="M3" s="133"/>
      <c r="N3" s="130">
        <v>46160</v>
      </c>
      <c r="O3" s="130">
        <v>46160</v>
      </c>
      <c r="P3" s="128">
        <v>1</v>
      </c>
      <c r="Q3" s="129" t="s">
        <v>68</v>
      </c>
    </row>
    <row r="4" spans="1:17" x14ac:dyDescent="0.25">
      <c r="A4" s="128">
        <v>3</v>
      </c>
      <c r="B4" s="129" t="s">
        <v>355</v>
      </c>
      <c r="C4" s="129" t="s">
        <v>356</v>
      </c>
      <c r="D4" s="129" t="s">
        <v>357</v>
      </c>
      <c r="E4" s="129" t="s">
        <v>360</v>
      </c>
      <c r="F4" s="129" t="s">
        <v>383</v>
      </c>
      <c r="G4" s="79"/>
      <c r="H4" s="1"/>
      <c r="I4" s="79" t="s">
        <v>390</v>
      </c>
      <c r="J4" s="1">
        <v>46198</v>
      </c>
      <c r="K4" s="79" t="s">
        <v>384</v>
      </c>
      <c r="L4" s="79"/>
      <c r="M4" s="1"/>
      <c r="N4" s="130">
        <v>46147</v>
      </c>
      <c r="O4" s="130">
        <v>46198</v>
      </c>
      <c r="P4" s="128">
        <v>52</v>
      </c>
      <c r="Q4" s="129" t="s">
        <v>356</v>
      </c>
    </row>
    <row r="5" spans="1:17" x14ac:dyDescent="0.25">
      <c r="A5" s="128">
        <v>4</v>
      </c>
      <c r="B5" s="129" t="s">
        <v>20</v>
      </c>
      <c r="C5" s="129" t="s">
        <v>32</v>
      </c>
      <c r="D5" s="129" t="s">
        <v>99</v>
      </c>
      <c r="E5" s="129" t="s">
        <v>354</v>
      </c>
      <c r="F5" s="129" t="s">
        <v>385</v>
      </c>
      <c r="G5" s="79"/>
      <c r="H5" s="1"/>
      <c r="I5" s="79"/>
      <c r="J5" s="1"/>
      <c r="K5" s="79" t="s">
        <v>384</v>
      </c>
      <c r="L5" s="79"/>
      <c r="M5" s="1"/>
      <c r="N5" s="130">
        <v>46058</v>
      </c>
      <c r="O5" s="130">
        <v>46101</v>
      </c>
      <c r="P5" s="128">
        <v>44</v>
      </c>
      <c r="Q5" s="129" t="s">
        <v>57</v>
      </c>
    </row>
    <row r="6" spans="1:17" x14ac:dyDescent="0.25">
      <c r="A6" s="128">
        <v>5</v>
      </c>
      <c r="B6" s="129" t="s">
        <v>100</v>
      </c>
      <c r="C6" s="129" t="s">
        <v>101</v>
      </c>
      <c r="D6" s="129" t="s">
        <v>140</v>
      </c>
      <c r="E6" s="129" t="s">
        <v>354</v>
      </c>
      <c r="F6" s="129" t="s">
        <v>383</v>
      </c>
      <c r="G6" s="79"/>
      <c r="H6" s="1"/>
      <c r="I6" s="79"/>
      <c r="J6" s="1"/>
      <c r="K6" s="79" t="s">
        <v>384</v>
      </c>
      <c r="L6" s="79"/>
      <c r="M6" s="1"/>
      <c r="N6" s="130">
        <v>46058</v>
      </c>
      <c r="O6" s="130">
        <v>46062</v>
      </c>
      <c r="P6" s="128">
        <v>5</v>
      </c>
      <c r="Q6" s="129" t="s">
        <v>56</v>
      </c>
    </row>
    <row r="7" spans="1:17" x14ac:dyDescent="0.25">
      <c r="A7" s="128">
        <v>6</v>
      </c>
      <c r="B7" s="129" t="s">
        <v>102</v>
      </c>
      <c r="C7" s="129" t="s">
        <v>141</v>
      </c>
      <c r="D7" s="129" t="s">
        <v>142</v>
      </c>
      <c r="E7" s="129" t="s">
        <v>354</v>
      </c>
      <c r="F7" s="129" t="s">
        <v>383</v>
      </c>
      <c r="G7" s="79"/>
      <c r="H7" s="1"/>
      <c r="I7" s="79"/>
      <c r="J7" s="1"/>
      <c r="K7" s="79" t="s">
        <v>384</v>
      </c>
      <c r="L7" s="79"/>
      <c r="M7" s="1"/>
      <c r="N7" s="130">
        <v>46063</v>
      </c>
      <c r="O7" s="130">
        <v>46068</v>
      </c>
      <c r="P7" s="128">
        <v>6</v>
      </c>
      <c r="Q7" s="129" t="s">
        <v>56</v>
      </c>
    </row>
    <row r="8" spans="1:17" x14ac:dyDescent="0.25">
      <c r="A8" s="128">
        <v>7</v>
      </c>
      <c r="B8" s="129" t="s">
        <v>103</v>
      </c>
      <c r="C8" s="129" t="s">
        <v>143</v>
      </c>
      <c r="D8" s="129" t="s">
        <v>144</v>
      </c>
      <c r="E8" s="129" t="s">
        <v>354</v>
      </c>
      <c r="F8" s="129" t="s">
        <v>383</v>
      </c>
      <c r="G8" s="79"/>
      <c r="H8" s="1"/>
      <c r="I8" s="79"/>
      <c r="J8" s="1"/>
      <c r="K8" s="79" t="s">
        <v>384</v>
      </c>
      <c r="L8" s="79"/>
      <c r="M8" s="1"/>
      <c r="N8" s="130">
        <v>46069</v>
      </c>
      <c r="O8" s="130">
        <v>46078</v>
      </c>
      <c r="P8" s="128">
        <v>10</v>
      </c>
      <c r="Q8" s="129" t="s">
        <v>56</v>
      </c>
    </row>
    <row r="9" spans="1:17" x14ac:dyDescent="0.25">
      <c r="A9" s="128">
        <v>8</v>
      </c>
      <c r="B9" s="129" t="s">
        <v>105</v>
      </c>
      <c r="C9" s="129" t="s">
        <v>104</v>
      </c>
      <c r="D9" s="129" t="s">
        <v>145</v>
      </c>
      <c r="E9" s="129" t="s">
        <v>354</v>
      </c>
      <c r="F9" s="129" t="s">
        <v>383</v>
      </c>
      <c r="G9" s="79" t="s">
        <v>386</v>
      </c>
      <c r="H9" s="1">
        <v>46068</v>
      </c>
      <c r="I9" s="79"/>
      <c r="J9" s="1"/>
      <c r="K9" s="79" t="s">
        <v>393</v>
      </c>
      <c r="L9" s="79"/>
      <c r="M9" s="1"/>
      <c r="N9" s="130">
        <v>46069</v>
      </c>
      <c r="O9" s="130">
        <v>46075</v>
      </c>
      <c r="P9" s="128">
        <v>7</v>
      </c>
      <c r="Q9" s="129" t="s">
        <v>56</v>
      </c>
    </row>
    <row r="10" spans="1:17" x14ac:dyDescent="0.25">
      <c r="A10" s="128">
        <v>9</v>
      </c>
      <c r="B10" s="129" t="s">
        <v>106</v>
      </c>
      <c r="C10" s="129" t="s">
        <v>136</v>
      </c>
      <c r="D10" s="129" t="s">
        <v>146</v>
      </c>
      <c r="E10" s="129" t="s">
        <v>354</v>
      </c>
      <c r="F10" s="129" t="s">
        <v>383</v>
      </c>
      <c r="G10" s="79" t="s">
        <v>392</v>
      </c>
      <c r="H10" s="1">
        <v>46080</v>
      </c>
      <c r="I10" s="79"/>
      <c r="J10" s="1"/>
      <c r="K10" s="79" t="s">
        <v>393</v>
      </c>
      <c r="L10" s="79"/>
      <c r="M10" s="1"/>
      <c r="N10" s="130">
        <v>46079</v>
      </c>
      <c r="O10" s="130">
        <v>46096</v>
      </c>
      <c r="P10" s="128">
        <v>18</v>
      </c>
      <c r="Q10" s="129" t="s">
        <v>56</v>
      </c>
    </row>
    <row r="11" spans="1:17" x14ac:dyDescent="0.25">
      <c r="A11" s="128">
        <v>10</v>
      </c>
      <c r="B11" s="129" t="s">
        <v>107</v>
      </c>
      <c r="C11" s="129" t="s">
        <v>148</v>
      </c>
      <c r="D11" s="129" t="s">
        <v>149</v>
      </c>
      <c r="E11" s="129" t="s">
        <v>354</v>
      </c>
      <c r="F11" s="129" t="s">
        <v>383</v>
      </c>
      <c r="G11" s="79" t="s">
        <v>391</v>
      </c>
      <c r="H11" s="1">
        <v>46079</v>
      </c>
      <c r="I11" s="79"/>
      <c r="J11" s="1"/>
      <c r="K11" s="79" t="s">
        <v>393</v>
      </c>
      <c r="L11" s="79"/>
      <c r="M11" s="1"/>
      <c r="N11" s="130">
        <v>46079</v>
      </c>
      <c r="O11" s="130">
        <v>46101</v>
      </c>
      <c r="P11" s="128">
        <v>23</v>
      </c>
      <c r="Q11" s="129" t="s">
        <v>56</v>
      </c>
    </row>
    <row r="12" spans="1:17" x14ac:dyDescent="0.25">
      <c r="A12" s="128">
        <v>11</v>
      </c>
      <c r="B12" s="129" t="s">
        <v>22</v>
      </c>
      <c r="C12" s="129" t="s">
        <v>33</v>
      </c>
      <c r="D12" s="129" t="s">
        <v>150</v>
      </c>
      <c r="E12" s="129" t="s">
        <v>354</v>
      </c>
      <c r="F12" s="129" t="s">
        <v>385</v>
      </c>
      <c r="G12" s="79"/>
      <c r="H12" s="1"/>
      <c r="I12" s="79"/>
      <c r="J12" s="1"/>
      <c r="K12" s="79" t="s">
        <v>384</v>
      </c>
      <c r="L12" s="79"/>
      <c r="M12" s="1"/>
      <c r="N12" s="130">
        <v>46102</v>
      </c>
      <c r="O12" s="130">
        <v>46142</v>
      </c>
      <c r="P12" s="128">
        <v>41</v>
      </c>
      <c r="Q12" s="129" t="s">
        <v>57</v>
      </c>
    </row>
    <row r="13" spans="1:17" x14ac:dyDescent="0.25">
      <c r="A13" s="128">
        <v>12</v>
      </c>
      <c r="B13" s="129" t="s">
        <v>109</v>
      </c>
      <c r="C13" s="129" t="s">
        <v>374</v>
      </c>
      <c r="D13" s="129" t="s">
        <v>152</v>
      </c>
      <c r="E13" s="129" t="s">
        <v>354</v>
      </c>
      <c r="F13" s="129" t="s">
        <v>383</v>
      </c>
      <c r="G13" s="79"/>
      <c r="H13" s="1"/>
      <c r="I13" s="79"/>
      <c r="J13" s="1"/>
      <c r="K13" s="79" t="s">
        <v>384</v>
      </c>
      <c r="L13" s="79"/>
      <c r="M13" s="1"/>
      <c r="N13" s="130">
        <v>46102</v>
      </c>
      <c r="O13" s="130">
        <v>46104</v>
      </c>
      <c r="P13" s="128">
        <v>3</v>
      </c>
      <c r="Q13" s="129" t="s">
        <v>56</v>
      </c>
    </row>
    <row r="14" spans="1:17" x14ac:dyDescent="0.25">
      <c r="A14" s="128">
        <v>13</v>
      </c>
      <c r="B14" s="129" t="s">
        <v>110</v>
      </c>
      <c r="C14" s="129" t="s">
        <v>153</v>
      </c>
      <c r="D14" s="129" t="s">
        <v>154</v>
      </c>
      <c r="E14" s="129" t="s">
        <v>354</v>
      </c>
      <c r="F14" s="129" t="s">
        <v>383</v>
      </c>
      <c r="G14" s="79"/>
      <c r="H14" s="1"/>
      <c r="I14" s="79"/>
      <c r="J14" s="1"/>
      <c r="K14" s="79" t="s">
        <v>384</v>
      </c>
      <c r="L14" s="79"/>
      <c r="M14" s="1"/>
      <c r="N14" s="130">
        <v>46105</v>
      </c>
      <c r="O14" s="130">
        <v>46114</v>
      </c>
      <c r="P14" s="128">
        <v>10</v>
      </c>
      <c r="Q14" s="129" t="s">
        <v>56</v>
      </c>
    </row>
    <row r="15" spans="1:17" x14ac:dyDescent="0.25">
      <c r="A15" s="128">
        <v>14</v>
      </c>
      <c r="B15" s="129" t="s">
        <v>111</v>
      </c>
      <c r="C15" s="129" t="s">
        <v>155</v>
      </c>
      <c r="D15" s="129" t="s">
        <v>156</v>
      </c>
      <c r="E15" s="129" t="s">
        <v>354</v>
      </c>
      <c r="F15" s="129" t="s">
        <v>383</v>
      </c>
      <c r="G15" s="79"/>
      <c r="H15" s="1"/>
      <c r="I15" s="79"/>
      <c r="J15" s="1"/>
      <c r="K15" s="79" t="s">
        <v>384</v>
      </c>
      <c r="L15" s="79"/>
      <c r="M15" s="1"/>
      <c r="N15" s="130">
        <v>46116</v>
      </c>
      <c r="O15" s="130">
        <v>46117</v>
      </c>
      <c r="P15" s="128">
        <v>2</v>
      </c>
      <c r="Q15" s="129" t="s">
        <v>68</v>
      </c>
    </row>
    <row r="16" spans="1:17" x14ac:dyDescent="0.25">
      <c r="A16" s="128">
        <v>15</v>
      </c>
      <c r="B16" s="129" t="s">
        <v>112</v>
      </c>
      <c r="C16" s="129" t="s">
        <v>137</v>
      </c>
      <c r="D16" s="129" t="s">
        <v>157</v>
      </c>
      <c r="E16" s="129" t="s">
        <v>354</v>
      </c>
      <c r="F16" s="129" t="s">
        <v>383</v>
      </c>
      <c r="G16" s="79"/>
      <c r="H16" s="1"/>
      <c r="I16" s="79" t="s">
        <v>394</v>
      </c>
      <c r="J16" s="1">
        <v>46141</v>
      </c>
      <c r="K16" s="79" t="s">
        <v>393</v>
      </c>
      <c r="L16" s="79"/>
      <c r="M16" s="1"/>
      <c r="N16" s="130">
        <v>46118</v>
      </c>
      <c r="O16" s="130">
        <v>46142</v>
      </c>
      <c r="P16" s="128">
        <v>25</v>
      </c>
      <c r="Q16" s="129" t="s">
        <v>58</v>
      </c>
    </row>
    <row r="17" spans="1:17" x14ac:dyDescent="0.25">
      <c r="A17" s="128">
        <v>16</v>
      </c>
      <c r="B17" s="129" t="s">
        <v>23</v>
      </c>
      <c r="C17" s="129" t="s">
        <v>114</v>
      </c>
      <c r="D17" s="129" t="s">
        <v>158</v>
      </c>
      <c r="E17" s="129" t="s">
        <v>354</v>
      </c>
      <c r="F17" s="129" t="s">
        <v>385</v>
      </c>
      <c r="G17" s="79"/>
      <c r="H17" s="1"/>
      <c r="I17" s="79" t="s">
        <v>390</v>
      </c>
      <c r="J17" s="1">
        <v>46185</v>
      </c>
      <c r="K17" s="79" t="s">
        <v>384</v>
      </c>
      <c r="L17" s="79"/>
      <c r="M17" s="1"/>
      <c r="N17" s="130">
        <v>46147</v>
      </c>
      <c r="O17" s="130">
        <v>46185</v>
      </c>
      <c r="P17" s="128">
        <v>39</v>
      </c>
      <c r="Q17" s="129" t="s">
        <v>57</v>
      </c>
    </row>
    <row r="18" spans="1:17" x14ac:dyDescent="0.25">
      <c r="A18" s="128">
        <v>17</v>
      </c>
      <c r="B18" s="129" t="s">
        <v>115</v>
      </c>
      <c r="C18" s="129" t="s">
        <v>159</v>
      </c>
      <c r="D18" s="129" t="s">
        <v>160</v>
      </c>
      <c r="E18" s="129" t="s">
        <v>354</v>
      </c>
      <c r="F18" s="129" t="s">
        <v>383</v>
      </c>
      <c r="G18" s="79"/>
      <c r="H18" s="1"/>
      <c r="I18" s="79" t="s">
        <v>395</v>
      </c>
      <c r="J18" s="1">
        <v>46150</v>
      </c>
      <c r="K18" s="79" t="s">
        <v>393</v>
      </c>
      <c r="L18" s="79" t="s">
        <v>387</v>
      </c>
      <c r="M18" s="1"/>
      <c r="N18" s="130">
        <v>46147</v>
      </c>
      <c r="O18" s="130">
        <v>46149</v>
      </c>
      <c r="P18" s="128">
        <v>3</v>
      </c>
      <c r="Q18" s="129" t="s">
        <v>58</v>
      </c>
    </row>
    <row r="19" spans="1:17" x14ac:dyDescent="0.25">
      <c r="A19" s="128">
        <v>18</v>
      </c>
      <c r="B19" s="129" t="s">
        <v>116</v>
      </c>
      <c r="C19" s="129" t="s">
        <v>117</v>
      </c>
      <c r="D19" s="129" t="s">
        <v>161</v>
      </c>
      <c r="E19" s="129" t="s">
        <v>354</v>
      </c>
      <c r="F19" s="129" t="s">
        <v>385</v>
      </c>
      <c r="G19" s="79"/>
      <c r="H19" s="1"/>
      <c r="I19" s="79"/>
      <c r="J19" s="1"/>
      <c r="K19" s="79" t="s">
        <v>384</v>
      </c>
      <c r="L19" s="79"/>
      <c r="M19" s="1"/>
      <c r="N19" s="130">
        <v>46149</v>
      </c>
      <c r="O19" s="130">
        <v>46165</v>
      </c>
      <c r="P19" s="128">
        <v>17</v>
      </c>
      <c r="Q19" s="129" t="s">
        <v>57</v>
      </c>
    </row>
    <row r="20" spans="1:17" x14ac:dyDescent="0.25">
      <c r="A20" s="128">
        <v>19</v>
      </c>
      <c r="B20" s="129" t="s">
        <v>201</v>
      </c>
      <c r="C20" s="129" t="s">
        <v>203</v>
      </c>
      <c r="D20" s="129"/>
      <c r="E20" s="129" t="s">
        <v>354</v>
      </c>
      <c r="F20" s="129" t="s">
        <v>383</v>
      </c>
      <c r="G20" s="79"/>
      <c r="H20" s="1"/>
      <c r="I20" s="79" t="s">
        <v>390</v>
      </c>
      <c r="J20" s="1">
        <v>46152</v>
      </c>
      <c r="K20" s="79" t="s">
        <v>393</v>
      </c>
      <c r="L20" s="79" t="s">
        <v>389</v>
      </c>
      <c r="M20" s="1">
        <v>46157</v>
      </c>
      <c r="N20" s="130">
        <v>46149</v>
      </c>
      <c r="O20" s="130">
        <v>46152</v>
      </c>
      <c r="P20" s="128">
        <v>4</v>
      </c>
      <c r="Q20" s="129" t="s">
        <v>68</v>
      </c>
    </row>
    <row r="21" spans="1:17" x14ac:dyDescent="0.25">
      <c r="A21" s="128">
        <v>20</v>
      </c>
      <c r="B21" s="129" t="s">
        <v>202</v>
      </c>
      <c r="C21" s="129" t="s">
        <v>204</v>
      </c>
      <c r="D21" s="129"/>
      <c r="E21" s="129" t="s">
        <v>354</v>
      </c>
      <c r="F21" s="129" t="s">
        <v>383</v>
      </c>
      <c r="G21" s="79"/>
      <c r="H21" s="1"/>
      <c r="I21" s="79"/>
      <c r="J21" s="1"/>
      <c r="K21" s="79" t="s">
        <v>384</v>
      </c>
      <c r="L21" s="79"/>
      <c r="M21" s="1"/>
      <c r="N21" s="130">
        <v>46161</v>
      </c>
      <c r="O21" s="130">
        <v>46165</v>
      </c>
      <c r="P21" s="128">
        <v>5</v>
      </c>
      <c r="Q21" s="129" t="s">
        <v>68</v>
      </c>
    </row>
    <row r="22" spans="1:17" x14ac:dyDescent="0.25">
      <c r="A22" s="128">
        <v>21</v>
      </c>
      <c r="B22" s="129" t="s">
        <v>118</v>
      </c>
      <c r="C22" s="129" t="s">
        <v>119</v>
      </c>
      <c r="D22" s="129" t="s">
        <v>162</v>
      </c>
      <c r="E22" s="129" t="s">
        <v>354</v>
      </c>
      <c r="F22" s="129" t="s">
        <v>383</v>
      </c>
      <c r="G22" s="79" t="s">
        <v>391</v>
      </c>
      <c r="H22" s="1">
        <v>46150</v>
      </c>
      <c r="I22" s="79" t="s">
        <v>390</v>
      </c>
      <c r="J22" s="1">
        <v>46161</v>
      </c>
      <c r="K22" s="79" t="s">
        <v>393</v>
      </c>
      <c r="L22" s="79"/>
      <c r="M22" s="1">
        <v>46157</v>
      </c>
      <c r="N22" s="130">
        <v>46150</v>
      </c>
      <c r="O22" s="130">
        <v>46161</v>
      </c>
      <c r="P22" s="128">
        <v>12</v>
      </c>
      <c r="Q22" s="129" t="s">
        <v>68</v>
      </c>
    </row>
    <row r="23" spans="1:17" x14ac:dyDescent="0.25">
      <c r="A23" s="128">
        <v>22</v>
      </c>
      <c r="B23" s="129" t="s">
        <v>120</v>
      </c>
      <c r="C23" s="129" t="s">
        <v>123</v>
      </c>
      <c r="D23" s="129" t="s">
        <v>123</v>
      </c>
      <c r="E23" s="129" t="s">
        <v>354</v>
      </c>
      <c r="F23" s="129" t="s">
        <v>383</v>
      </c>
      <c r="G23" s="79"/>
      <c r="H23" s="1"/>
      <c r="I23" s="79"/>
      <c r="J23" s="1"/>
      <c r="K23" s="79" t="s">
        <v>384</v>
      </c>
      <c r="L23" s="79"/>
      <c r="M23" s="1"/>
      <c r="N23" s="130">
        <v>46166</v>
      </c>
      <c r="O23" s="130">
        <v>46180</v>
      </c>
      <c r="P23" s="128">
        <v>15</v>
      </c>
      <c r="Q23" s="129" t="s">
        <v>68</v>
      </c>
    </row>
    <row r="24" spans="1:17" x14ac:dyDescent="0.25">
      <c r="A24" s="128">
        <v>23</v>
      </c>
      <c r="B24" s="129" t="s">
        <v>121</v>
      </c>
      <c r="C24" s="129" t="s">
        <v>163</v>
      </c>
      <c r="D24" s="129" t="s">
        <v>164</v>
      </c>
      <c r="E24" s="129" t="s">
        <v>354</v>
      </c>
      <c r="F24" s="129" t="s">
        <v>383</v>
      </c>
      <c r="G24" s="79"/>
      <c r="H24" s="1"/>
      <c r="I24" s="79"/>
      <c r="J24" s="1"/>
      <c r="K24" s="79" t="s">
        <v>384</v>
      </c>
      <c r="L24" s="79"/>
      <c r="M24" s="1"/>
      <c r="N24" s="130">
        <v>46181</v>
      </c>
      <c r="O24" s="130">
        <v>46185</v>
      </c>
      <c r="P24" s="128">
        <v>5</v>
      </c>
      <c r="Q24" s="129" t="s">
        <v>68</v>
      </c>
    </row>
    <row r="25" spans="1:17" x14ac:dyDescent="0.25">
      <c r="A25" s="128">
        <v>24</v>
      </c>
      <c r="B25" s="129" t="s">
        <v>25</v>
      </c>
      <c r="C25" s="129" t="s">
        <v>10</v>
      </c>
      <c r="D25" s="129" t="s">
        <v>165</v>
      </c>
      <c r="E25" s="129" t="s">
        <v>354</v>
      </c>
      <c r="F25" s="129" t="s">
        <v>385</v>
      </c>
      <c r="G25" s="79"/>
      <c r="H25" s="1"/>
      <c r="I25" s="79"/>
      <c r="J25" s="1"/>
      <c r="K25" s="79" t="s">
        <v>384</v>
      </c>
      <c r="L25" s="79"/>
      <c r="M25" s="1"/>
      <c r="N25" s="130">
        <v>46186</v>
      </c>
      <c r="O25" s="130">
        <v>46198</v>
      </c>
      <c r="P25" s="128">
        <v>13</v>
      </c>
      <c r="Q25" s="129" t="s">
        <v>57</v>
      </c>
    </row>
    <row r="26" spans="1:17" x14ac:dyDescent="0.25">
      <c r="A26" s="128">
        <v>25</v>
      </c>
      <c r="B26" s="129" t="s">
        <v>126</v>
      </c>
      <c r="C26" s="129" t="s">
        <v>166</v>
      </c>
      <c r="D26" s="129" t="s">
        <v>167</v>
      </c>
      <c r="E26" s="129" t="s">
        <v>354</v>
      </c>
      <c r="F26" s="129" t="s">
        <v>383</v>
      </c>
      <c r="G26" s="79"/>
      <c r="H26" s="1"/>
      <c r="I26" s="79"/>
      <c r="J26" s="1"/>
      <c r="K26" s="79" t="s">
        <v>384</v>
      </c>
      <c r="L26" s="79"/>
      <c r="M26" s="1"/>
      <c r="N26" s="130">
        <v>46186</v>
      </c>
      <c r="O26" s="130">
        <v>46190</v>
      </c>
      <c r="P26" s="128">
        <v>5</v>
      </c>
      <c r="Q26" s="129" t="s">
        <v>68</v>
      </c>
    </row>
    <row r="27" spans="1:17" x14ac:dyDescent="0.25">
      <c r="A27" s="128">
        <v>26</v>
      </c>
      <c r="B27" s="129" t="s">
        <v>127</v>
      </c>
      <c r="C27" s="129" t="s">
        <v>10</v>
      </c>
      <c r="D27" s="129" t="s">
        <v>168</v>
      </c>
      <c r="E27" s="129" t="s">
        <v>354</v>
      </c>
      <c r="F27" s="129" t="s">
        <v>383</v>
      </c>
      <c r="G27" s="79"/>
      <c r="H27" s="1"/>
      <c r="I27" s="79"/>
      <c r="J27" s="1"/>
      <c r="K27" s="79" t="s">
        <v>384</v>
      </c>
      <c r="L27" s="79"/>
      <c r="M27" s="1"/>
      <c r="N27" s="130">
        <v>46191</v>
      </c>
      <c r="O27" s="130">
        <v>46193</v>
      </c>
      <c r="P27" s="128">
        <v>3</v>
      </c>
      <c r="Q27" s="129" t="s">
        <v>68</v>
      </c>
    </row>
    <row r="28" spans="1:17" x14ac:dyDescent="0.25">
      <c r="A28" s="128">
        <v>27</v>
      </c>
      <c r="B28" s="129" t="s">
        <v>128</v>
      </c>
      <c r="C28" s="129" t="s">
        <v>169</v>
      </c>
      <c r="D28" s="129" t="s">
        <v>170</v>
      </c>
      <c r="E28" s="129" t="s">
        <v>354</v>
      </c>
      <c r="F28" s="129" t="s">
        <v>383</v>
      </c>
      <c r="G28" s="79"/>
      <c r="H28" s="1"/>
      <c r="I28" s="79"/>
      <c r="J28" s="1"/>
      <c r="K28" s="79" t="s">
        <v>384</v>
      </c>
      <c r="L28" s="79"/>
      <c r="M28" s="1"/>
      <c r="N28" s="130">
        <v>46194</v>
      </c>
      <c r="O28" s="130">
        <v>46198</v>
      </c>
      <c r="P28" s="128">
        <v>5</v>
      </c>
      <c r="Q28" s="129" t="s">
        <v>68</v>
      </c>
    </row>
    <row r="29" spans="1:17" x14ac:dyDescent="0.25">
      <c r="A29" s="128">
        <v>28</v>
      </c>
      <c r="B29" s="129" t="s">
        <v>129</v>
      </c>
      <c r="C29" s="129" t="s">
        <v>11</v>
      </c>
      <c r="D29" s="129" t="s">
        <v>171</v>
      </c>
      <c r="E29" s="129" t="s">
        <v>354</v>
      </c>
      <c r="F29" s="129" t="s">
        <v>385</v>
      </c>
      <c r="G29" s="79"/>
      <c r="H29" s="1"/>
      <c r="I29" s="79"/>
      <c r="J29" s="1"/>
      <c r="K29" s="79" t="s">
        <v>384</v>
      </c>
      <c r="L29" s="79"/>
      <c r="M29" s="1"/>
      <c r="N29" s="130">
        <v>46199</v>
      </c>
      <c r="O29" s="130">
        <v>46210</v>
      </c>
      <c r="P29" s="128">
        <v>12</v>
      </c>
      <c r="Q29" s="129" t="s">
        <v>57</v>
      </c>
    </row>
    <row r="30" spans="1:17" x14ac:dyDescent="0.25">
      <c r="A30" s="128">
        <v>29</v>
      </c>
      <c r="B30" s="129" t="s">
        <v>130</v>
      </c>
      <c r="C30" s="129" t="s">
        <v>138</v>
      </c>
      <c r="D30" s="129" t="s">
        <v>172</v>
      </c>
      <c r="E30" s="129" t="s">
        <v>354</v>
      </c>
      <c r="F30" s="129" t="s">
        <v>383</v>
      </c>
      <c r="G30" s="79"/>
      <c r="H30" s="1"/>
      <c r="I30" s="79"/>
      <c r="J30" s="1"/>
      <c r="K30" s="79" t="s">
        <v>384</v>
      </c>
      <c r="L30" s="79"/>
      <c r="M30" s="1"/>
      <c r="N30" s="130">
        <v>46199</v>
      </c>
      <c r="O30" s="130">
        <v>46208</v>
      </c>
      <c r="P30" s="128">
        <v>10</v>
      </c>
      <c r="Q30" s="129" t="s">
        <v>68</v>
      </c>
    </row>
    <row r="31" spans="1:17" x14ac:dyDescent="0.25">
      <c r="A31" s="128">
        <v>30</v>
      </c>
      <c r="B31" s="129" t="s">
        <v>131</v>
      </c>
      <c r="C31" s="129" t="s">
        <v>139</v>
      </c>
      <c r="D31" s="129" t="s">
        <v>139</v>
      </c>
      <c r="E31" s="129" t="s">
        <v>354</v>
      </c>
      <c r="F31" s="129" t="s">
        <v>383</v>
      </c>
      <c r="G31" s="79"/>
      <c r="H31" s="1"/>
      <c r="I31" s="79"/>
      <c r="J31" s="1"/>
      <c r="K31" s="79" t="s">
        <v>384</v>
      </c>
      <c r="L31" s="79"/>
      <c r="M31" s="1"/>
      <c r="N31" s="130">
        <v>46209</v>
      </c>
      <c r="O31" s="130">
        <v>46210</v>
      </c>
      <c r="P31" s="128">
        <v>2</v>
      </c>
      <c r="Q31" s="129" t="s">
        <v>68</v>
      </c>
    </row>
    <row r="32" spans="1:17" x14ac:dyDescent="0.25">
      <c r="A32" s="128">
        <v>31</v>
      </c>
      <c r="B32" s="129" t="s">
        <v>215</v>
      </c>
      <c r="C32" s="129" t="s">
        <v>8</v>
      </c>
      <c r="D32" s="129" t="s">
        <v>30</v>
      </c>
      <c r="E32" s="129" t="s">
        <v>369</v>
      </c>
      <c r="F32" s="129" t="s">
        <v>383</v>
      </c>
      <c r="G32" s="79" t="s">
        <v>392</v>
      </c>
      <c r="H32" s="1">
        <v>46056</v>
      </c>
      <c r="I32" s="79"/>
      <c r="J32" s="1"/>
      <c r="K32" s="79" t="s">
        <v>384</v>
      </c>
      <c r="L32" s="79"/>
      <c r="M32" s="1"/>
      <c r="N32" s="130">
        <v>46056</v>
      </c>
      <c r="O32" s="130">
        <v>46056</v>
      </c>
      <c r="P32" s="128">
        <v>1</v>
      </c>
      <c r="Q32" s="129" t="s">
        <v>56</v>
      </c>
    </row>
    <row r="33" spans="1:17" x14ac:dyDescent="0.25">
      <c r="A33" s="128">
        <v>32</v>
      </c>
      <c r="B33" s="129" t="s">
        <v>216</v>
      </c>
      <c r="C33" s="129" t="s">
        <v>208</v>
      </c>
      <c r="D33" s="129"/>
      <c r="E33" s="129" t="s">
        <v>369</v>
      </c>
      <c r="F33" s="129" t="s">
        <v>383</v>
      </c>
      <c r="G33" s="79"/>
      <c r="H33" s="1"/>
      <c r="I33" s="79"/>
      <c r="J33" s="1"/>
      <c r="K33" s="79" t="s">
        <v>384</v>
      </c>
      <c r="L33" s="79"/>
      <c r="M33" s="1"/>
      <c r="N33" s="130">
        <v>46258</v>
      </c>
      <c r="O33" s="130">
        <v>46258</v>
      </c>
      <c r="P33" s="128">
        <v>1</v>
      </c>
      <c r="Q33" s="129" t="s">
        <v>68</v>
      </c>
    </row>
    <row r="34" spans="1:17" x14ac:dyDescent="0.25">
      <c r="A34" s="128">
        <v>33</v>
      </c>
      <c r="B34" s="129" t="s">
        <v>217</v>
      </c>
      <c r="C34" s="129" t="s">
        <v>32</v>
      </c>
      <c r="D34" s="129" t="s">
        <v>99</v>
      </c>
      <c r="E34" s="129" t="s">
        <v>354</v>
      </c>
      <c r="F34" s="129" t="s">
        <v>385</v>
      </c>
      <c r="G34" s="79"/>
      <c r="H34" s="1"/>
      <c r="I34" s="79"/>
      <c r="J34" s="1"/>
      <c r="K34" s="79" t="s">
        <v>384</v>
      </c>
      <c r="L34" s="79"/>
      <c r="M34" s="1"/>
      <c r="N34" s="130">
        <v>46203</v>
      </c>
      <c r="O34" s="130">
        <v>46214</v>
      </c>
      <c r="P34" s="128">
        <v>12</v>
      </c>
      <c r="Q34" s="129" t="s">
        <v>57</v>
      </c>
    </row>
    <row r="35" spans="1:17" x14ac:dyDescent="0.25">
      <c r="A35" s="128">
        <v>34</v>
      </c>
      <c r="B35" s="129" t="s">
        <v>218</v>
      </c>
      <c r="C35" s="129" t="s">
        <v>101</v>
      </c>
      <c r="D35" s="129" t="s">
        <v>140</v>
      </c>
      <c r="E35" s="129" t="s">
        <v>354</v>
      </c>
      <c r="F35" s="129" t="s">
        <v>383</v>
      </c>
      <c r="G35" s="79"/>
      <c r="H35" s="1"/>
      <c r="I35" s="79"/>
      <c r="J35" s="1"/>
      <c r="K35" s="79" t="s">
        <v>384</v>
      </c>
      <c r="L35" s="79"/>
      <c r="M35" s="1"/>
      <c r="N35" s="130">
        <v>46204</v>
      </c>
      <c r="O35" s="130">
        <v>46211</v>
      </c>
      <c r="P35" s="128">
        <v>8</v>
      </c>
      <c r="Q35" s="129" t="s">
        <v>285</v>
      </c>
    </row>
    <row r="36" spans="1:17" x14ac:dyDescent="0.25">
      <c r="A36" s="128">
        <v>35</v>
      </c>
      <c r="B36" s="129" t="s">
        <v>219</v>
      </c>
      <c r="C36" s="129" t="s">
        <v>141</v>
      </c>
      <c r="D36" s="129" t="s">
        <v>142</v>
      </c>
      <c r="E36" s="129" t="s">
        <v>354</v>
      </c>
      <c r="F36" s="129" t="s">
        <v>383</v>
      </c>
      <c r="G36" s="79"/>
      <c r="H36" s="1"/>
      <c r="I36" s="79"/>
      <c r="J36" s="1"/>
      <c r="K36" s="79" t="s">
        <v>384</v>
      </c>
      <c r="L36" s="79"/>
      <c r="M36" s="1"/>
      <c r="N36" s="130">
        <v>46205</v>
      </c>
      <c r="O36" s="130">
        <v>46207</v>
      </c>
      <c r="P36" s="128">
        <v>3</v>
      </c>
      <c r="Q36" s="129" t="s">
        <v>285</v>
      </c>
    </row>
    <row r="37" spans="1:17" x14ac:dyDescent="0.25">
      <c r="A37" s="128">
        <v>36</v>
      </c>
      <c r="B37" s="129" t="s">
        <v>220</v>
      </c>
      <c r="C37" s="129" t="s">
        <v>143</v>
      </c>
      <c r="D37" s="129" t="s">
        <v>144</v>
      </c>
      <c r="E37" s="129" t="s">
        <v>354</v>
      </c>
      <c r="F37" s="129" t="s">
        <v>383</v>
      </c>
      <c r="G37" s="79"/>
      <c r="H37" s="1"/>
      <c r="I37" s="79"/>
      <c r="J37" s="1"/>
      <c r="K37" s="79" t="s">
        <v>384</v>
      </c>
      <c r="L37" s="79"/>
      <c r="M37" s="1"/>
      <c r="N37" s="130">
        <v>46206</v>
      </c>
      <c r="O37" s="130">
        <v>46212</v>
      </c>
      <c r="P37" s="128">
        <v>7</v>
      </c>
      <c r="Q37" s="129" t="s">
        <v>285</v>
      </c>
    </row>
    <row r="38" spans="1:17" x14ac:dyDescent="0.25">
      <c r="A38" s="128">
        <v>37</v>
      </c>
      <c r="B38" s="129" t="s">
        <v>221</v>
      </c>
      <c r="C38" s="129" t="s">
        <v>104</v>
      </c>
      <c r="D38" s="129" t="s">
        <v>145</v>
      </c>
      <c r="E38" s="129" t="s">
        <v>354</v>
      </c>
      <c r="F38" s="129" t="s">
        <v>383</v>
      </c>
      <c r="G38" s="79"/>
      <c r="H38" s="1"/>
      <c r="I38" s="79"/>
      <c r="J38" s="1"/>
      <c r="K38" s="79" t="s">
        <v>384</v>
      </c>
      <c r="L38" s="79"/>
      <c r="M38" s="1"/>
      <c r="N38" s="130">
        <v>46208</v>
      </c>
      <c r="O38" s="130">
        <v>46214</v>
      </c>
      <c r="P38" s="128">
        <v>7</v>
      </c>
      <c r="Q38" s="129" t="s">
        <v>68</v>
      </c>
    </row>
    <row r="39" spans="1:17" x14ac:dyDescent="0.25">
      <c r="A39" s="128">
        <v>38</v>
      </c>
      <c r="B39" s="129" t="s">
        <v>222</v>
      </c>
      <c r="C39" s="129" t="s">
        <v>136</v>
      </c>
      <c r="D39" s="129" t="s">
        <v>146</v>
      </c>
      <c r="E39" s="129" t="s">
        <v>354</v>
      </c>
      <c r="F39" s="129" t="s">
        <v>383</v>
      </c>
      <c r="G39" s="79"/>
      <c r="H39" s="1"/>
      <c r="I39" s="79"/>
      <c r="J39" s="1"/>
      <c r="K39" s="79" t="s">
        <v>384</v>
      </c>
      <c r="L39" s="79"/>
      <c r="M39" s="1"/>
      <c r="N39" s="130">
        <v>46205</v>
      </c>
      <c r="O39" s="130">
        <v>46207</v>
      </c>
      <c r="P39" s="128">
        <v>3</v>
      </c>
      <c r="Q39" s="129" t="s">
        <v>285</v>
      </c>
    </row>
    <row r="40" spans="1:17" x14ac:dyDescent="0.25">
      <c r="A40" s="128">
        <v>39</v>
      </c>
      <c r="B40" s="129" t="s">
        <v>223</v>
      </c>
      <c r="C40" s="129" t="s">
        <v>148</v>
      </c>
      <c r="D40" s="129" t="s">
        <v>149</v>
      </c>
      <c r="E40" s="129" t="s">
        <v>354</v>
      </c>
      <c r="F40" s="129" t="s">
        <v>383</v>
      </c>
      <c r="G40" s="79"/>
      <c r="H40" s="1"/>
      <c r="I40" s="79"/>
      <c r="J40" s="1"/>
      <c r="K40" s="79" t="s">
        <v>384</v>
      </c>
      <c r="L40" s="79"/>
      <c r="M40" s="1"/>
      <c r="N40" s="130">
        <v>46203</v>
      </c>
      <c r="O40" s="130">
        <v>46204</v>
      </c>
      <c r="P40" s="128">
        <v>2</v>
      </c>
      <c r="Q40" s="129" t="s">
        <v>285</v>
      </c>
    </row>
    <row r="41" spans="1:17" x14ac:dyDescent="0.25">
      <c r="A41" s="128">
        <v>40</v>
      </c>
      <c r="B41" s="129" t="s">
        <v>224</v>
      </c>
      <c r="C41" s="129" t="s">
        <v>33</v>
      </c>
      <c r="D41" s="129" t="s">
        <v>150</v>
      </c>
      <c r="E41" s="129" t="s">
        <v>354</v>
      </c>
      <c r="F41" s="129" t="s">
        <v>385</v>
      </c>
      <c r="G41" s="79"/>
      <c r="H41" s="1"/>
      <c r="I41" s="79"/>
      <c r="J41" s="1"/>
      <c r="K41" s="79" t="s">
        <v>384</v>
      </c>
      <c r="L41" s="79"/>
      <c r="M41" s="1"/>
      <c r="N41" s="130">
        <v>46215</v>
      </c>
      <c r="O41" s="130">
        <v>46243</v>
      </c>
      <c r="P41" s="128">
        <v>29</v>
      </c>
      <c r="Q41" s="129" t="s">
        <v>57</v>
      </c>
    </row>
    <row r="42" spans="1:17" x14ac:dyDescent="0.25">
      <c r="A42" s="128">
        <v>41</v>
      </c>
      <c r="B42" s="129" t="s">
        <v>225</v>
      </c>
      <c r="C42" s="129" t="s">
        <v>151</v>
      </c>
      <c r="D42" s="129" t="s">
        <v>152</v>
      </c>
      <c r="E42" s="129" t="s">
        <v>354</v>
      </c>
      <c r="F42" s="129" t="s">
        <v>383</v>
      </c>
      <c r="G42" s="79"/>
      <c r="H42" s="1"/>
      <c r="I42" s="79"/>
      <c r="J42" s="1"/>
      <c r="K42" s="79" t="s">
        <v>384</v>
      </c>
      <c r="L42" s="79"/>
      <c r="M42" s="1"/>
      <c r="N42" s="130">
        <v>46215</v>
      </c>
      <c r="O42" s="130">
        <v>46217</v>
      </c>
      <c r="P42" s="128">
        <v>3</v>
      </c>
      <c r="Q42" s="129" t="s">
        <v>68</v>
      </c>
    </row>
    <row r="43" spans="1:17" x14ac:dyDescent="0.25">
      <c r="A43" s="128">
        <v>42</v>
      </c>
      <c r="B43" s="129" t="s">
        <v>226</v>
      </c>
      <c r="C43" s="129" t="s">
        <v>153</v>
      </c>
      <c r="D43" s="129" t="s">
        <v>154</v>
      </c>
      <c r="E43" s="129" t="s">
        <v>354</v>
      </c>
      <c r="F43" s="129" t="s">
        <v>383</v>
      </c>
      <c r="G43" s="79"/>
      <c r="H43" s="1"/>
      <c r="I43" s="79"/>
      <c r="J43" s="1"/>
      <c r="K43" s="79" t="s">
        <v>384</v>
      </c>
      <c r="L43" s="79"/>
      <c r="M43" s="1"/>
      <c r="N43" s="130">
        <v>46218</v>
      </c>
      <c r="O43" s="130">
        <v>46224</v>
      </c>
      <c r="P43" s="128">
        <v>7</v>
      </c>
      <c r="Q43" s="129" t="s">
        <v>68</v>
      </c>
    </row>
    <row r="44" spans="1:17" x14ac:dyDescent="0.25">
      <c r="A44" s="128">
        <v>43</v>
      </c>
      <c r="B44" s="129" t="s">
        <v>227</v>
      </c>
      <c r="C44" s="129" t="s">
        <v>155</v>
      </c>
      <c r="D44" s="129" t="s">
        <v>156</v>
      </c>
      <c r="E44" s="129" t="s">
        <v>354</v>
      </c>
      <c r="F44" s="129" t="s">
        <v>383</v>
      </c>
      <c r="G44" s="79"/>
      <c r="H44" s="1"/>
      <c r="I44" s="79"/>
      <c r="J44" s="1"/>
      <c r="K44" s="79" t="s">
        <v>384</v>
      </c>
      <c r="L44" s="79"/>
      <c r="M44" s="1"/>
      <c r="N44" s="130">
        <v>46227</v>
      </c>
      <c r="O44" s="130">
        <v>46228</v>
      </c>
      <c r="P44" s="128">
        <v>2</v>
      </c>
      <c r="Q44" s="129" t="s">
        <v>68</v>
      </c>
    </row>
    <row r="45" spans="1:17" x14ac:dyDescent="0.25">
      <c r="A45" s="128">
        <v>44</v>
      </c>
      <c r="B45" s="129" t="s">
        <v>228</v>
      </c>
      <c r="C45" s="129" t="s">
        <v>137</v>
      </c>
      <c r="D45" s="129" t="s">
        <v>157</v>
      </c>
      <c r="E45" s="129" t="s">
        <v>354</v>
      </c>
      <c r="F45" s="129" t="s">
        <v>383</v>
      </c>
      <c r="G45" s="79"/>
      <c r="H45" s="1"/>
      <c r="I45" s="79"/>
      <c r="J45" s="1"/>
      <c r="K45" s="79" t="s">
        <v>384</v>
      </c>
      <c r="L45" s="79"/>
      <c r="M45" s="1"/>
      <c r="N45" s="130">
        <v>46229</v>
      </c>
      <c r="O45" s="130">
        <v>46243</v>
      </c>
      <c r="P45" s="128">
        <v>15</v>
      </c>
      <c r="Q45" s="129" t="s">
        <v>68</v>
      </c>
    </row>
    <row r="46" spans="1:17" x14ac:dyDescent="0.25">
      <c r="A46" s="128">
        <v>45</v>
      </c>
      <c r="B46" s="129" t="s">
        <v>229</v>
      </c>
      <c r="C46" s="129" t="s">
        <v>114</v>
      </c>
      <c r="D46" s="129" t="s">
        <v>158</v>
      </c>
      <c r="E46" s="129" t="s">
        <v>354</v>
      </c>
      <c r="F46" s="129" t="s">
        <v>385</v>
      </c>
      <c r="G46" s="79"/>
      <c r="H46" s="1"/>
      <c r="I46" s="79"/>
      <c r="J46" s="1"/>
      <c r="K46" s="79" t="s">
        <v>384</v>
      </c>
      <c r="L46" s="79"/>
      <c r="M46" s="1"/>
      <c r="N46" s="130">
        <v>46244</v>
      </c>
      <c r="O46" s="130">
        <v>46283</v>
      </c>
      <c r="P46" s="128">
        <v>40</v>
      </c>
      <c r="Q46" s="129" t="s">
        <v>57</v>
      </c>
    </row>
    <row r="47" spans="1:17" x14ac:dyDescent="0.25">
      <c r="A47" s="128">
        <v>46</v>
      </c>
      <c r="B47" s="129" t="s">
        <v>230</v>
      </c>
      <c r="C47" s="129" t="s">
        <v>159</v>
      </c>
      <c r="D47" s="129" t="s">
        <v>160</v>
      </c>
      <c r="E47" s="129" t="s">
        <v>354</v>
      </c>
      <c r="F47" s="129" t="s">
        <v>383</v>
      </c>
      <c r="G47" s="79"/>
      <c r="H47" s="1"/>
      <c r="I47" s="79"/>
      <c r="J47" s="1"/>
      <c r="K47" s="79" t="s">
        <v>384</v>
      </c>
      <c r="L47" s="79"/>
      <c r="M47" s="1"/>
      <c r="N47" s="130">
        <v>46244</v>
      </c>
      <c r="O47" s="130">
        <v>46246</v>
      </c>
      <c r="P47" s="128">
        <v>3</v>
      </c>
      <c r="Q47" s="129" t="s">
        <v>68</v>
      </c>
    </row>
    <row r="48" spans="1:17" x14ac:dyDescent="0.25">
      <c r="A48" s="128">
        <v>47</v>
      </c>
      <c r="B48" s="129" t="s">
        <v>231</v>
      </c>
      <c r="C48" s="129" t="s">
        <v>117</v>
      </c>
      <c r="D48" s="129" t="s">
        <v>161</v>
      </c>
      <c r="E48" s="129" t="s">
        <v>354</v>
      </c>
      <c r="F48" s="129" t="s">
        <v>385</v>
      </c>
      <c r="G48" s="79"/>
      <c r="H48" s="1"/>
      <c r="I48" s="79"/>
      <c r="J48" s="1"/>
      <c r="K48" s="79" t="s">
        <v>384</v>
      </c>
      <c r="L48" s="79"/>
      <c r="M48" s="1"/>
      <c r="N48" s="130">
        <v>46247</v>
      </c>
      <c r="O48" s="130">
        <v>46263</v>
      </c>
      <c r="P48" s="128">
        <v>17</v>
      </c>
      <c r="Q48" s="129" t="s">
        <v>57</v>
      </c>
    </row>
    <row r="49" spans="1:17" x14ac:dyDescent="0.25">
      <c r="A49" s="128">
        <v>48</v>
      </c>
      <c r="B49" s="129" t="s">
        <v>232</v>
      </c>
      <c r="C49" s="129" t="s">
        <v>203</v>
      </c>
      <c r="D49" s="129"/>
      <c r="E49" s="129" t="s">
        <v>354</v>
      </c>
      <c r="F49" s="129" t="s">
        <v>383</v>
      </c>
      <c r="G49" s="79"/>
      <c r="H49" s="1"/>
      <c r="I49" s="79"/>
      <c r="J49" s="1"/>
      <c r="K49" s="79" t="s">
        <v>384</v>
      </c>
      <c r="L49" s="79"/>
      <c r="M49" s="1"/>
      <c r="N49" s="130">
        <v>46247</v>
      </c>
      <c r="O49" s="130">
        <v>46250</v>
      </c>
      <c r="P49" s="128">
        <v>4</v>
      </c>
      <c r="Q49" s="129" t="s">
        <v>68</v>
      </c>
    </row>
    <row r="50" spans="1:17" x14ac:dyDescent="0.25">
      <c r="A50" s="128">
        <v>49</v>
      </c>
      <c r="B50" s="129" t="s">
        <v>233</v>
      </c>
      <c r="C50" s="129" t="s">
        <v>204</v>
      </c>
      <c r="D50" s="129"/>
      <c r="E50" s="129" t="s">
        <v>354</v>
      </c>
      <c r="F50" s="129" t="s">
        <v>383</v>
      </c>
      <c r="G50" s="79"/>
      <c r="H50" s="1"/>
      <c r="I50" s="79"/>
      <c r="J50" s="1"/>
      <c r="K50" s="79" t="s">
        <v>384</v>
      </c>
      <c r="L50" s="79"/>
      <c r="M50" s="1"/>
      <c r="N50" s="130">
        <v>46259</v>
      </c>
      <c r="O50" s="130">
        <v>46263</v>
      </c>
      <c r="P50" s="128">
        <v>5</v>
      </c>
      <c r="Q50" s="129" t="s">
        <v>68</v>
      </c>
    </row>
    <row r="51" spans="1:17" x14ac:dyDescent="0.25">
      <c r="A51" s="128">
        <v>50</v>
      </c>
      <c r="B51" s="129" t="s">
        <v>234</v>
      </c>
      <c r="C51" s="129" t="s">
        <v>119</v>
      </c>
      <c r="D51" s="129" t="s">
        <v>162</v>
      </c>
      <c r="E51" s="129" t="s">
        <v>354</v>
      </c>
      <c r="F51" s="129" t="s">
        <v>383</v>
      </c>
      <c r="G51" s="79"/>
      <c r="H51" s="1"/>
      <c r="I51" s="79"/>
      <c r="J51" s="1"/>
      <c r="K51" s="79" t="s">
        <v>384</v>
      </c>
      <c r="L51" s="79"/>
      <c r="M51" s="1"/>
      <c r="N51" s="130">
        <v>46247</v>
      </c>
      <c r="O51" s="130">
        <v>46258</v>
      </c>
      <c r="P51" s="128">
        <v>12</v>
      </c>
      <c r="Q51" s="129" t="s">
        <v>68</v>
      </c>
    </row>
    <row r="52" spans="1:17" x14ac:dyDescent="0.25">
      <c r="A52" s="128">
        <v>51</v>
      </c>
      <c r="B52" s="129" t="s">
        <v>235</v>
      </c>
      <c r="C52" s="129" t="s">
        <v>123</v>
      </c>
      <c r="D52" s="129" t="s">
        <v>123</v>
      </c>
      <c r="E52" s="129" t="s">
        <v>354</v>
      </c>
      <c r="F52" s="129" t="s">
        <v>383</v>
      </c>
      <c r="G52" s="79"/>
      <c r="H52" s="1"/>
      <c r="I52" s="79"/>
      <c r="J52" s="1"/>
      <c r="K52" s="79" t="s">
        <v>384</v>
      </c>
      <c r="L52" s="79"/>
      <c r="M52" s="1"/>
      <c r="N52" s="130">
        <v>46264</v>
      </c>
      <c r="O52" s="130">
        <v>46278</v>
      </c>
      <c r="P52" s="128">
        <v>15</v>
      </c>
      <c r="Q52" s="129" t="s">
        <v>68</v>
      </c>
    </row>
    <row r="53" spans="1:17" x14ac:dyDescent="0.25">
      <c r="A53" s="128">
        <v>52</v>
      </c>
      <c r="B53" s="129" t="s">
        <v>236</v>
      </c>
      <c r="C53" s="129" t="s">
        <v>163</v>
      </c>
      <c r="D53" s="129" t="s">
        <v>164</v>
      </c>
      <c r="E53" s="129" t="s">
        <v>354</v>
      </c>
      <c r="F53" s="129" t="s">
        <v>383</v>
      </c>
      <c r="G53" s="79"/>
      <c r="H53" s="1"/>
      <c r="I53" s="79"/>
      <c r="J53" s="1"/>
      <c r="K53" s="79" t="s">
        <v>384</v>
      </c>
      <c r="L53" s="79"/>
      <c r="M53" s="1"/>
      <c r="N53" s="130">
        <v>46279</v>
      </c>
      <c r="O53" s="130">
        <v>46283</v>
      </c>
      <c r="P53" s="128">
        <v>5</v>
      </c>
      <c r="Q53" s="129" t="s">
        <v>68</v>
      </c>
    </row>
    <row r="54" spans="1:17" x14ac:dyDescent="0.25">
      <c r="A54" s="128">
        <v>53</v>
      </c>
      <c r="B54" s="129" t="s">
        <v>237</v>
      </c>
      <c r="C54" s="129" t="s">
        <v>10</v>
      </c>
      <c r="D54" s="129" t="s">
        <v>165</v>
      </c>
      <c r="E54" s="129" t="s">
        <v>354</v>
      </c>
      <c r="F54" s="129" t="s">
        <v>385</v>
      </c>
      <c r="G54" s="79"/>
      <c r="H54" s="1"/>
      <c r="I54" s="79"/>
      <c r="J54" s="1"/>
      <c r="K54" s="79" t="s">
        <v>384</v>
      </c>
      <c r="L54" s="79"/>
      <c r="M54" s="1"/>
      <c r="N54" s="130">
        <v>46284</v>
      </c>
      <c r="O54" s="130">
        <v>46297</v>
      </c>
      <c r="P54" s="128">
        <v>14</v>
      </c>
      <c r="Q54" s="129" t="s">
        <v>57</v>
      </c>
    </row>
    <row r="55" spans="1:17" x14ac:dyDescent="0.25">
      <c r="A55" s="128">
        <v>54</v>
      </c>
      <c r="B55" s="129" t="s">
        <v>238</v>
      </c>
      <c r="C55" s="129" t="s">
        <v>166</v>
      </c>
      <c r="D55" s="129" t="s">
        <v>167</v>
      </c>
      <c r="E55" s="129" t="s">
        <v>354</v>
      </c>
      <c r="F55" s="129" t="s">
        <v>383</v>
      </c>
      <c r="G55" s="79"/>
      <c r="H55" s="1"/>
      <c r="I55" s="79"/>
      <c r="J55" s="1"/>
      <c r="K55" s="79" t="s">
        <v>384</v>
      </c>
      <c r="L55" s="79"/>
      <c r="M55" s="1"/>
      <c r="N55" s="130">
        <v>46284</v>
      </c>
      <c r="O55" s="130">
        <v>46288</v>
      </c>
      <c r="P55" s="128">
        <v>5</v>
      </c>
      <c r="Q55" s="129" t="s">
        <v>68</v>
      </c>
    </row>
    <row r="56" spans="1:17" x14ac:dyDescent="0.25">
      <c r="A56" s="128">
        <v>55</v>
      </c>
      <c r="B56" s="129" t="s">
        <v>239</v>
      </c>
      <c r="C56" s="129" t="s">
        <v>10</v>
      </c>
      <c r="D56" s="129" t="s">
        <v>168</v>
      </c>
      <c r="E56" s="129" t="s">
        <v>354</v>
      </c>
      <c r="F56" s="129" t="s">
        <v>383</v>
      </c>
      <c r="G56" s="79"/>
      <c r="H56" s="1"/>
      <c r="I56" s="79"/>
      <c r="J56" s="1"/>
      <c r="K56" s="79" t="s">
        <v>384</v>
      </c>
      <c r="L56" s="79"/>
      <c r="M56" s="1"/>
      <c r="N56" s="130">
        <v>46290</v>
      </c>
      <c r="O56" s="130">
        <v>46292</v>
      </c>
      <c r="P56" s="128">
        <v>3</v>
      </c>
      <c r="Q56" s="129" t="s">
        <v>68</v>
      </c>
    </row>
    <row r="57" spans="1:17" x14ac:dyDescent="0.25">
      <c r="A57" s="128">
        <v>56</v>
      </c>
      <c r="B57" s="129" t="s">
        <v>240</v>
      </c>
      <c r="C57" s="129" t="s">
        <v>169</v>
      </c>
      <c r="D57" s="129" t="s">
        <v>170</v>
      </c>
      <c r="E57" s="129" t="s">
        <v>354</v>
      </c>
      <c r="F57" s="129" t="s">
        <v>383</v>
      </c>
      <c r="G57" s="79"/>
      <c r="H57" s="1"/>
      <c r="I57" s="79"/>
      <c r="J57" s="1"/>
      <c r="K57" s="79" t="s">
        <v>384</v>
      </c>
      <c r="L57" s="79"/>
      <c r="M57" s="1"/>
      <c r="N57" s="130">
        <v>46293</v>
      </c>
      <c r="O57" s="130">
        <v>46297</v>
      </c>
      <c r="P57" s="128">
        <v>5</v>
      </c>
      <c r="Q57" s="129" t="s">
        <v>68</v>
      </c>
    </row>
    <row r="58" spans="1:17" x14ac:dyDescent="0.25">
      <c r="A58" s="128">
        <v>57</v>
      </c>
      <c r="B58" s="129" t="s">
        <v>241</v>
      </c>
      <c r="C58" s="129" t="s">
        <v>11</v>
      </c>
      <c r="D58" s="129" t="s">
        <v>171</v>
      </c>
      <c r="E58" s="129" t="s">
        <v>354</v>
      </c>
      <c r="F58" s="129" t="s">
        <v>385</v>
      </c>
      <c r="G58" s="79"/>
      <c r="H58" s="1"/>
      <c r="I58" s="79"/>
      <c r="J58" s="1"/>
      <c r="K58" s="79" t="s">
        <v>384</v>
      </c>
      <c r="L58" s="79"/>
      <c r="M58" s="1"/>
      <c r="N58" s="130">
        <v>46298</v>
      </c>
      <c r="O58" s="130">
        <v>46309</v>
      </c>
      <c r="P58" s="128">
        <v>12</v>
      </c>
      <c r="Q58" s="129" t="s">
        <v>57</v>
      </c>
    </row>
    <row r="59" spans="1:17" x14ac:dyDescent="0.25">
      <c r="A59" s="128">
        <v>58</v>
      </c>
      <c r="B59" s="129" t="s">
        <v>242</v>
      </c>
      <c r="C59" s="129" t="s">
        <v>138</v>
      </c>
      <c r="D59" s="129" t="s">
        <v>172</v>
      </c>
      <c r="E59" s="129" t="s">
        <v>354</v>
      </c>
      <c r="F59" s="129" t="s">
        <v>383</v>
      </c>
      <c r="G59" s="79"/>
      <c r="H59" s="1"/>
      <c r="I59" s="79"/>
      <c r="J59" s="1"/>
      <c r="K59" s="79" t="s">
        <v>384</v>
      </c>
      <c r="L59" s="79"/>
      <c r="M59" s="1"/>
      <c r="N59" s="130">
        <v>46298</v>
      </c>
      <c r="O59" s="130">
        <v>46307</v>
      </c>
      <c r="P59" s="128">
        <v>10</v>
      </c>
      <c r="Q59" s="129" t="s">
        <v>68</v>
      </c>
    </row>
    <row r="60" spans="1:17" x14ac:dyDescent="0.25">
      <c r="A60" s="128">
        <v>59</v>
      </c>
      <c r="B60" s="129" t="s">
        <v>243</v>
      </c>
      <c r="C60" s="129" t="s">
        <v>139</v>
      </c>
      <c r="D60" s="129" t="s">
        <v>139</v>
      </c>
      <c r="E60" s="129" t="s">
        <v>354</v>
      </c>
      <c r="F60" s="129" t="s">
        <v>383</v>
      </c>
      <c r="G60" s="79"/>
      <c r="H60" s="1"/>
      <c r="I60" s="79"/>
      <c r="J60" s="1"/>
      <c r="K60" s="79" t="s">
        <v>384</v>
      </c>
      <c r="L60" s="79"/>
      <c r="M60" s="1"/>
      <c r="N60" s="130">
        <v>46308</v>
      </c>
      <c r="O60" s="130">
        <v>46309</v>
      </c>
      <c r="P60" s="128">
        <v>2</v>
      </c>
      <c r="Q60" s="129" t="s">
        <v>68</v>
      </c>
    </row>
    <row r="61" spans="1:17" x14ac:dyDescent="0.25">
      <c r="A61" s="128">
        <v>60</v>
      </c>
      <c r="B61" s="129" t="s">
        <v>361</v>
      </c>
      <c r="C61" s="129" t="s">
        <v>362</v>
      </c>
      <c r="D61" s="129"/>
      <c r="E61" s="129" t="s">
        <v>360</v>
      </c>
      <c r="F61" s="129" t="s">
        <v>383</v>
      </c>
      <c r="G61" s="79"/>
      <c r="H61" s="1"/>
      <c r="I61" s="79"/>
      <c r="J61" s="1"/>
      <c r="K61" s="79" t="s">
        <v>384</v>
      </c>
      <c r="L61" s="79"/>
      <c r="M61" s="1"/>
      <c r="N61" s="130">
        <v>46102</v>
      </c>
      <c r="O61" s="130">
        <v>46198</v>
      </c>
      <c r="P61" s="128">
        <v>97</v>
      </c>
      <c r="Q61" s="129" t="s">
        <v>356</v>
      </c>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2:G61" xr:uid="{D199EF43-4632-4851-9C1B-4A6B051FF27D}">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2:I61" xr:uid="{07D9127F-24B8-4040-8E85-2A3BB1568C73}">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2:K61" xr:uid="{7AC9AB99-1538-4947-A580-4E52B795DCF2}">
      <formula1>"Yes,No"</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51"/>
  <sheetViews>
    <sheetView topLeftCell="A9" workbookViewId="0">
      <selection activeCell="D20" sqref="D20"/>
    </sheetView>
  </sheetViews>
  <sheetFormatPr baseColWidth="10" defaultRowHeight="15" x14ac:dyDescent="0.25"/>
  <cols>
    <col min="1" max="1" width="10.42578125" bestFit="1" customWidth="1"/>
    <col min="2" max="2" width="8.85546875" bestFit="1" customWidth="1"/>
    <col min="3" max="3" width="10.7109375" bestFit="1" customWidth="1"/>
    <col min="4" max="4" width="72.7109375" customWidth="1"/>
    <col min="5" max="5" width="16.28515625" bestFit="1" customWidth="1"/>
  </cols>
  <sheetData>
    <row r="1" spans="1:5" s="105" customFormat="1" ht="21.95" customHeight="1" x14ac:dyDescent="0.25"/>
    <row r="2" spans="1:5" s="105" customFormat="1" ht="21.95" customHeight="1" x14ac:dyDescent="0.25"/>
    <row r="3" spans="1:5" x14ac:dyDescent="0.25">
      <c r="A3" s="135" t="s">
        <v>75</v>
      </c>
      <c r="B3" s="135" t="s">
        <v>411</v>
      </c>
      <c r="C3" s="136" t="s">
        <v>400</v>
      </c>
      <c r="D3" s="137" t="s">
        <v>412</v>
      </c>
      <c r="E3" s="135" t="s">
        <v>403</v>
      </c>
    </row>
    <row r="4" spans="1:5" x14ac:dyDescent="0.25">
      <c r="A4" s="175">
        <v>46171</v>
      </c>
      <c r="B4" s="176">
        <v>0.48734953703703704</v>
      </c>
      <c r="C4" s="138" t="s">
        <v>483</v>
      </c>
      <c r="D4" s="139" t="s">
        <v>486</v>
      </c>
      <c r="E4" s="140" t="b">
        <v>0</v>
      </c>
    </row>
    <row r="5" spans="1:5" ht="30" x14ac:dyDescent="0.25">
      <c r="A5" s="173">
        <v>46171</v>
      </c>
      <c r="B5" s="174">
        <v>0.48734953703703704</v>
      </c>
      <c r="C5" s="164" t="s">
        <v>417</v>
      </c>
      <c r="D5" s="165" t="s">
        <v>539</v>
      </c>
      <c r="E5" s="166" t="b">
        <v>1</v>
      </c>
    </row>
    <row r="6" spans="1:5" x14ac:dyDescent="0.25">
      <c r="A6" s="175">
        <v>46171</v>
      </c>
      <c r="B6" s="176">
        <v>0.48724537037037036</v>
      </c>
      <c r="C6" s="138" t="s">
        <v>483</v>
      </c>
      <c r="D6" s="139" t="s">
        <v>486</v>
      </c>
      <c r="E6" s="140" t="b">
        <v>0</v>
      </c>
    </row>
    <row r="7" spans="1:5" ht="30" x14ac:dyDescent="0.25">
      <c r="A7" s="173">
        <v>46171</v>
      </c>
      <c r="B7" s="174">
        <v>0.48723379629629632</v>
      </c>
      <c r="C7" s="164" t="s">
        <v>417</v>
      </c>
      <c r="D7" s="165" t="s">
        <v>539</v>
      </c>
      <c r="E7" s="166" t="b">
        <v>1</v>
      </c>
    </row>
    <row r="8" spans="1:5" x14ac:dyDescent="0.25">
      <c r="A8" s="175">
        <v>46171</v>
      </c>
      <c r="B8" s="176">
        <v>0.48712962962962963</v>
      </c>
      <c r="C8" s="138" t="s">
        <v>483</v>
      </c>
      <c r="D8" s="139" t="s">
        <v>486</v>
      </c>
      <c r="E8" s="140" t="b">
        <v>0</v>
      </c>
    </row>
    <row r="9" spans="1:5" ht="30" x14ac:dyDescent="0.25">
      <c r="A9" s="173">
        <v>46171</v>
      </c>
      <c r="B9" s="174">
        <v>0.48712962962962963</v>
      </c>
      <c r="C9" s="164" t="s">
        <v>417</v>
      </c>
      <c r="D9" s="165" t="s">
        <v>539</v>
      </c>
      <c r="E9" s="166" t="b">
        <v>1</v>
      </c>
    </row>
    <row r="10" spans="1:5" x14ac:dyDescent="0.25">
      <c r="A10" s="175">
        <v>46171</v>
      </c>
      <c r="B10" s="176">
        <v>0.48398148148148146</v>
      </c>
      <c r="C10" s="138" t="s">
        <v>483</v>
      </c>
      <c r="D10" s="139" t="s">
        <v>486</v>
      </c>
      <c r="E10" s="140" t="b">
        <v>0</v>
      </c>
    </row>
    <row r="11" spans="1:5" ht="30" x14ac:dyDescent="0.25">
      <c r="A11" s="173">
        <v>46171</v>
      </c>
      <c r="B11" s="174">
        <v>0.48396990740740742</v>
      </c>
      <c r="C11" s="164" t="s">
        <v>417</v>
      </c>
      <c r="D11" s="165" t="s">
        <v>539</v>
      </c>
      <c r="E11" s="166" t="b">
        <v>1</v>
      </c>
    </row>
    <row r="12" spans="1:5" x14ac:dyDescent="0.25">
      <c r="A12" s="175">
        <v>46171</v>
      </c>
      <c r="B12" s="176">
        <v>0.48390046296296296</v>
      </c>
      <c r="C12" s="138" t="s">
        <v>483</v>
      </c>
      <c r="D12" s="139" t="s">
        <v>534</v>
      </c>
      <c r="E12" s="140" t="b">
        <v>0</v>
      </c>
    </row>
    <row r="13" spans="1:5" x14ac:dyDescent="0.25">
      <c r="A13" s="175">
        <v>46171</v>
      </c>
      <c r="B13" s="176">
        <v>0.48381944444444447</v>
      </c>
      <c r="C13" s="138" t="s">
        <v>483</v>
      </c>
      <c r="D13" s="139" t="s">
        <v>534</v>
      </c>
      <c r="E13" s="140" t="b">
        <v>0</v>
      </c>
    </row>
    <row r="14" spans="1:5" ht="75" x14ac:dyDescent="0.25">
      <c r="A14" s="173">
        <v>46171</v>
      </c>
      <c r="B14" s="174">
        <v>0.48381944444444447</v>
      </c>
      <c r="C14" s="164" t="s">
        <v>417</v>
      </c>
      <c r="D14" s="165" t="s">
        <v>570</v>
      </c>
      <c r="E14" s="166" t="b">
        <v>0</v>
      </c>
    </row>
    <row r="15" spans="1:5" x14ac:dyDescent="0.25">
      <c r="A15" s="175">
        <v>46171</v>
      </c>
      <c r="B15" s="176">
        <v>0.48368055555555556</v>
      </c>
      <c r="C15" s="138" t="s">
        <v>483</v>
      </c>
      <c r="D15" s="139" t="s">
        <v>534</v>
      </c>
      <c r="E15" s="140" t="b">
        <v>0</v>
      </c>
    </row>
    <row r="16" spans="1:5" ht="75" x14ac:dyDescent="0.25">
      <c r="A16" s="173">
        <v>46171</v>
      </c>
      <c r="B16" s="174">
        <v>0.48368055555555556</v>
      </c>
      <c r="C16" s="164" t="s">
        <v>417</v>
      </c>
      <c r="D16" s="165" t="s">
        <v>564</v>
      </c>
      <c r="E16" s="166" t="b">
        <v>0</v>
      </c>
    </row>
    <row r="17" spans="1:5" x14ac:dyDescent="0.25">
      <c r="A17" s="175">
        <v>46171</v>
      </c>
      <c r="B17" s="176">
        <v>0.48359953703703706</v>
      </c>
      <c r="C17" s="138" t="s">
        <v>483</v>
      </c>
      <c r="D17" s="139" t="s">
        <v>534</v>
      </c>
      <c r="E17" s="140" t="b">
        <v>0</v>
      </c>
    </row>
    <row r="18" spans="1:5" ht="75" x14ac:dyDescent="0.25">
      <c r="A18" s="173">
        <v>46171</v>
      </c>
      <c r="B18" s="174">
        <v>0.48359953703703706</v>
      </c>
      <c r="C18" s="164" t="s">
        <v>417</v>
      </c>
      <c r="D18" s="165" t="s">
        <v>558</v>
      </c>
      <c r="E18" s="166" t="b">
        <v>0</v>
      </c>
    </row>
    <row r="19" spans="1:5" x14ac:dyDescent="0.25">
      <c r="A19" s="175">
        <v>46171</v>
      </c>
      <c r="B19" s="176">
        <v>0.48306712962962961</v>
      </c>
      <c r="C19" s="138" t="s">
        <v>483</v>
      </c>
      <c r="D19" s="139" t="s">
        <v>486</v>
      </c>
      <c r="E19" s="140" t="b">
        <v>0</v>
      </c>
    </row>
    <row r="20" spans="1:5" ht="30" x14ac:dyDescent="0.25">
      <c r="A20" s="173">
        <v>46171</v>
      </c>
      <c r="B20" s="174">
        <v>0.48306712962962961</v>
      </c>
      <c r="C20" s="164" t="s">
        <v>417</v>
      </c>
      <c r="D20" s="165" t="s">
        <v>539</v>
      </c>
      <c r="E20" s="166" t="b">
        <v>1</v>
      </c>
    </row>
    <row r="21" spans="1:5" x14ac:dyDescent="0.25">
      <c r="A21" s="175">
        <v>46171</v>
      </c>
      <c r="B21" s="176">
        <v>0.48303240740740738</v>
      </c>
      <c r="C21" s="138" t="s">
        <v>483</v>
      </c>
      <c r="D21" s="139" t="s">
        <v>534</v>
      </c>
      <c r="E21" s="140" t="b">
        <v>0</v>
      </c>
    </row>
    <row r="22" spans="1:5" x14ac:dyDescent="0.25">
      <c r="A22" s="175">
        <v>46171</v>
      </c>
      <c r="B22" s="176">
        <v>0.48269675925925926</v>
      </c>
      <c r="C22" s="138" t="s">
        <v>483</v>
      </c>
      <c r="D22" s="139" t="s">
        <v>534</v>
      </c>
      <c r="E22" s="140" t="b">
        <v>0</v>
      </c>
    </row>
    <row r="23" spans="1:5" ht="75" x14ac:dyDescent="0.25">
      <c r="A23" s="173">
        <v>46171</v>
      </c>
      <c r="B23" s="174">
        <v>0.48269675925925926</v>
      </c>
      <c r="C23" s="164" t="s">
        <v>417</v>
      </c>
      <c r="D23" s="165" t="s">
        <v>544</v>
      </c>
      <c r="E23" s="166" t="b">
        <v>0</v>
      </c>
    </row>
    <row r="24" spans="1:5" x14ac:dyDescent="0.25">
      <c r="A24" s="175">
        <v>46171</v>
      </c>
      <c r="B24" s="176">
        <v>0.48243055555555553</v>
      </c>
      <c r="C24" s="138" t="s">
        <v>483</v>
      </c>
      <c r="D24" s="139" t="s">
        <v>486</v>
      </c>
      <c r="E24" s="140" t="b">
        <v>0</v>
      </c>
    </row>
    <row r="25" spans="1:5" ht="75" x14ac:dyDescent="0.25">
      <c r="A25" s="173">
        <v>46171</v>
      </c>
      <c r="B25" s="174">
        <v>0.48243055555555553</v>
      </c>
      <c r="C25" s="164" t="s">
        <v>417</v>
      </c>
      <c r="D25" s="165" t="s">
        <v>544</v>
      </c>
      <c r="E25" s="166" t="b">
        <v>0</v>
      </c>
    </row>
    <row r="26" spans="1:5" x14ac:dyDescent="0.25">
      <c r="A26" s="175">
        <v>46171</v>
      </c>
      <c r="B26" s="176">
        <v>0.42866898148148147</v>
      </c>
      <c r="C26" s="138" t="s">
        <v>483</v>
      </c>
      <c r="D26" s="139" t="s">
        <v>486</v>
      </c>
      <c r="E26" s="140" t="b">
        <v>0</v>
      </c>
    </row>
    <row r="27" spans="1:5" ht="30" x14ac:dyDescent="0.25">
      <c r="A27" s="173">
        <v>46171</v>
      </c>
      <c r="B27" s="174">
        <v>0.42865740740740743</v>
      </c>
      <c r="C27" s="164" t="s">
        <v>417</v>
      </c>
      <c r="D27" s="165" t="s">
        <v>539</v>
      </c>
      <c r="E27" s="166" t="b">
        <v>1</v>
      </c>
    </row>
    <row r="28" spans="1:5" x14ac:dyDescent="0.25">
      <c r="A28" s="175">
        <v>46171</v>
      </c>
      <c r="B28" s="176">
        <v>0.42855324074074075</v>
      </c>
      <c r="C28" s="138" t="s">
        <v>483</v>
      </c>
      <c r="D28" s="139" t="s">
        <v>534</v>
      </c>
      <c r="E28" s="140" t="b">
        <v>0</v>
      </c>
    </row>
    <row r="29" spans="1:5" x14ac:dyDescent="0.25">
      <c r="A29" s="175">
        <v>46171</v>
      </c>
      <c r="B29" s="176">
        <v>0.4173263888888889</v>
      </c>
      <c r="C29" s="138" t="s">
        <v>483</v>
      </c>
      <c r="D29" s="139" t="s">
        <v>486</v>
      </c>
      <c r="E29" s="140" t="b">
        <v>0</v>
      </c>
    </row>
    <row r="30" spans="1:5" ht="30" x14ac:dyDescent="0.25">
      <c r="A30" s="173">
        <v>46171</v>
      </c>
      <c r="B30" s="174">
        <v>0.4173263888888889</v>
      </c>
      <c r="C30" s="164" t="s">
        <v>417</v>
      </c>
      <c r="D30" s="165" t="s">
        <v>504</v>
      </c>
      <c r="E30" s="166" t="b">
        <v>0</v>
      </c>
    </row>
    <row r="31" spans="1:5" ht="30" x14ac:dyDescent="0.25">
      <c r="A31" s="173">
        <v>46171</v>
      </c>
      <c r="B31" s="174">
        <v>0.4173263888888889</v>
      </c>
      <c r="C31" s="164" t="s">
        <v>417</v>
      </c>
      <c r="D31" s="165" t="s">
        <v>539</v>
      </c>
      <c r="E31" s="166" t="b">
        <v>1</v>
      </c>
    </row>
    <row r="32" spans="1:5" x14ac:dyDescent="0.25">
      <c r="A32" s="175">
        <v>46171</v>
      </c>
      <c r="B32" s="176">
        <v>0.41700231481481481</v>
      </c>
      <c r="C32" s="138" t="s">
        <v>483</v>
      </c>
      <c r="D32" s="139" t="s">
        <v>486</v>
      </c>
      <c r="E32" s="140" t="b">
        <v>0</v>
      </c>
    </row>
    <row r="33" spans="1:5" ht="30" x14ac:dyDescent="0.25">
      <c r="A33" s="173">
        <v>46171</v>
      </c>
      <c r="B33" s="174">
        <v>0.41700231481481481</v>
      </c>
      <c r="C33" s="164" t="s">
        <v>417</v>
      </c>
      <c r="D33" s="165" t="s">
        <v>504</v>
      </c>
      <c r="E33" s="166" t="b">
        <v>0</v>
      </c>
    </row>
    <row r="34" spans="1:5" ht="30" x14ac:dyDescent="0.25">
      <c r="A34" s="173">
        <v>46171</v>
      </c>
      <c r="B34" s="174">
        <v>0.41700231481481481</v>
      </c>
      <c r="C34" s="164" t="s">
        <v>417</v>
      </c>
      <c r="D34" s="165" t="s">
        <v>539</v>
      </c>
      <c r="E34" s="166" t="b">
        <v>1</v>
      </c>
    </row>
    <row r="35" spans="1:5" x14ac:dyDescent="0.25">
      <c r="A35" s="175">
        <v>46171</v>
      </c>
      <c r="B35" s="176">
        <v>0.41692129629629632</v>
      </c>
      <c r="C35" s="138" t="s">
        <v>483</v>
      </c>
      <c r="D35" s="139" t="s">
        <v>486</v>
      </c>
      <c r="E35" s="140" t="b">
        <v>0</v>
      </c>
    </row>
    <row r="36" spans="1:5" ht="30" x14ac:dyDescent="0.25">
      <c r="A36" s="173">
        <v>46171</v>
      </c>
      <c r="B36" s="174">
        <v>0.41692129629629632</v>
      </c>
      <c r="C36" s="164" t="s">
        <v>417</v>
      </c>
      <c r="D36" s="165" t="s">
        <v>504</v>
      </c>
      <c r="E36" s="166" t="b">
        <v>0</v>
      </c>
    </row>
    <row r="37" spans="1:5" ht="30" x14ac:dyDescent="0.25">
      <c r="A37" s="173">
        <v>46171</v>
      </c>
      <c r="B37" s="174">
        <v>0.41692129629629632</v>
      </c>
      <c r="C37" s="164" t="s">
        <v>417</v>
      </c>
      <c r="D37" s="165" t="s">
        <v>539</v>
      </c>
      <c r="E37" s="166" t="b">
        <v>1</v>
      </c>
    </row>
    <row r="38" spans="1:5" x14ac:dyDescent="0.25">
      <c r="A38" s="175">
        <v>46171</v>
      </c>
      <c r="B38" s="176">
        <v>0.41680555555555554</v>
      </c>
      <c r="C38" s="138" t="s">
        <v>483</v>
      </c>
      <c r="D38" s="139" t="s">
        <v>486</v>
      </c>
      <c r="E38" s="140" t="b">
        <v>0</v>
      </c>
    </row>
    <row r="39" spans="1:5" ht="30" x14ac:dyDescent="0.25">
      <c r="A39" s="173">
        <v>46171</v>
      </c>
      <c r="B39" s="174">
        <v>0.41680555555555554</v>
      </c>
      <c r="C39" s="164" t="s">
        <v>417</v>
      </c>
      <c r="D39" s="165" t="s">
        <v>539</v>
      </c>
      <c r="E39" s="166" t="b">
        <v>1</v>
      </c>
    </row>
    <row r="40" spans="1:5" x14ac:dyDescent="0.25">
      <c r="A40" s="175">
        <v>46171</v>
      </c>
      <c r="B40" s="176">
        <v>0.41447916666666668</v>
      </c>
      <c r="C40" s="138" t="s">
        <v>483</v>
      </c>
      <c r="D40" s="139" t="s">
        <v>486</v>
      </c>
      <c r="E40" s="140" t="b">
        <v>0</v>
      </c>
    </row>
    <row r="41" spans="1:5" ht="30" x14ac:dyDescent="0.25">
      <c r="A41" s="173">
        <v>46171</v>
      </c>
      <c r="B41" s="174">
        <v>0.41447916666666668</v>
      </c>
      <c r="C41" s="164" t="s">
        <v>417</v>
      </c>
      <c r="D41" s="165" t="s">
        <v>539</v>
      </c>
      <c r="E41" s="166" t="b">
        <v>1</v>
      </c>
    </row>
    <row r="42" spans="1:5" ht="165" x14ac:dyDescent="0.25">
      <c r="A42" s="177">
        <v>46171</v>
      </c>
      <c r="B42" s="178">
        <v>0.41017361111111111</v>
      </c>
      <c r="C42" s="169" t="s">
        <v>495</v>
      </c>
      <c r="D42" s="170" t="s">
        <v>498</v>
      </c>
      <c r="E42" s="171" t="b">
        <v>0</v>
      </c>
    </row>
    <row r="43" spans="1:5" x14ac:dyDescent="0.25">
      <c r="A43" s="175">
        <v>46171</v>
      </c>
      <c r="B43" s="176">
        <v>0.41</v>
      </c>
      <c r="C43" s="138" t="s">
        <v>483</v>
      </c>
      <c r="D43" s="139" t="s">
        <v>486</v>
      </c>
      <c r="E43" s="140" t="b">
        <v>0</v>
      </c>
    </row>
    <row r="44" spans="1:5" ht="30" x14ac:dyDescent="0.25">
      <c r="A44" s="173">
        <v>46171</v>
      </c>
      <c r="B44" s="174">
        <v>0.41</v>
      </c>
      <c r="C44" s="164" t="s">
        <v>417</v>
      </c>
      <c r="D44" s="165" t="s">
        <v>504</v>
      </c>
      <c r="E44" s="166" t="b">
        <v>0</v>
      </c>
    </row>
    <row r="45" spans="1:5" ht="30" x14ac:dyDescent="0.25">
      <c r="A45" s="173">
        <v>46171</v>
      </c>
      <c r="B45" s="174">
        <v>0.40998842592592594</v>
      </c>
      <c r="C45" s="164" t="s">
        <v>417</v>
      </c>
      <c r="D45" s="165" t="s">
        <v>539</v>
      </c>
      <c r="E45" s="166" t="b">
        <v>1</v>
      </c>
    </row>
    <row r="46" spans="1:5" x14ac:dyDescent="0.25">
      <c r="A46" s="175">
        <v>46171</v>
      </c>
      <c r="B46" s="176">
        <v>0.4090625</v>
      </c>
      <c r="C46" s="138" t="s">
        <v>483</v>
      </c>
      <c r="D46" s="139" t="s">
        <v>486</v>
      </c>
      <c r="E46" s="140" t="b">
        <v>0</v>
      </c>
    </row>
    <row r="47" spans="1:5" ht="30" x14ac:dyDescent="0.25">
      <c r="A47" s="173">
        <v>46171</v>
      </c>
      <c r="B47" s="174">
        <v>0.4090625</v>
      </c>
      <c r="C47" s="164" t="s">
        <v>417</v>
      </c>
      <c r="D47" s="165" t="s">
        <v>504</v>
      </c>
      <c r="E47" s="166" t="b">
        <v>0</v>
      </c>
    </row>
    <row r="48" spans="1:5" ht="30" x14ac:dyDescent="0.25">
      <c r="A48" s="173">
        <v>46171</v>
      </c>
      <c r="B48" s="174">
        <v>0.4090509259259259</v>
      </c>
      <c r="C48" s="164" t="s">
        <v>417</v>
      </c>
      <c r="D48" s="165" t="s">
        <v>539</v>
      </c>
      <c r="E48" s="166" t="b">
        <v>1</v>
      </c>
    </row>
    <row r="49" spans="1:5" ht="165" x14ac:dyDescent="0.25">
      <c r="A49" s="177">
        <v>46171</v>
      </c>
      <c r="B49" s="178">
        <v>0.40828703703703706</v>
      </c>
      <c r="C49" s="169" t="s">
        <v>495</v>
      </c>
      <c r="D49" s="170" t="s">
        <v>498</v>
      </c>
      <c r="E49" s="171" t="b">
        <v>0</v>
      </c>
    </row>
    <row r="50" spans="1:5" x14ac:dyDescent="0.25">
      <c r="A50" s="175">
        <v>46170</v>
      </c>
      <c r="B50" s="176">
        <v>0.65288194444444447</v>
      </c>
      <c r="C50" s="138" t="s">
        <v>483</v>
      </c>
      <c r="D50" s="139" t="s">
        <v>486</v>
      </c>
      <c r="E50" s="140" t="b">
        <v>0</v>
      </c>
    </row>
    <row r="51" spans="1:5" ht="30" x14ac:dyDescent="0.25">
      <c r="A51" s="173">
        <v>46170</v>
      </c>
      <c r="B51" s="174">
        <v>0.65287037037037032</v>
      </c>
      <c r="C51" s="164" t="s">
        <v>417</v>
      </c>
      <c r="D51" s="165" t="s">
        <v>539</v>
      </c>
      <c r="E51" s="166" t="b">
        <v>1</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3"/>
  <sheetViews>
    <sheetView workbookViewId="0">
      <selection activeCell="K3" sqref="A2:K3"/>
    </sheetView>
  </sheetViews>
  <sheetFormatPr baseColWidth="10" defaultRowHeight="15" x14ac:dyDescent="0.25"/>
  <cols>
    <col min="1" max="1" width="15.140625" bestFit="1" customWidth="1"/>
    <col min="2" max="2" width="10.7109375" bestFit="1" customWidth="1"/>
    <col min="3" max="3" width="19.425781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37.28515625" bestFit="1" customWidth="1"/>
    <col min="11" max="11" width="36.140625" bestFit="1" customWidth="1"/>
  </cols>
  <sheetData>
    <row r="1" spans="1:11" ht="21.95" customHeight="1" x14ac:dyDescent="0.25"/>
    <row r="2" spans="1:11" x14ac:dyDescent="0.25">
      <c r="A2" s="136" t="s">
        <v>402</v>
      </c>
      <c r="B2" s="136" t="s">
        <v>400</v>
      </c>
      <c r="C2" s="136" t="s">
        <v>401</v>
      </c>
      <c r="D2" s="135" t="s">
        <v>403</v>
      </c>
      <c r="E2" s="135" t="s">
        <v>413</v>
      </c>
      <c r="F2" s="136" t="s">
        <v>414</v>
      </c>
      <c r="G2" s="136" t="s">
        <v>382</v>
      </c>
      <c r="H2" s="136" t="s">
        <v>15</v>
      </c>
      <c r="I2" s="136" t="s">
        <v>1</v>
      </c>
      <c r="J2" s="136" t="s">
        <v>406</v>
      </c>
      <c r="K2" s="136" t="s">
        <v>407</v>
      </c>
    </row>
    <row r="3" spans="1:11" ht="75" x14ac:dyDescent="0.25">
      <c r="A3" s="136" t="s">
        <v>419</v>
      </c>
      <c r="B3" s="136" t="s">
        <v>417</v>
      </c>
      <c r="C3" s="136" t="s">
        <v>418</v>
      </c>
      <c r="D3" s="135" t="b">
        <v>1</v>
      </c>
      <c r="E3" s="141">
        <v>46170.652905092589</v>
      </c>
      <c r="F3" s="136" t="s">
        <v>424</v>
      </c>
      <c r="G3" s="136"/>
      <c r="H3" s="136" t="s">
        <v>118</v>
      </c>
      <c r="I3" s="136" t="s">
        <v>119</v>
      </c>
      <c r="J3" s="137" t="s">
        <v>425</v>
      </c>
      <c r="K3" s="137" t="s">
        <v>426</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U61"/>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7" x14ac:dyDescent="0.25">
      <c r="A1" s="80" t="s">
        <v>0</v>
      </c>
      <c r="B1" s="79" t="s">
        <v>15</v>
      </c>
      <c r="C1" s="80" t="s">
        <v>341</v>
      </c>
      <c r="D1" s="79" t="s">
        <v>342</v>
      </c>
      <c r="E1" s="79" t="s">
        <v>50</v>
      </c>
      <c r="F1" s="1" t="s">
        <v>3</v>
      </c>
      <c r="G1" s="80" t="s">
        <v>38</v>
      </c>
      <c r="H1" s="1" t="s">
        <v>4</v>
      </c>
      <c r="I1" s="1" t="s">
        <v>34</v>
      </c>
      <c r="J1" s="1" t="s">
        <v>35</v>
      </c>
      <c r="K1" s="80" t="s">
        <v>39</v>
      </c>
      <c r="L1" s="1" t="s">
        <v>40</v>
      </c>
      <c r="M1" s="1" t="s">
        <v>41</v>
      </c>
      <c r="N1" s="1" t="s">
        <v>13</v>
      </c>
      <c r="O1" s="1" t="s">
        <v>14</v>
      </c>
      <c r="P1" s="80" t="s">
        <v>42</v>
      </c>
      <c r="Q1" s="79" t="s">
        <v>49</v>
      </c>
      <c r="R1" s="79" t="s">
        <v>37</v>
      </c>
      <c r="S1" s="79" t="s">
        <v>343</v>
      </c>
      <c r="T1" s="79" t="s">
        <v>64</v>
      </c>
      <c r="U1" s="80" t="s">
        <v>62</v>
      </c>
      <c r="V1" s="80" t="s">
        <v>63</v>
      </c>
      <c r="W1" s="79" t="s">
        <v>65</v>
      </c>
      <c r="X1" s="80" t="s">
        <v>66</v>
      </c>
      <c r="Y1" s="80" t="s">
        <v>67</v>
      </c>
      <c r="Z1" s="80" t="s">
        <v>353</v>
      </c>
      <c r="AA1" s="80" t="s">
        <v>388</v>
      </c>
      <c r="AB1" s="80" t="s">
        <v>377</v>
      </c>
      <c r="AC1" s="80" t="s">
        <v>378</v>
      </c>
      <c r="AD1" s="80" t="s">
        <v>379</v>
      </c>
      <c r="AE1" s="80" t="s">
        <v>380</v>
      </c>
      <c r="AF1" s="80" t="s">
        <v>1</v>
      </c>
      <c r="AG1" s="80" t="s">
        <v>415</v>
      </c>
      <c r="AH1" s="80" t="s">
        <v>416</v>
      </c>
      <c r="AI1" s="80" t="s">
        <v>421</v>
      </c>
      <c r="AJ1" s="80" t="s">
        <v>428</v>
      </c>
      <c r="AN1" t="s">
        <v>263</v>
      </c>
      <c r="AO1" t="s">
        <v>264</v>
      </c>
      <c r="AP1" t="s">
        <v>265</v>
      </c>
      <c r="AQ1" t="s">
        <v>266</v>
      </c>
      <c r="AR1" t="s">
        <v>267</v>
      </c>
      <c r="AS1" t="s">
        <v>6</v>
      </c>
      <c r="AT1" t="s">
        <v>268</v>
      </c>
      <c r="AU1" t="s">
        <v>344</v>
      </c>
    </row>
    <row r="2" spans="1:47" x14ac:dyDescent="0.25">
      <c r="A2" s="80">
        <v>1</v>
      </c>
      <c r="B2" s="79" t="s">
        <v>209</v>
      </c>
      <c r="C2" s="80"/>
      <c r="D2" s="79" t="b">
        <v>0</v>
      </c>
      <c r="E2" s="79" t="s">
        <v>51</v>
      </c>
      <c r="F2" s="1">
        <v>46056</v>
      </c>
      <c r="G2" s="80">
        <v>1</v>
      </c>
      <c r="H2" s="1">
        <v>46056</v>
      </c>
      <c r="I2" s="1">
        <v>46056</v>
      </c>
      <c r="J2" s="1">
        <v>46056</v>
      </c>
      <c r="K2" s="80">
        <v>1</v>
      </c>
      <c r="L2" s="1"/>
      <c r="M2" s="1"/>
      <c r="N2" s="1">
        <v>46056</v>
      </c>
      <c r="O2" s="1">
        <v>46056</v>
      </c>
      <c r="P2" s="80">
        <v>1</v>
      </c>
      <c r="Q2" s="79" t="s">
        <v>56</v>
      </c>
      <c r="R2" s="79" t="s">
        <v>51</v>
      </c>
      <c r="S2" s="79" t="s">
        <v>51</v>
      </c>
      <c r="T2" s="79" t="s">
        <v>51</v>
      </c>
      <c r="U2" s="80">
        <v>1</v>
      </c>
      <c r="V2" s="80">
        <v>1</v>
      </c>
      <c r="W2" s="79" t="s">
        <v>51</v>
      </c>
      <c r="X2" s="80">
        <v>125</v>
      </c>
      <c r="Y2" s="80">
        <v>0</v>
      </c>
      <c r="Z2" s="79" t="s">
        <v>369</v>
      </c>
      <c r="AA2" s="79" t="s">
        <v>384</v>
      </c>
      <c r="AB2" s="79"/>
      <c r="AC2" s="1"/>
      <c r="AD2" s="79"/>
      <c r="AE2" s="1"/>
      <c r="AF2" s="79" t="s">
        <v>8</v>
      </c>
      <c r="AG2" s="1"/>
      <c r="AH2" s="80"/>
      <c r="AI2" s="79"/>
      <c r="AJ2" s="79"/>
      <c r="AN2" s="79" t="s">
        <v>53</v>
      </c>
      <c r="AO2" s="79" t="s">
        <v>210</v>
      </c>
      <c r="AP2" s="79" t="s">
        <v>273</v>
      </c>
      <c r="AQ2" s="79" t="s">
        <v>201</v>
      </c>
      <c r="AR2" s="79" t="s">
        <v>269</v>
      </c>
      <c r="AS2" s="80">
        <v>7</v>
      </c>
      <c r="AT2" s="79" t="s">
        <v>293</v>
      </c>
    </row>
    <row r="3" spans="1:47" x14ac:dyDescent="0.25">
      <c r="A3" s="80">
        <v>2</v>
      </c>
      <c r="B3" s="79" t="s">
        <v>210</v>
      </c>
      <c r="C3" s="80"/>
      <c r="D3" s="79" t="b">
        <v>0</v>
      </c>
      <c r="E3" s="79" t="s">
        <v>288</v>
      </c>
      <c r="F3" s="1">
        <v>46121</v>
      </c>
      <c r="G3" s="80">
        <v>1</v>
      </c>
      <c r="H3" s="1">
        <v>46121</v>
      </c>
      <c r="I3" s="1"/>
      <c r="J3" s="1"/>
      <c r="K3" s="80"/>
      <c r="L3" s="1"/>
      <c r="M3" s="1"/>
      <c r="N3" s="1">
        <v>46160</v>
      </c>
      <c r="O3" s="1">
        <v>46160</v>
      </c>
      <c r="P3" s="80">
        <v>1</v>
      </c>
      <c r="Q3" s="79" t="s">
        <v>420</v>
      </c>
      <c r="R3" s="79" t="s">
        <v>51</v>
      </c>
      <c r="S3" s="79" t="s">
        <v>51</v>
      </c>
      <c r="T3" s="79" t="s">
        <v>352</v>
      </c>
      <c r="U3" s="80">
        <v>0</v>
      </c>
      <c r="V3" s="80">
        <v>0</v>
      </c>
      <c r="W3" s="79" t="s">
        <v>51</v>
      </c>
      <c r="X3" s="80">
        <v>125</v>
      </c>
      <c r="Y3" s="80">
        <v>0</v>
      </c>
      <c r="Z3" s="79" t="s">
        <v>369</v>
      </c>
      <c r="AA3" s="79" t="s">
        <v>393</v>
      </c>
      <c r="AB3" s="79" t="s">
        <v>391</v>
      </c>
      <c r="AC3" s="1">
        <v>46160</v>
      </c>
      <c r="AD3" s="79" t="s">
        <v>390</v>
      </c>
      <c r="AE3" s="1">
        <v>46160</v>
      </c>
      <c r="AF3" s="79" t="s">
        <v>208</v>
      </c>
      <c r="AG3" s="1"/>
      <c r="AH3" s="80"/>
      <c r="AI3" s="79"/>
      <c r="AJ3" s="79"/>
      <c r="AN3" s="79" t="s">
        <v>60</v>
      </c>
      <c r="AO3" s="79" t="s">
        <v>355</v>
      </c>
      <c r="AP3" s="79" t="s">
        <v>214</v>
      </c>
      <c r="AQ3" s="79" t="s">
        <v>23</v>
      </c>
      <c r="AR3" s="79" t="s">
        <v>290</v>
      </c>
      <c r="AS3" s="80">
        <v>0</v>
      </c>
      <c r="AT3" s="79" t="s">
        <v>371</v>
      </c>
    </row>
    <row r="4" spans="1:47" x14ac:dyDescent="0.25">
      <c r="A4" s="80">
        <v>3</v>
      </c>
      <c r="B4" s="79" t="s">
        <v>355</v>
      </c>
      <c r="C4" s="80"/>
      <c r="D4" s="79" t="b">
        <v>0</v>
      </c>
      <c r="E4" s="79" t="s">
        <v>370</v>
      </c>
      <c r="F4" s="1"/>
      <c r="G4" s="80"/>
      <c r="H4" s="1"/>
      <c r="I4" s="1"/>
      <c r="J4" s="1"/>
      <c r="K4" s="80"/>
      <c r="L4" s="1"/>
      <c r="M4" s="1"/>
      <c r="N4" s="1">
        <v>46147</v>
      </c>
      <c r="O4" s="1">
        <v>46199</v>
      </c>
      <c r="P4" s="80">
        <v>53</v>
      </c>
      <c r="Q4" s="79" t="s">
        <v>356</v>
      </c>
      <c r="R4" s="79" t="s">
        <v>51</v>
      </c>
      <c r="S4" s="79" t="s">
        <v>51</v>
      </c>
      <c r="T4" s="79" t="s">
        <v>51</v>
      </c>
      <c r="U4" s="80"/>
      <c r="V4" s="80"/>
      <c r="W4" s="79" t="s">
        <v>51</v>
      </c>
      <c r="X4" s="80"/>
      <c r="Y4" s="80"/>
      <c r="Z4" s="79" t="s">
        <v>360</v>
      </c>
      <c r="AA4" s="79" t="s">
        <v>384</v>
      </c>
      <c r="AB4" s="79"/>
      <c r="AC4" s="1"/>
      <c r="AD4" s="79"/>
      <c r="AE4" s="1"/>
      <c r="AF4" s="79" t="s">
        <v>356</v>
      </c>
      <c r="AG4" s="1"/>
      <c r="AH4" s="80"/>
      <c r="AI4" s="79"/>
      <c r="AJ4" s="79"/>
      <c r="AN4" s="79" t="s">
        <v>60</v>
      </c>
      <c r="AO4" s="79" t="s">
        <v>355</v>
      </c>
      <c r="AP4" s="79" t="s">
        <v>276</v>
      </c>
      <c r="AQ4" s="79" t="s">
        <v>128</v>
      </c>
      <c r="AR4" s="79" t="s">
        <v>291</v>
      </c>
      <c r="AS4" s="80">
        <v>0</v>
      </c>
      <c r="AT4" s="79" t="s">
        <v>367</v>
      </c>
    </row>
    <row r="5" spans="1:47" x14ac:dyDescent="0.25">
      <c r="A5" s="80">
        <v>4</v>
      </c>
      <c r="B5" s="79" t="s">
        <v>20</v>
      </c>
      <c r="C5" s="80"/>
      <c r="D5" s="79" t="b">
        <v>1</v>
      </c>
      <c r="E5" s="79" t="s">
        <v>209</v>
      </c>
      <c r="F5" s="1"/>
      <c r="G5" s="80"/>
      <c r="H5" s="1"/>
      <c r="I5" s="1"/>
      <c r="J5" s="1"/>
      <c r="K5" s="80"/>
      <c r="L5" s="1"/>
      <c r="M5" s="1"/>
      <c r="N5" s="1">
        <v>46058</v>
      </c>
      <c r="O5" s="1">
        <v>46101</v>
      </c>
      <c r="P5" s="80">
        <v>44</v>
      </c>
      <c r="Q5" s="79" t="s">
        <v>57</v>
      </c>
      <c r="R5" s="79" t="s">
        <v>51</v>
      </c>
      <c r="S5" s="79" t="s">
        <v>51</v>
      </c>
      <c r="T5" s="79" t="s">
        <v>352</v>
      </c>
      <c r="U5" s="80">
        <v>0</v>
      </c>
      <c r="V5" s="80">
        <v>0</v>
      </c>
      <c r="W5" s="79" t="s">
        <v>51</v>
      </c>
      <c r="X5" s="80">
        <v>125</v>
      </c>
      <c r="Y5" s="80">
        <v>0</v>
      </c>
      <c r="Z5" s="79" t="s">
        <v>354</v>
      </c>
      <c r="AA5" s="79" t="s">
        <v>384</v>
      </c>
      <c r="AB5" s="79"/>
      <c r="AC5" s="1"/>
      <c r="AD5" s="79"/>
      <c r="AE5" s="1"/>
      <c r="AF5" s="79" t="s">
        <v>32</v>
      </c>
      <c r="AG5" s="1"/>
      <c r="AH5" s="80"/>
      <c r="AI5" s="79"/>
      <c r="AJ5" s="79"/>
      <c r="AN5" s="79" t="s">
        <v>59</v>
      </c>
      <c r="AO5" s="79" t="s">
        <v>20</v>
      </c>
      <c r="AP5" s="79" t="s">
        <v>52</v>
      </c>
      <c r="AQ5" s="79" t="s">
        <v>209</v>
      </c>
      <c r="AR5" s="79" t="s">
        <v>269</v>
      </c>
      <c r="AS5" s="80">
        <v>0</v>
      </c>
      <c r="AT5" s="79" t="s">
        <v>294</v>
      </c>
    </row>
    <row r="6" spans="1:47" x14ac:dyDescent="0.25">
      <c r="A6" s="80">
        <v>5</v>
      </c>
      <c r="B6" s="79" t="s">
        <v>100</v>
      </c>
      <c r="C6" s="80">
        <v>4</v>
      </c>
      <c r="D6" s="79" t="b">
        <v>0</v>
      </c>
      <c r="E6" s="79" t="s">
        <v>209</v>
      </c>
      <c r="F6" s="1">
        <v>46058</v>
      </c>
      <c r="G6" s="80">
        <v>5</v>
      </c>
      <c r="H6" s="1">
        <v>46062</v>
      </c>
      <c r="I6" s="1">
        <v>46058</v>
      </c>
      <c r="J6" s="1">
        <v>46062</v>
      </c>
      <c r="K6" s="80">
        <v>5</v>
      </c>
      <c r="L6" s="1"/>
      <c r="M6" s="1"/>
      <c r="N6" s="1">
        <v>46058</v>
      </c>
      <c r="O6" s="1">
        <v>46062</v>
      </c>
      <c r="P6" s="80">
        <v>5</v>
      </c>
      <c r="Q6" s="79" t="s">
        <v>56</v>
      </c>
      <c r="R6" s="79" t="s">
        <v>51</v>
      </c>
      <c r="S6" s="79" t="s">
        <v>51</v>
      </c>
      <c r="T6" s="79" t="s">
        <v>51</v>
      </c>
      <c r="U6" s="80">
        <v>0</v>
      </c>
      <c r="V6" s="80">
        <v>0</v>
      </c>
      <c r="W6" s="79" t="s">
        <v>51</v>
      </c>
      <c r="X6" s="80">
        <v>125</v>
      </c>
      <c r="Y6" s="80">
        <v>0</v>
      </c>
      <c r="Z6" s="79" t="s">
        <v>354</v>
      </c>
      <c r="AA6" s="79" t="s">
        <v>384</v>
      </c>
      <c r="AB6" s="79"/>
      <c r="AC6" s="1"/>
      <c r="AD6" s="79"/>
      <c r="AE6" s="1"/>
      <c r="AF6" s="79" t="s">
        <v>101</v>
      </c>
      <c r="AG6" s="1"/>
      <c r="AH6" s="80"/>
      <c r="AI6" s="79"/>
      <c r="AJ6" s="79" t="s">
        <v>429</v>
      </c>
      <c r="AN6" s="79" t="s">
        <v>54</v>
      </c>
      <c r="AO6" s="79" t="s">
        <v>100</v>
      </c>
      <c r="AP6" s="79" t="s">
        <v>52</v>
      </c>
      <c r="AQ6" s="79" t="s">
        <v>209</v>
      </c>
      <c r="AR6" s="79" t="s">
        <v>269</v>
      </c>
      <c r="AS6" s="80">
        <v>0</v>
      </c>
      <c r="AT6" s="79" t="s">
        <v>294</v>
      </c>
    </row>
    <row r="7" spans="1:47" x14ac:dyDescent="0.25">
      <c r="A7" s="80">
        <v>6</v>
      </c>
      <c r="B7" s="79" t="s">
        <v>102</v>
      </c>
      <c r="C7" s="80">
        <v>4</v>
      </c>
      <c r="D7" s="79" t="b">
        <v>0</v>
      </c>
      <c r="E7" s="79" t="s">
        <v>100</v>
      </c>
      <c r="F7" s="1">
        <v>46063</v>
      </c>
      <c r="G7" s="80">
        <v>6</v>
      </c>
      <c r="H7" s="1">
        <v>46068</v>
      </c>
      <c r="I7" s="1">
        <v>46063</v>
      </c>
      <c r="J7" s="1">
        <v>46068</v>
      </c>
      <c r="K7" s="80">
        <v>6</v>
      </c>
      <c r="L7" s="1"/>
      <c r="M7" s="1"/>
      <c r="N7" s="1">
        <v>46063</v>
      </c>
      <c r="O7" s="1">
        <v>46068</v>
      </c>
      <c r="P7" s="80">
        <v>6</v>
      </c>
      <c r="Q7" s="79" t="s">
        <v>56</v>
      </c>
      <c r="R7" s="79" t="s">
        <v>51</v>
      </c>
      <c r="S7" s="79" t="s">
        <v>51</v>
      </c>
      <c r="T7" s="79" t="s">
        <v>51</v>
      </c>
      <c r="U7" s="80">
        <v>0</v>
      </c>
      <c r="V7" s="80">
        <v>0</v>
      </c>
      <c r="W7" s="79" t="s">
        <v>51</v>
      </c>
      <c r="X7" s="80">
        <v>125</v>
      </c>
      <c r="Y7" s="80">
        <v>0</v>
      </c>
      <c r="Z7" s="79" t="s">
        <v>354</v>
      </c>
      <c r="AA7" s="79" t="s">
        <v>384</v>
      </c>
      <c r="AB7" s="79"/>
      <c r="AC7" s="1"/>
      <c r="AD7" s="79"/>
      <c r="AE7" s="1"/>
      <c r="AF7" s="79" t="s">
        <v>141</v>
      </c>
      <c r="AG7" s="1"/>
      <c r="AH7" s="80"/>
      <c r="AI7" s="79"/>
      <c r="AJ7" s="79" t="s">
        <v>429</v>
      </c>
      <c r="AN7" s="79" t="s">
        <v>211</v>
      </c>
      <c r="AO7" s="79" t="s">
        <v>102</v>
      </c>
      <c r="AP7" s="79" t="s">
        <v>54</v>
      </c>
      <c r="AQ7" s="79" t="s">
        <v>100</v>
      </c>
      <c r="AR7" s="79" t="s">
        <v>269</v>
      </c>
      <c r="AS7" s="80">
        <v>0</v>
      </c>
      <c r="AT7" s="79" t="s">
        <v>295</v>
      </c>
    </row>
    <row r="8" spans="1:47" x14ac:dyDescent="0.25">
      <c r="A8" s="80">
        <v>7</v>
      </c>
      <c r="B8" s="79" t="s">
        <v>103</v>
      </c>
      <c r="C8" s="80">
        <v>4</v>
      </c>
      <c r="D8" s="79" t="b">
        <v>0</v>
      </c>
      <c r="E8" s="79" t="s">
        <v>102</v>
      </c>
      <c r="F8" s="1">
        <v>46069</v>
      </c>
      <c r="G8" s="80">
        <v>10</v>
      </c>
      <c r="H8" s="1">
        <v>46078</v>
      </c>
      <c r="I8" s="1">
        <v>46069</v>
      </c>
      <c r="J8" s="1">
        <v>46078</v>
      </c>
      <c r="K8" s="80">
        <v>10</v>
      </c>
      <c r="L8" s="1"/>
      <c r="M8" s="1"/>
      <c r="N8" s="1">
        <v>46069</v>
      </c>
      <c r="O8" s="1">
        <v>46078</v>
      </c>
      <c r="P8" s="80">
        <v>10</v>
      </c>
      <c r="Q8" s="79" t="s">
        <v>56</v>
      </c>
      <c r="R8" s="79" t="s">
        <v>51</v>
      </c>
      <c r="S8" s="79" t="s">
        <v>51</v>
      </c>
      <c r="T8" s="79" t="s">
        <v>51</v>
      </c>
      <c r="U8" s="80">
        <v>0</v>
      </c>
      <c r="V8" s="80">
        <v>0</v>
      </c>
      <c r="W8" s="79" t="s">
        <v>51</v>
      </c>
      <c r="X8" s="80">
        <v>125</v>
      </c>
      <c r="Y8" s="80">
        <v>0</v>
      </c>
      <c r="Z8" s="79" t="s">
        <v>354</v>
      </c>
      <c r="AA8" s="79" t="s">
        <v>384</v>
      </c>
      <c r="AB8" s="79"/>
      <c r="AC8" s="1"/>
      <c r="AD8" s="79"/>
      <c r="AE8" s="1"/>
      <c r="AF8" s="79" t="s">
        <v>143</v>
      </c>
      <c r="AG8" s="1"/>
      <c r="AH8" s="80"/>
      <c r="AI8" s="79"/>
      <c r="AJ8" s="79" t="s">
        <v>429</v>
      </c>
      <c r="AN8" s="79" t="s">
        <v>270</v>
      </c>
      <c r="AO8" s="79" t="s">
        <v>103</v>
      </c>
      <c r="AP8" s="79" t="s">
        <v>211</v>
      </c>
      <c r="AQ8" s="79" t="s">
        <v>102</v>
      </c>
      <c r="AR8" s="79" t="s">
        <v>269</v>
      </c>
      <c r="AS8" s="80">
        <v>0</v>
      </c>
      <c r="AT8" s="79" t="s">
        <v>296</v>
      </c>
    </row>
    <row r="9" spans="1:47" x14ac:dyDescent="0.25">
      <c r="A9" s="80">
        <v>8</v>
      </c>
      <c r="B9" s="79" t="s">
        <v>105</v>
      </c>
      <c r="C9" s="80">
        <v>4</v>
      </c>
      <c r="D9" s="79" t="b">
        <v>0</v>
      </c>
      <c r="E9" s="79" t="s">
        <v>102</v>
      </c>
      <c r="F9" s="1">
        <v>46069</v>
      </c>
      <c r="G9" s="80">
        <v>6</v>
      </c>
      <c r="H9" s="1">
        <v>46074</v>
      </c>
      <c r="I9" s="1">
        <v>46069</v>
      </c>
      <c r="J9" s="1">
        <v>46075</v>
      </c>
      <c r="K9" s="80">
        <v>7</v>
      </c>
      <c r="L9" s="1"/>
      <c r="M9" s="1"/>
      <c r="N9" s="1">
        <v>46069</v>
      </c>
      <c r="O9" s="1">
        <v>46075</v>
      </c>
      <c r="P9" s="80">
        <v>7</v>
      </c>
      <c r="Q9" s="79" t="s">
        <v>56</v>
      </c>
      <c r="R9" s="79" t="s">
        <v>51</v>
      </c>
      <c r="S9" s="127" t="s">
        <v>51</v>
      </c>
      <c r="T9" s="79" t="s">
        <v>51</v>
      </c>
      <c r="U9" s="80">
        <v>4</v>
      </c>
      <c r="V9" s="80">
        <v>3</v>
      </c>
      <c r="W9" s="79" t="s">
        <v>51</v>
      </c>
      <c r="X9" s="80">
        <v>129</v>
      </c>
      <c r="Y9" s="80">
        <v>4</v>
      </c>
      <c r="Z9" s="79" t="s">
        <v>354</v>
      </c>
      <c r="AA9" s="79" t="s">
        <v>393</v>
      </c>
      <c r="AB9" s="79" t="s">
        <v>386</v>
      </c>
      <c r="AC9" s="1">
        <v>46068</v>
      </c>
      <c r="AD9" s="79"/>
      <c r="AE9" s="1"/>
      <c r="AF9" s="79" t="s">
        <v>104</v>
      </c>
      <c r="AG9" s="1"/>
      <c r="AH9" s="80"/>
      <c r="AI9" s="79"/>
      <c r="AJ9" s="79" t="s">
        <v>429</v>
      </c>
      <c r="AN9" s="79" t="s">
        <v>212</v>
      </c>
      <c r="AO9" s="79" t="s">
        <v>105</v>
      </c>
      <c r="AP9" s="79" t="s">
        <v>211</v>
      </c>
      <c r="AQ9" s="79" t="s">
        <v>102</v>
      </c>
      <c r="AR9" s="79" t="s">
        <v>269</v>
      </c>
      <c r="AS9" s="80">
        <v>0</v>
      </c>
      <c r="AT9" s="79" t="s">
        <v>296</v>
      </c>
    </row>
    <row r="10" spans="1:47" x14ac:dyDescent="0.25">
      <c r="A10" s="80">
        <v>9</v>
      </c>
      <c r="B10" s="79" t="s">
        <v>106</v>
      </c>
      <c r="C10" s="80">
        <v>4</v>
      </c>
      <c r="D10" s="79" t="b">
        <v>0</v>
      </c>
      <c r="E10" s="79" t="s">
        <v>147</v>
      </c>
      <c r="F10" s="1">
        <v>46079</v>
      </c>
      <c r="G10" s="80">
        <v>15</v>
      </c>
      <c r="H10" s="1">
        <v>46093</v>
      </c>
      <c r="I10" s="1">
        <v>46079</v>
      </c>
      <c r="J10" s="1"/>
      <c r="K10" s="80"/>
      <c r="L10" s="1">
        <v>46079</v>
      </c>
      <c r="M10" s="1">
        <v>46096</v>
      </c>
      <c r="N10" s="1">
        <v>46079</v>
      </c>
      <c r="O10" s="1">
        <v>46096</v>
      </c>
      <c r="P10" s="80">
        <v>18</v>
      </c>
      <c r="Q10" s="79" t="s">
        <v>56</v>
      </c>
      <c r="R10" s="79" t="s">
        <v>51</v>
      </c>
      <c r="S10" s="79" t="s">
        <v>51</v>
      </c>
      <c r="T10" s="79" t="s">
        <v>51</v>
      </c>
      <c r="U10" s="80">
        <v>1</v>
      </c>
      <c r="V10" s="80">
        <v>1</v>
      </c>
      <c r="W10" s="79" t="s">
        <v>51</v>
      </c>
      <c r="X10" s="80">
        <v>125</v>
      </c>
      <c r="Y10" s="80">
        <v>0</v>
      </c>
      <c r="Z10" s="79" t="s">
        <v>354</v>
      </c>
      <c r="AA10" s="79" t="s">
        <v>393</v>
      </c>
      <c r="AB10" s="79" t="s">
        <v>392</v>
      </c>
      <c r="AC10" s="1">
        <v>46080</v>
      </c>
      <c r="AD10" s="79"/>
      <c r="AE10" s="1"/>
      <c r="AF10" s="79" t="s">
        <v>136</v>
      </c>
      <c r="AG10" s="1"/>
      <c r="AH10" s="80"/>
      <c r="AI10" s="79"/>
      <c r="AJ10" s="79" t="s">
        <v>429</v>
      </c>
      <c r="AN10" s="79" t="s">
        <v>271</v>
      </c>
      <c r="AO10" s="79" t="s">
        <v>106</v>
      </c>
      <c r="AP10" s="79" t="s">
        <v>270</v>
      </c>
      <c r="AQ10" s="79" t="s">
        <v>103</v>
      </c>
      <c r="AR10" s="79" t="s">
        <v>269</v>
      </c>
      <c r="AS10" s="80">
        <v>0</v>
      </c>
      <c r="AT10" s="79" t="s">
        <v>297</v>
      </c>
    </row>
    <row r="11" spans="1:47" x14ac:dyDescent="0.25">
      <c r="A11" s="80">
        <v>10</v>
      </c>
      <c r="B11" s="79" t="s">
        <v>107</v>
      </c>
      <c r="C11" s="80">
        <v>4</v>
      </c>
      <c r="D11" s="79" t="b">
        <v>0</v>
      </c>
      <c r="E11" s="79" t="s">
        <v>103</v>
      </c>
      <c r="F11" s="1">
        <v>46079</v>
      </c>
      <c r="G11" s="80">
        <v>15</v>
      </c>
      <c r="H11" s="1">
        <v>46093</v>
      </c>
      <c r="I11" s="1">
        <v>46079</v>
      </c>
      <c r="J11" s="1"/>
      <c r="K11" s="80"/>
      <c r="L11" s="1">
        <v>46079</v>
      </c>
      <c r="M11" s="1">
        <v>46101</v>
      </c>
      <c r="N11" s="1">
        <v>46079</v>
      </c>
      <c r="O11" s="1">
        <v>46101</v>
      </c>
      <c r="P11" s="80">
        <v>23</v>
      </c>
      <c r="Q11" s="79" t="s">
        <v>420</v>
      </c>
      <c r="R11" s="79" t="s">
        <v>51</v>
      </c>
      <c r="S11" s="79" t="s">
        <v>51</v>
      </c>
      <c r="T11" s="79" t="s">
        <v>352</v>
      </c>
      <c r="U11" s="80">
        <v>0</v>
      </c>
      <c r="V11" s="80">
        <v>0</v>
      </c>
      <c r="W11" s="79" t="s">
        <v>51</v>
      </c>
      <c r="X11" s="80">
        <v>125</v>
      </c>
      <c r="Y11" s="80">
        <v>0</v>
      </c>
      <c r="Z11" s="79" t="s">
        <v>354</v>
      </c>
      <c r="AA11" s="79" t="s">
        <v>393</v>
      </c>
      <c r="AB11" s="79" t="s">
        <v>391</v>
      </c>
      <c r="AC11" s="1">
        <v>46079</v>
      </c>
      <c r="AD11" s="79"/>
      <c r="AE11" s="1"/>
      <c r="AF11" s="79" t="s">
        <v>148</v>
      </c>
      <c r="AG11" s="1"/>
      <c r="AH11" s="80"/>
      <c r="AI11" s="79"/>
      <c r="AJ11" s="79" t="s">
        <v>429</v>
      </c>
      <c r="AN11" s="79" t="s">
        <v>271</v>
      </c>
      <c r="AO11" s="79" t="s">
        <v>106</v>
      </c>
      <c r="AP11" s="79" t="s">
        <v>212</v>
      </c>
      <c r="AQ11" s="79" t="s">
        <v>105</v>
      </c>
      <c r="AR11" s="79" t="s">
        <v>269</v>
      </c>
      <c r="AS11" s="80">
        <v>0</v>
      </c>
      <c r="AT11" s="79" t="s">
        <v>298</v>
      </c>
    </row>
    <row r="12" spans="1:47" x14ac:dyDescent="0.25">
      <c r="A12" s="80">
        <v>11</v>
      </c>
      <c r="B12" s="79" t="s">
        <v>22</v>
      </c>
      <c r="C12" s="80"/>
      <c r="D12" s="79" t="b">
        <v>1</v>
      </c>
      <c r="E12" s="79" t="s">
        <v>20</v>
      </c>
      <c r="F12" s="1"/>
      <c r="G12" s="80"/>
      <c r="H12" s="1"/>
      <c r="I12" s="1"/>
      <c r="J12" s="1"/>
      <c r="K12" s="80"/>
      <c r="L12" s="1"/>
      <c r="M12" s="1"/>
      <c r="N12" s="1">
        <v>46102</v>
      </c>
      <c r="O12" s="1">
        <v>46142</v>
      </c>
      <c r="P12" s="80">
        <v>41</v>
      </c>
      <c r="Q12" s="79" t="s">
        <v>57</v>
      </c>
      <c r="R12" s="79" t="s">
        <v>51</v>
      </c>
      <c r="S12" s="79" t="s">
        <v>51</v>
      </c>
      <c r="T12" s="79" t="s">
        <v>51</v>
      </c>
      <c r="U12" s="80">
        <v>4</v>
      </c>
      <c r="V12" s="80">
        <v>0</v>
      </c>
      <c r="W12" s="79" t="s">
        <v>51</v>
      </c>
      <c r="X12" s="80">
        <v>125</v>
      </c>
      <c r="Y12" s="80">
        <v>0</v>
      </c>
      <c r="Z12" s="79" t="s">
        <v>354</v>
      </c>
      <c r="AA12" s="79" t="s">
        <v>384</v>
      </c>
      <c r="AB12" s="79"/>
      <c r="AC12" s="1"/>
      <c r="AD12" s="79"/>
      <c r="AE12" s="1"/>
      <c r="AF12" s="79" t="s">
        <v>33</v>
      </c>
      <c r="AG12" s="1"/>
      <c r="AH12" s="80"/>
      <c r="AI12" s="79"/>
      <c r="AJ12" s="79"/>
      <c r="AN12" s="79" t="s">
        <v>173</v>
      </c>
      <c r="AO12" s="79" t="s">
        <v>107</v>
      </c>
      <c r="AP12" s="79" t="s">
        <v>270</v>
      </c>
      <c r="AQ12" s="79" t="s">
        <v>103</v>
      </c>
      <c r="AR12" s="79" t="s">
        <v>269</v>
      </c>
      <c r="AS12" s="80">
        <v>0</v>
      </c>
      <c r="AT12" s="79" t="s">
        <v>297</v>
      </c>
    </row>
    <row r="13" spans="1:47" x14ac:dyDescent="0.25">
      <c r="A13" s="80">
        <v>12</v>
      </c>
      <c r="B13" s="79" t="s">
        <v>109</v>
      </c>
      <c r="C13" s="80">
        <v>11</v>
      </c>
      <c r="D13" s="79" t="b">
        <v>0</v>
      </c>
      <c r="E13" s="79" t="s">
        <v>106</v>
      </c>
      <c r="F13" s="1">
        <v>46091</v>
      </c>
      <c r="G13" s="80">
        <v>3</v>
      </c>
      <c r="H13" s="1">
        <v>46093</v>
      </c>
      <c r="I13" s="1">
        <v>46102</v>
      </c>
      <c r="J13" s="1">
        <v>46104</v>
      </c>
      <c r="K13" s="80">
        <v>3</v>
      </c>
      <c r="L13" s="1"/>
      <c r="M13" s="1"/>
      <c r="N13" s="1">
        <v>46102</v>
      </c>
      <c r="O13" s="1">
        <v>46104</v>
      </c>
      <c r="P13" s="80">
        <v>3</v>
      </c>
      <c r="Q13" s="79" t="s">
        <v>56</v>
      </c>
      <c r="R13" s="79" t="s">
        <v>51</v>
      </c>
      <c r="S13" s="79" t="s">
        <v>51</v>
      </c>
      <c r="T13" s="79" t="s">
        <v>51</v>
      </c>
      <c r="U13" s="80">
        <v>4</v>
      </c>
      <c r="V13" s="80">
        <v>0</v>
      </c>
      <c r="W13" s="79" t="s">
        <v>51</v>
      </c>
      <c r="X13" s="80">
        <v>125</v>
      </c>
      <c r="Y13" s="80">
        <v>0</v>
      </c>
      <c r="Z13" s="79" t="s">
        <v>354</v>
      </c>
      <c r="AA13" s="79" t="s">
        <v>384</v>
      </c>
      <c r="AB13" s="79"/>
      <c r="AC13" s="1"/>
      <c r="AD13" s="79"/>
      <c r="AE13" s="1"/>
      <c r="AF13" s="79" t="s">
        <v>374</v>
      </c>
      <c r="AG13" s="1"/>
      <c r="AH13" s="80"/>
      <c r="AI13" s="79"/>
      <c r="AJ13" s="79" t="s">
        <v>429</v>
      </c>
      <c r="AN13" s="79" t="s">
        <v>174</v>
      </c>
      <c r="AO13" s="79" t="s">
        <v>22</v>
      </c>
      <c r="AP13" s="79" t="s">
        <v>59</v>
      </c>
      <c r="AQ13" s="79" t="s">
        <v>20</v>
      </c>
      <c r="AR13" s="79" t="s">
        <v>269</v>
      </c>
      <c r="AS13" s="80">
        <v>0</v>
      </c>
      <c r="AT13" s="79" t="s">
        <v>299</v>
      </c>
    </row>
    <row r="14" spans="1:47" x14ac:dyDescent="0.25">
      <c r="A14" s="80">
        <v>13</v>
      </c>
      <c r="B14" s="79" t="s">
        <v>110</v>
      </c>
      <c r="C14" s="80">
        <v>11</v>
      </c>
      <c r="D14" s="79" t="b">
        <v>0</v>
      </c>
      <c r="E14" s="79" t="s">
        <v>109</v>
      </c>
      <c r="F14" s="1">
        <v>46094</v>
      </c>
      <c r="G14" s="80">
        <v>7</v>
      </c>
      <c r="H14" s="1">
        <v>46100</v>
      </c>
      <c r="I14" s="1">
        <v>46105</v>
      </c>
      <c r="J14" s="1"/>
      <c r="K14" s="80"/>
      <c r="L14" s="1"/>
      <c r="M14" s="1">
        <v>46114</v>
      </c>
      <c r="N14" s="1">
        <v>46105</v>
      </c>
      <c r="O14" s="1">
        <v>46114</v>
      </c>
      <c r="P14" s="80">
        <v>10</v>
      </c>
      <c r="Q14" s="79" t="s">
        <v>56</v>
      </c>
      <c r="R14" s="79" t="s">
        <v>51</v>
      </c>
      <c r="S14" s="79" t="s">
        <v>51</v>
      </c>
      <c r="T14" s="79" t="s">
        <v>51</v>
      </c>
      <c r="U14" s="80">
        <v>4</v>
      </c>
      <c r="V14" s="80">
        <v>0</v>
      </c>
      <c r="W14" s="79" t="s">
        <v>51</v>
      </c>
      <c r="X14" s="80">
        <v>125</v>
      </c>
      <c r="Y14" s="80">
        <v>0</v>
      </c>
      <c r="Z14" s="79" t="s">
        <v>354</v>
      </c>
      <c r="AA14" s="79" t="s">
        <v>384</v>
      </c>
      <c r="AB14" s="79"/>
      <c r="AC14" s="1"/>
      <c r="AD14" s="79"/>
      <c r="AE14" s="1"/>
      <c r="AF14" s="79" t="s">
        <v>153</v>
      </c>
      <c r="AG14" s="1"/>
      <c r="AH14" s="80"/>
      <c r="AI14" s="79"/>
      <c r="AJ14" s="79" t="s">
        <v>429</v>
      </c>
      <c r="AN14" s="79" t="s">
        <v>133</v>
      </c>
      <c r="AO14" s="79" t="s">
        <v>109</v>
      </c>
      <c r="AP14" s="79" t="s">
        <v>271</v>
      </c>
      <c r="AQ14" s="79" t="s">
        <v>106</v>
      </c>
      <c r="AR14" s="79" t="s">
        <v>269</v>
      </c>
      <c r="AS14" s="80">
        <v>0</v>
      </c>
      <c r="AT14" s="79" t="s">
        <v>300</v>
      </c>
    </row>
    <row r="15" spans="1:47" x14ac:dyDescent="0.25">
      <c r="A15" s="80">
        <v>14</v>
      </c>
      <c r="B15" s="79" t="s">
        <v>111</v>
      </c>
      <c r="C15" s="80">
        <v>11</v>
      </c>
      <c r="D15" s="79" t="b">
        <v>0</v>
      </c>
      <c r="E15" s="79" t="s">
        <v>287</v>
      </c>
      <c r="F15" s="1">
        <v>46104</v>
      </c>
      <c r="G15" s="80">
        <v>2</v>
      </c>
      <c r="H15" s="1">
        <v>46105</v>
      </c>
      <c r="I15" s="1"/>
      <c r="J15" s="1"/>
      <c r="K15" s="80"/>
      <c r="L15" s="1"/>
      <c r="M15" s="1"/>
      <c r="N15" s="1">
        <v>46116</v>
      </c>
      <c r="O15" s="1">
        <v>46117</v>
      </c>
      <c r="P15" s="80">
        <v>2</v>
      </c>
      <c r="Q15" s="79" t="s">
        <v>68</v>
      </c>
      <c r="R15" s="79" t="s">
        <v>51</v>
      </c>
      <c r="S15" s="79" t="s">
        <v>51</v>
      </c>
      <c r="T15" s="79" t="s">
        <v>51</v>
      </c>
      <c r="U15" s="80">
        <v>4</v>
      </c>
      <c r="V15" s="80">
        <v>0</v>
      </c>
      <c r="W15" s="79" t="s">
        <v>51</v>
      </c>
      <c r="X15" s="80">
        <v>125</v>
      </c>
      <c r="Y15" s="80">
        <v>0</v>
      </c>
      <c r="Z15" s="79" t="s">
        <v>354</v>
      </c>
      <c r="AA15" s="79" t="s">
        <v>384</v>
      </c>
      <c r="AB15" s="79"/>
      <c r="AC15" s="1"/>
      <c r="AD15" s="79"/>
      <c r="AE15" s="1"/>
      <c r="AF15" s="79" t="s">
        <v>155</v>
      </c>
      <c r="AG15" s="1"/>
      <c r="AH15" s="80"/>
      <c r="AI15" s="79"/>
      <c r="AJ15" s="79" t="s">
        <v>429</v>
      </c>
      <c r="AN15" s="79" t="s">
        <v>213</v>
      </c>
      <c r="AO15" s="79" t="s">
        <v>110</v>
      </c>
      <c r="AP15" s="79" t="s">
        <v>133</v>
      </c>
      <c r="AQ15" s="79" t="s">
        <v>109</v>
      </c>
      <c r="AR15" s="79" t="s">
        <v>269</v>
      </c>
      <c r="AS15" s="80">
        <v>0</v>
      </c>
      <c r="AT15" s="79" t="s">
        <v>301</v>
      </c>
    </row>
    <row r="16" spans="1:47" x14ac:dyDescent="0.25">
      <c r="A16" s="80">
        <v>15</v>
      </c>
      <c r="B16" s="79" t="s">
        <v>112</v>
      </c>
      <c r="C16" s="80">
        <v>11</v>
      </c>
      <c r="D16" s="79" t="b">
        <v>0</v>
      </c>
      <c r="E16" s="79" t="s">
        <v>111</v>
      </c>
      <c r="F16" s="1">
        <v>46107</v>
      </c>
      <c r="G16" s="80">
        <v>15</v>
      </c>
      <c r="H16" s="1">
        <v>46121</v>
      </c>
      <c r="I16" s="1"/>
      <c r="J16" s="1"/>
      <c r="K16" s="80"/>
      <c r="L16" s="1">
        <v>46118</v>
      </c>
      <c r="M16" s="1">
        <v>46142</v>
      </c>
      <c r="N16" s="1">
        <v>46118</v>
      </c>
      <c r="O16" s="1">
        <v>46142</v>
      </c>
      <c r="P16" s="80">
        <v>25</v>
      </c>
      <c r="Q16" s="79" t="s">
        <v>58</v>
      </c>
      <c r="R16" s="79" t="s">
        <v>51</v>
      </c>
      <c r="S16" s="79" t="s">
        <v>51</v>
      </c>
      <c r="T16" s="79" t="s">
        <v>51</v>
      </c>
      <c r="U16" s="80">
        <v>4</v>
      </c>
      <c r="V16" s="80">
        <v>4</v>
      </c>
      <c r="W16" s="79" t="s">
        <v>51</v>
      </c>
      <c r="X16" s="80">
        <v>125</v>
      </c>
      <c r="Y16" s="80">
        <v>0</v>
      </c>
      <c r="Z16" s="79" t="s">
        <v>354</v>
      </c>
      <c r="AA16" s="79" t="s">
        <v>393</v>
      </c>
      <c r="AB16" s="79"/>
      <c r="AC16" s="1"/>
      <c r="AD16" s="79" t="s">
        <v>394</v>
      </c>
      <c r="AE16" s="1">
        <v>46141</v>
      </c>
      <c r="AF16" s="79" t="s">
        <v>137</v>
      </c>
      <c r="AG16" s="1"/>
      <c r="AH16" s="80"/>
      <c r="AI16" s="79"/>
      <c r="AJ16" s="79" t="s">
        <v>429</v>
      </c>
      <c r="AN16" s="79" t="s">
        <v>272</v>
      </c>
      <c r="AO16" s="79" t="s">
        <v>111</v>
      </c>
      <c r="AP16" s="79" t="s">
        <v>213</v>
      </c>
      <c r="AQ16" s="79" t="s">
        <v>110</v>
      </c>
      <c r="AR16" s="79" t="s">
        <v>269</v>
      </c>
      <c r="AS16" s="80">
        <v>1</v>
      </c>
      <c r="AT16" s="79" t="s">
        <v>302</v>
      </c>
    </row>
    <row r="17" spans="1:46" x14ac:dyDescent="0.25">
      <c r="A17" s="80">
        <v>16</v>
      </c>
      <c r="B17" s="79" t="s">
        <v>23</v>
      </c>
      <c r="C17" s="80"/>
      <c r="D17" s="79" t="b">
        <v>1</v>
      </c>
      <c r="E17" s="79" t="s">
        <v>22</v>
      </c>
      <c r="F17" s="1"/>
      <c r="G17" s="80"/>
      <c r="H17" s="1"/>
      <c r="I17" s="1"/>
      <c r="J17" s="1"/>
      <c r="K17" s="80"/>
      <c r="L17" s="1"/>
      <c r="M17" s="1"/>
      <c r="N17" s="1">
        <v>46147</v>
      </c>
      <c r="O17" s="1">
        <v>46185</v>
      </c>
      <c r="P17" s="80">
        <v>39</v>
      </c>
      <c r="Q17" s="79" t="s">
        <v>57</v>
      </c>
      <c r="R17" s="79" t="s">
        <v>51</v>
      </c>
      <c r="S17" s="79" t="s">
        <v>51</v>
      </c>
      <c r="T17" s="79" t="s">
        <v>352</v>
      </c>
      <c r="U17" s="80">
        <v>0</v>
      </c>
      <c r="V17" s="80">
        <v>0</v>
      </c>
      <c r="W17" s="79" t="s">
        <v>51</v>
      </c>
      <c r="X17" s="80">
        <v>125</v>
      </c>
      <c r="Y17" s="80">
        <v>0</v>
      </c>
      <c r="Z17" s="79" t="s">
        <v>354</v>
      </c>
      <c r="AA17" s="79" t="s">
        <v>384</v>
      </c>
      <c r="AB17" s="79"/>
      <c r="AC17" s="1"/>
      <c r="AD17" s="79"/>
      <c r="AE17" s="1"/>
      <c r="AF17" s="79" t="s">
        <v>114</v>
      </c>
      <c r="AG17" s="1"/>
      <c r="AH17" s="80"/>
      <c r="AI17" s="79"/>
      <c r="AJ17" s="79"/>
      <c r="AN17" s="79" t="s">
        <v>55</v>
      </c>
      <c r="AO17" s="79" t="s">
        <v>112</v>
      </c>
      <c r="AP17" s="79" t="s">
        <v>272</v>
      </c>
      <c r="AQ17" s="79" t="s">
        <v>111</v>
      </c>
      <c r="AR17" s="79" t="s">
        <v>269</v>
      </c>
      <c r="AS17" s="80">
        <v>0</v>
      </c>
      <c r="AT17" s="79" t="s">
        <v>303</v>
      </c>
    </row>
    <row r="18" spans="1:46" x14ac:dyDescent="0.25">
      <c r="A18" s="80">
        <v>17</v>
      </c>
      <c r="B18" s="79" t="s">
        <v>115</v>
      </c>
      <c r="C18" s="80">
        <v>16</v>
      </c>
      <c r="D18" s="79" t="b">
        <v>0</v>
      </c>
      <c r="E18" s="79" t="s">
        <v>111</v>
      </c>
      <c r="F18" s="1">
        <v>46113</v>
      </c>
      <c r="G18" s="80">
        <v>3</v>
      </c>
      <c r="H18" s="1">
        <v>46115</v>
      </c>
      <c r="I18" s="1"/>
      <c r="J18" s="1"/>
      <c r="K18" s="80"/>
      <c r="L18" s="1">
        <v>46147</v>
      </c>
      <c r="M18" s="1"/>
      <c r="N18" s="1">
        <v>46147</v>
      </c>
      <c r="O18" s="1">
        <v>46149</v>
      </c>
      <c r="P18" s="80">
        <v>3</v>
      </c>
      <c r="Q18" s="79" t="s">
        <v>58</v>
      </c>
      <c r="R18" s="79" t="s">
        <v>51</v>
      </c>
      <c r="S18" s="79" t="s">
        <v>51</v>
      </c>
      <c r="T18" s="79" t="s">
        <v>352</v>
      </c>
      <c r="U18" s="80">
        <v>0</v>
      </c>
      <c r="V18" s="80">
        <v>0</v>
      </c>
      <c r="W18" s="79" t="s">
        <v>51</v>
      </c>
      <c r="X18" s="80">
        <v>125</v>
      </c>
      <c r="Y18" s="80">
        <v>0</v>
      </c>
      <c r="Z18" s="79" t="s">
        <v>354</v>
      </c>
      <c r="AA18" s="79" t="s">
        <v>393</v>
      </c>
      <c r="AB18" s="79"/>
      <c r="AC18" s="1"/>
      <c r="AD18" s="79" t="s">
        <v>395</v>
      </c>
      <c r="AE18" s="1">
        <v>46150</v>
      </c>
      <c r="AF18" s="79" t="s">
        <v>159</v>
      </c>
      <c r="AG18" s="1"/>
      <c r="AH18" s="80"/>
      <c r="AI18" s="79"/>
      <c r="AJ18" s="79" t="s">
        <v>429</v>
      </c>
      <c r="AN18" s="79" t="s">
        <v>214</v>
      </c>
      <c r="AO18" s="79" t="s">
        <v>23</v>
      </c>
      <c r="AP18" s="79" t="s">
        <v>174</v>
      </c>
      <c r="AQ18" s="79" t="s">
        <v>22</v>
      </c>
      <c r="AR18" s="79" t="s">
        <v>269</v>
      </c>
      <c r="AS18" s="80">
        <v>0</v>
      </c>
      <c r="AT18" s="79" t="s">
        <v>304</v>
      </c>
    </row>
    <row r="19" spans="1:46" x14ac:dyDescent="0.25">
      <c r="A19" s="80">
        <v>18</v>
      </c>
      <c r="B19" s="79" t="s">
        <v>116</v>
      </c>
      <c r="C19" s="80">
        <v>16</v>
      </c>
      <c r="D19" s="79" t="b">
        <v>1</v>
      </c>
      <c r="E19" s="79" t="s">
        <v>51</v>
      </c>
      <c r="F19" s="1"/>
      <c r="G19" s="80"/>
      <c r="H19" s="1"/>
      <c r="I19" s="1"/>
      <c r="J19" s="1"/>
      <c r="K19" s="80"/>
      <c r="L19" s="1"/>
      <c r="M19" s="1"/>
      <c r="N19" s="1">
        <v>46149</v>
      </c>
      <c r="O19" s="1">
        <v>46165</v>
      </c>
      <c r="P19" s="80">
        <v>17</v>
      </c>
      <c r="Q19" s="79" t="s">
        <v>57</v>
      </c>
      <c r="R19" s="79" t="s">
        <v>51</v>
      </c>
      <c r="S19" s="79" t="s">
        <v>51</v>
      </c>
      <c r="T19" s="79" t="s">
        <v>352</v>
      </c>
      <c r="U19" s="80">
        <v>0</v>
      </c>
      <c r="V19" s="80">
        <v>0</v>
      </c>
      <c r="W19" s="79" t="s">
        <v>51</v>
      </c>
      <c r="X19" s="80">
        <v>125</v>
      </c>
      <c r="Y19" s="80">
        <v>0</v>
      </c>
      <c r="Z19" s="79" t="s">
        <v>354</v>
      </c>
      <c r="AA19" s="79" t="s">
        <v>384</v>
      </c>
      <c r="AB19" s="79"/>
      <c r="AC19" s="1"/>
      <c r="AD19" s="79"/>
      <c r="AE19" s="1"/>
      <c r="AF19" s="79" t="s">
        <v>117</v>
      </c>
      <c r="AG19" s="1"/>
      <c r="AH19" s="80"/>
      <c r="AI19" s="79"/>
      <c r="AJ19" s="79"/>
      <c r="AN19" s="79" t="s">
        <v>275</v>
      </c>
      <c r="AO19" s="79" t="s">
        <v>115</v>
      </c>
      <c r="AP19" s="79" t="s">
        <v>272</v>
      </c>
      <c r="AQ19" s="79" t="s">
        <v>111</v>
      </c>
      <c r="AR19" s="79" t="s">
        <v>269</v>
      </c>
      <c r="AS19" s="80">
        <v>0</v>
      </c>
      <c r="AT19" s="79" t="s">
        <v>303</v>
      </c>
    </row>
    <row r="20" spans="1:46" x14ac:dyDescent="0.25">
      <c r="A20" s="80">
        <v>19</v>
      </c>
      <c r="B20" s="79" t="s">
        <v>201</v>
      </c>
      <c r="C20" s="80">
        <v>18</v>
      </c>
      <c r="D20" s="79" t="b">
        <v>0</v>
      </c>
      <c r="E20" s="79" t="s">
        <v>345</v>
      </c>
      <c r="F20" s="1">
        <v>46117</v>
      </c>
      <c r="G20" s="80">
        <v>4</v>
      </c>
      <c r="H20" s="1">
        <v>46120</v>
      </c>
      <c r="I20" s="1"/>
      <c r="J20" s="1"/>
      <c r="K20" s="80"/>
      <c r="L20" s="1"/>
      <c r="M20" s="1"/>
      <c r="N20" s="1">
        <v>46149</v>
      </c>
      <c r="O20" s="1">
        <v>46152</v>
      </c>
      <c r="P20" s="80">
        <v>4</v>
      </c>
      <c r="Q20" s="79" t="s">
        <v>420</v>
      </c>
      <c r="R20" s="79" t="s">
        <v>51</v>
      </c>
      <c r="S20" s="127" t="s">
        <v>51</v>
      </c>
      <c r="T20" s="79" t="s">
        <v>352</v>
      </c>
      <c r="U20" s="80">
        <v>0</v>
      </c>
      <c r="V20" s="80">
        <v>0</v>
      </c>
      <c r="W20" s="79" t="s">
        <v>51</v>
      </c>
      <c r="X20" s="80">
        <v>125</v>
      </c>
      <c r="Y20" s="80">
        <v>0</v>
      </c>
      <c r="Z20" s="79" t="s">
        <v>354</v>
      </c>
      <c r="AA20" s="79" t="s">
        <v>393</v>
      </c>
      <c r="AB20" s="79"/>
      <c r="AC20" s="1"/>
      <c r="AD20" s="79" t="s">
        <v>390</v>
      </c>
      <c r="AE20" s="1">
        <v>46152</v>
      </c>
      <c r="AF20" s="79" t="s">
        <v>203</v>
      </c>
      <c r="AG20" s="1">
        <v>46157</v>
      </c>
      <c r="AH20" s="80">
        <v>5</v>
      </c>
      <c r="AI20" s="79"/>
      <c r="AJ20" s="79" t="s">
        <v>429</v>
      </c>
      <c r="AN20" s="79" t="s">
        <v>273</v>
      </c>
      <c r="AO20" s="79" t="s">
        <v>201</v>
      </c>
      <c r="AP20" s="79" t="s">
        <v>275</v>
      </c>
      <c r="AQ20" s="79" t="s">
        <v>115</v>
      </c>
      <c r="AR20" s="79" t="s">
        <v>269</v>
      </c>
      <c r="AS20" s="80">
        <v>-1</v>
      </c>
      <c r="AT20" s="79" t="s">
        <v>346</v>
      </c>
    </row>
    <row r="21" spans="1:46" x14ac:dyDescent="0.25">
      <c r="A21" s="80">
        <v>20</v>
      </c>
      <c r="B21" s="79" t="s">
        <v>202</v>
      </c>
      <c r="C21" s="80">
        <v>18</v>
      </c>
      <c r="D21" s="79" t="b">
        <v>0</v>
      </c>
      <c r="E21" s="79" t="s">
        <v>210</v>
      </c>
      <c r="F21" s="1">
        <v>46122</v>
      </c>
      <c r="G21" s="80">
        <v>5</v>
      </c>
      <c r="H21" s="1">
        <v>46126</v>
      </c>
      <c r="I21" s="1"/>
      <c r="J21" s="1"/>
      <c r="K21" s="80"/>
      <c r="L21" s="1"/>
      <c r="M21" s="1"/>
      <c r="N21" s="1">
        <v>46161</v>
      </c>
      <c r="O21" s="1">
        <v>46165</v>
      </c>
      <c r="P21" s="80">
        <v>5</v>
      </c>
      <c r="Q21" s="79" t="s">
        <v>68</v>
      </c>
      <c r="R21" s="79" t="s">
        <v>51</v>
      </c>
      <c r="S21" s="79" t="s">
        <v>51</v>
      </c>
      <c r="T21" s="79" t="s">
        <v>51</v>
      </c>
      <c r="U21" s="80">
        <v>99</v>
      </c>
      <c r="V21" s="80">
        <v>0</v>
      </c>
      <c r="W21" s="79" t="s">
        <v>51</v>
      </c>
      <c r="X21" s="80">
        <v>125</v>
      </c>
      <c r="Y21" s="80">
        <v>0</v>
      </c>
      <c r="Z21" s="79" t="s">
        <v>354</v>
      </c>
      <c r="AA21" s="79" t="s">
        <v>384</v>
      </c>
      <c r="AB21" s="79"/>
      <c r="AC21" s="1"/>
      <c r="AD21" s="79"/>
      <c r="AE21" s="1"/>
      <c r="AF21" s="79" t="s">
        <v>204</v>
      </c>
      <c r="AG21" s="1"/>
      <c r="AH21" s="80"/>
      <c r="AI21" s="79"/>
      <c r="AJ21" s="79" t="s">
        <v>429</v>
      </c>
      <c r="AN21" s="79" t="s">
        <v>274</v>
      </c>
      <c r="AO21" s="79" t="s">
        <v>202</v>
      </c>
      <c r="AP21" s="79" t="s">
        <v>53</v>
      </c>
      <c r="AQ21" s="79" t="s">
        <v>210</v>
      </c>
      <c r="AR21" s="79" t="s">
        <v>269</v>
      </c>
      <c r="AS21" s="80">
        <v>0</v>
      </c>
      <c r="AT21" s="79" t="s">
        <v>306</v>
      </c>
    </row>
    <row r="22" spans="1:46" x14ac:dyDescent="0.25">
      <c r="A22" s="80">
        <v>21</v>
      </c>
      <c r="B22" s="79" t="s">
        <v>118</v>
      </c>
      <c r="C22" s="80">
        <v>16</v>
      </c>
      <c r="D22" s="79" t="b">
        <v>0</v>
      </c>
      <c r="E22" s="79" t="s">
        <v>115</v>
      </c>
      <c r="F22" s="1">
        <v>46117</v>
      </c>
      <c r="G22" s="80">
        <v>12</v>
      </c>
      <c r="H22" s="1">
        <v>46128</v>
      </c>
      <c r="I22" s="1"/>
      <c r="J22" s="1"/>
      <c r="K22" s="80"/>
      <c r="L22" s="1"/>
      <c r="M22" s="1"/>
      <c r="N22" s="1">
        <v>46150</v>
      </c>
      <c r="O22" s="1">
        <v>46161</v>
      </c>
      <c r="P22" s="80">
        <v>12</v>
      </c>
      <c r="Q22" s="79" t="s">
        <v>420</v>
      </c>
      <c r="R22" s="79" t="s">
        <v>51</v>
      </c>
      <c r="S22" s="127" t="s">
        <v>51</v>
      </c>
      <c r="T22" s="79" t="s">
        <v>352</v>
      </c>
      <c r="U22" s="80">
        <v>0</v>
      </c>
      <c r="V22" s="80">
        <v>0</v>
      </c>
      <c r="W22" s="79" t="s">
        <v>51</v>
      </c>
      <c r="X22" s="80">
        <v>129</v>
      </c>
      <c r="Y22" s="80">
        <v>4</v>
      </c>
      <c r="Z22" s="79" t="s">
        <v>354</v>
      </c>
      <c r="AA22" s="79" t="s">
        <v>393</v>
      </c>
      <c r="AB22" s="79" t="s">
        <v>391</v>
      </c>
      <c r="AC22" s="1">
        <v>46150</v>
      </c>
      <c r="AD22" s="79" t="s">
        <v>390</v>
      </c>
      <c r="AE22" s="1">
        <v>46161</v>
      </c>
      <c r="AF22" s="79" t="s">
        <v>119</v>
      </c>
      <c r="AG22" s="1">
        <v>46157</v>
      </c>
      <c r="AH22" s="80">
        <v>-4</v>
      </c>
      <c r="AI22" s="79"/>
      <c r="AJ22" s="79" t="s">
        <v>429</v>
      </c>
      <c r="AN22" s="79" t="s">
        <v>135</v>
      </c>
      <c r="AO22" s="79" t="s">
        <v>118</v>
      </c>
      <c r="AP22" s="79" t="s">
        <v>275</v>
      </c>
      <c r="AQ22" s="79" t="s">
        <v>115</v>
      </c>
      <c r="AR22" s="79" t="s">
        <v>269</v>
      </c>
      <c r="AS22" s="80">
        <v>0</v>
      </c>
      <c r="AT22" s="79" t="s">
        <v>305</v>
      </c>
    </row>
    <row r="23" spans="1:46" x14ac:dyDescent="0.25">
      <c r="A23" s="80">
        <v>22</v>
      </c>
      <c r="B23" s="79" t="s">
        <v>120</v>
      </c>
      <c r="C23" s="80">
        <v>16</v>
      </c>
      <c r="D23" s="79" t="b">
        <v>0</v>
      </c>
      <c r="E23" s="79" t="s">
        <v>122</v>
      </c>
      <c r="F23" s="1">
        <v>46132</v>
      </c>
      <c r="G23" s="80">
        <v>15</v>
      </c>
      <c r="H23" s="1">
        <v>46146</v>
      </c>
      <c r="I23" s="1"/>
      <c r="J23" s="1"/>
      <c r="K23" s="80"/>
      <c r="L23" s="1"/>
      <c r="M23" s="1"/>
      <c r="N23" s="1">
        <v>46166</v>
      </c>
      <c r="O23" s="1">
        <v>46180</v>
      </c>
      <c r="P23" s="80">
        <v>15</v>
      </c>
      <c r="Q23" s="79" t="s">
        <v>68</v>
      </c>
      <c r="R23" s="79" t="s">
        <v>51</v>
      </c>
      <c r="S23" s="79" t="s">
        <v>51</v>
      </c>
      <c r="T23" s="79" t="s">
        <v>51</v>
      </c>
      <c r="U23" s="80">
        <v>99</v>
      </c>
      <c r="V23" s="80">
        <v>0</v>
      </c>
      <c r="W23" s="79" t="s">
        <v>51</v>
      </c>
      <c r="X23" s="80">
        <v>125</v>
      </c>
      <c r="Y23" s="80">
        <v>0</v>
      </c>
      <c r="Z23" s="79" t="s">
        <v>354</v>
      </c>
      <c r="AA23" s="79" t="s">
        <v>384</v>
      </c>
      <c r="AB23" s="79"/>
      <c r="AC23" s="1"/>
      <c r="AD23" s="79"/>
      <c r="AE23" s="1"/>
      <c r="AF23" s="79" t="s">
        <v>123</v>
      </c>
      <c r="AG23" s="1"/>
      <c r="AH23" s="80"/>
      <c r="AI23" s="79"/>
      <c r="AJ23" s="79" t="s">
        <v>429</v>
      </c>
      <c r="AN23" s="79" t="s">
        <v>134</v>
      </c>
      <c r="AO23" s="79" t="s">
        <v>120</v>
      </c>
      <c r="AP23" s="79" t="s">
        <v>61</v>
      </c>
      <c r="AQ23" s="79" t="s">
        <v>116</v>
      </c>
      <c r="AR23" s="79" t="s">
        <v>269</v>
      </c>
      <c r="AS23" s="80">
        <v>0</v>
      </c>
      <c r="AT23" s="79" t="s">
        <v>307</v>
      </c>
    </row>
    <row r="24" spans="1:46" x14ac:dyDescent="0.25">
      <c r="A24" s="80">
        <v>23</v>
      </c>
      <c r="B24" s="79" t="s">
        <v>121</v>
      </c>
      <c r="C24" s="80">
        <v>16</v>
      </c>
      <c r="D24" s="79" t="b">
        <v>0</v>
      </c>
      <c r="E24" s="79" t="s">
        <v>120</v>
      </c>
      <c r="F24" s="1">
        <v>46148</v>
      </c>
      <c r="G24" s="80">
        <v>5</v>
      </c>
      <c r="H24" s="1">
        <v>46152</v>
      </c>
      <c r="I24" s="1"/>
      <c r="J24" s="1"/>
      <c r="K24" s="80"/>
      <c r="L24" s="1"/>
      <c r="M24" s="1"/>
      <c r="N24" s="1">
        <v>46181</v>
      </c>
      <c r="O24" s="1">
        <v>46185</v>
      </c>
      <c r="P24" s="80">
        <v>5</v>
      </c>
      <c r="Q24" s="79" t="s">
        <v>68</v>
      </c>
      <c r="R24" s="79" t="s">
        <v>51</v>
      </c>
      <c r="S24" s="79" t="s">
        <v>51</v>
      </c>
      <c r="T24" s="79" t="s">
        <v>51</v>
      </c>
      <c r="U24" s="80">
        <v>99</v>
      </c>
      <c r="V24" s="80">
        <v>0</v>
      </c>
      <c r="W24" s="79" t="s">
        <v>51</v>
      </c>
      <c r="X24" s="80">
        <v>125</v>
      </c>
      <c r="Y24" s="80">
        <v>0</v>
      </c>
      <c r="Z24" s="79" t="s">
        <v>354</v>
      </c>
      <c r="AA24" s="79" t="s">
        <v>384</v>
      </c>
      <c r="AB24" s="79"/>
      <c r="AC24" s="1"/>
      <c r="AD24" s="79"/>
      <c r="AE24" s="1"/>
      <c r="AF24" s="79" t="s">
        <v>163</v>
      </c>
      <c r="AG24" s="1"/>
      <c r="AH24" s="80"/>
      <c r="AI24" s="79"/>
      <c r="AJ24" s="79" t="s">
        <v>429</v>
      </c>
      <c r="AN24" s="79" t="s">
        <v>134</v>
      </c>
      <c r="AO24" s="79" t="s">
        <v>120</v>
      </c>
      <c r="AP24" s="79" t="s">
        <v>135</v>
      </c>
      <c r="AQ24" s="79" t="s">
        <v>118</v>
      </c>
      <c r="AR24" s="79" t="s">
        <v>269</v>
      </c>
      <c r="AS24" s="80">
        <v>0</v>
      </c>
      <c r="AT24" s="79" t="s">
        <v>308</v>
      </c>
    </row>
    <row r="25" spans="1:46" x14ac:dyDescent="0.25">
      <c r="A25" s="80">
        <v>24</v>
      </c>
      <c r="B25" s="79" t="s">
        <v>25</v>
      </c>
      <c r="C25" s="80"/>
      <c r="D25" s="79" t="b">
        <v>1</v>
      </c>
      <c r="E25" s="79" t="s">
        <v>23</v>
      </c>
      <c r="F25" s="1"/>
      <c r="G25" s="80"/>
      <c r="H25" s="1"/>
      <c r="I25" s="1"/>
      <c r="J25" s="1"/>
      <c r="K25" s="80"/>
      <c r="L25" s="1"/>
      <c r="M25" s="1"/>
      <c r="N25" s="1">
        <v>46186</v>
      </c>
      <c r="O25" s="1">
        <v>46199</v>
      </c>
      <c r="P25" s="80">
        <v>14</v>
      </c>
      <c r="Q25" s="79" t="s">
        <v>57</v>
      </c>
      <c r="R25" s="79" t="s">
        <v>51</v>
      </c>
      <c r="S25" s="79" t="s">
        <v>51</v>
      </c>
      <c r="T25" s="79" t="s">
        <v>51</v>
      </c>
      <c r="U25" s="80">
        <v>98</v>
      </c>
      <c r="V25" s="80">
        <v>0</v>
      </c>
      <c r="W25" s="79" t="s">
        <v>51</v>
      </c>
      <c r="X25" s="80">
        <v>125</v>
      </c>
      <c r="Y25" s="80">
        <v>0</v>
      </c>
      <c r="Z25" s="79" t="s">
        <v>354</v>
      </c>
      <c r="AA25" s="79" t="s">
        <v>384</v>
      </c>
      <c r="AB25" s="79"/>
      <c r="AC25" s="1"/>
      <c r="AD25" s="79"/>
      <c r="AE25" s="1"/>
      <c r="AF25" s="79" t="s">
        <v>10</v>
      </c>
      <c r="AG25" s="1"/>
      <c r="AH25" s="80"/>
      <c r="AI25" s="79"/>
      <c r="AJ25" s="79"/>
      <c r="AN25" s="79" t="s">
        <v>175</v>
      </c>
      <c r="AO25" s="79" t="s">
        <v>121</v>
      </c>
      <c r="AP25" s="79" t="s">
        <v>134</v>
      </c>
      <c r="AQ25" s="79" t="s">
        <v>120</v>
      </c>
      <c r="AR25" s="79" t="s">
        <v>269</v>
      </c>
      <c r="AS25" s="80">
        <v>0</v>
      </c>
      <c r="AT25" s="79" t="s">
        <v>309</v>
      </c>
    </row>
    <row r="26" spans="1:46" x14ac:dyDescent="0.25">
      <c r="A26" s="80">
        <v>25</v>
      </c>
      <c r="B26" s="79" t="s">
        <v>126</v>
      </c>
      <c r="C26" s="80">
        <v>24</v>
      </c>
      <c r="D26" s="79" t="b">
        <v>0</v>
      </c>
      <c r="E26" s="79" t="s">
        <v>121</v>
      </c>
      <c r="F26" s="1">
        <v>46157</v>
      </c>
      <c r="G26" s="80">
        <v>5</v>
      </c>
      <c r="H26" s="1">
        <v>46161</v>
      </c>
      <c r="I26" s="1"/>
      <c r="J26" s="1"/>
      <c r="K26" s="80"/>
      <c r="L26" s="1"/>
      <c r="M26" s="1"/>
      <c r="N26" s="1">
        <v>46186</v>
      </c>
      <c r="O26" s="1">
        <v>46190</v>
      </c>
      <c r="P26" s="80">
        <v>5</v>
      </c>
      <c r="Q26" s="79" t="s">
        <v>68</v>
      </c>
      <c r="R26" s="79" t="s">
        <v>51</v>
      </c>
      <c r="S26" s="79" t="s">
        <v>51</v>
      </c>
      <c r="T26" s="79" t="s">
        <v>51</v>
      </c>
      <c r="U26" s="80">
        <v>99</v>
      </c>
      <c r="V26" s="80">
        <v>1</v>
      </c>
      <c r="W26" s="79" t="s">
        <v>51</v>
      </c>
      <c r="X26" s="80">
        <v>125</v>
      </c>
      <c r="Y26" s="80">
        <v>0</v>
      </c>
      <c r="Z26" s="79" t="s">
        <v>354</v>
      </c>
      <c r="AA26" s="79" t="s">
        <v>384</v>
      </c>
      <c r="AB26" s="79"/>
      <c r="AC26" s="1"/>
      <c r="AD26" s="79"/>
      <c r="AE26" s="1"/>
      <c r="AF26" s="79" t="s">
        <v>166</v>
      </c>
      <c r="AG26" s="1"/>
      <c r="AH26" s="80"/>
      <c r="AI26" s="79"/>
      <c r="AJ26" s="79" t="s">
        <v>429</v>
      </c>
      <c r="AN26" s="79" t="s">
        <v>205</v>
      </c>
      <c r="AO26" s="79" t="s">
        <v>25</v>
      </c>
      <c r="AP26" s="79" t="s">
        <v>214</v>
      </c>
      <c r="AQ26" s="79" t="s">
        <v>23</v>
      </c>
      <c r="AR26" s="79" t="s">
        <v>269</v>
      </c>
      <c r="AS26" s="80">
        <v>0</v>
      </c>
      <c r="AT26" s="79" t="s">
        <v>310</v>
      </c>
    </row>
    <row r="27" spans="1:46" x14ac:dyDescent="0.25">
      <c r="A27" s="80">
        <v>26</v>
      </c>
      <c r="B27" s="79" t="s">
        <v>127</v>
      </c>
      <c r="C27" s="80">
        <v>24</v>
      </c>
      <c r="D27" s="79" t="b">
        <v>0</v>
      </c>
      <c r="E27" s="79" t="s">
        <v>126</v>
      </c>
      <c r="F27" s="1">
        <v>46163</v>
      </c>
      <c r="G27" s="80">
        <v>3</v>
      </c>
      <c r="H27" s="1">
        <v>46165</v>
      </c>
      <c r="I27" s="1"/>
      <c r="J27" s="1"/>
      <c r="K27" s="80"/>
      <c r="L27" s="1">
        <v>46192</v>
      </c>
      <c r="M27" s="1"/>
      <c r="N27" s="1">
        <v>46192</v>
      </c>
      <c r="O27" s="1">
        <v>46194</v>
      </c>
      <c r="P27" s="80">
        <v>3</v>
      </c>
      <c r="Q27" s="79" t="s">
        <v>58</v>
      </c>
      <c r="R27" s="79" t="s">
        <v>51</v>
      </c>
      <c r="S27" s="79" t="s">
        <v>51</v>
      </c>
      <c r="T27" s="79" t="s">
        <v>51</v>
      </c>
      <c r="U27" s="80">
        <v>98</v>
      </c>
      <c r="V27" s="80">
        <v>0</v>
      </c>
      <c r="W27" s="79" t="s">
        <v>51</v>
      </c>
      <c r="X27" s="80">
        <v>125</v>
      </c>
      <c r="Y27" s="80">
        <v>0</v>
      </c>
      <c r="Z27" s="79" t="s">
        <v>354</v>
      </c>
      <c r="AA27" s="79" t="s">
        <v>384</v>
      </c>
      <c r="AB27" s="79"/>
      <c r="AC27" s="1"/>
      <c r="AD27" s="79"/>
      <c r="AE27" s="1"/>
      <c r="AF27" s="79" t="s">
        <v>10</v>
      </c>
      <c r="AG27" s="1"/>
      <c r="AH27" s="80"/>
      <c r="AI27" s="79"/>
      <c r="AJ27" s="79" t="s">
        <v>429</v>
      </c>
      <c r="AN27" s="79" t="s">
        <v>176</v>
      </c>
      <c r="AO27" s="79" t="s">
        <v>126</v>
      </c>
      <c r="AP27" s="79" t="s">
        <v>175</v>
      </c>
      <c r="AQ27" s="79" t="s">
        <v>121</v>
      </c>
      <c r="AR27" s="79" t="s">
        <v>269</v>
      </c>
      <c r="AS27" s="80">
        <v>0</v>
      </c>
      <c r="AT27" s="79" t="s">
        <v>311</v>
      </c>
    </row>
    <row r="28" spans="1:46" x14ac:dyDescent="0.25">
      <c r="A28" s="80">
        <v>27</v>
      </c>
      <c r="B28" s="79" t="s">
        <v>128</v>
      </c>
      <c r="C28" s="80">
        <v>24</v>
      </c>
      <c r="D28" s="79" t="b">
        <v>0</v>
      </c>
      <c r="E28" s="79" t="s">
        <v>127</v>
      </c>
      <c r="F28" s="1">
        <v>46167</v>
      </c>
      <c r="G28" s="80">
        <v>5</v>
      </c>
      <c r="H28" s="1">
        <v>46171</v>
      </c>
      <c r="I28" s="1"/>
      <c r="J28" s="1"/>
      <c r="K28" s="80"/>
      <c r="L28" s="1"/>
      <c r="M28" s="1"/>
      <c r="N28" s="1">
        <v>46195</v>
      </c>
      <c r="O28" s="1">
        <v>46199</v>
      </c>
      <c r="P28" s="80">
        <v>5</v>
      </c>
      <c r="Q28" s="79" t="s">
        <v>68</v>
      </c>
      <c r="R28" s="79" t="s">
        <v>51</v>
      </c>
      <c r="S28" s="79" t="s">
        <v>51</v>
      </c>
      <c r="T28" s="79" t="s">
        <v>51</v>
      </c>
      <c r="U28" s="80">
        <v>98</v>
      </c>
      <c r="V28" s="80">
        <v>0</v>
      </c>
      <c r="W28" s="79" t="s">
        <v>51</v>
      </c>
      <c r="X28" s="80">
        <v>125</v>
      </c>
      <c r="Y28" s="80">
        <v>0</v>
      </c>
      <c r="Z28" s="79" t="s">
        <v>354</v>
      </c>
      <c r="AA28" s="79" t="s">
        <v>384</v>
      </c>
      <c r="AB28" s="79"/>
      <c r="AC28" s="1"/>
      <c r="AD28" s="79"/>
      <c r="AE28" s="1"/>
      <c r="AF28" s="79" t="s">
        <v>169</v>
      </c>
      <c r="AG28" s="1"/>
      <c r="AH28" s="80"/>
      <c r="AI28" s="79"/>
      <c r="AJ28" s="79" t="s">
        <v>429</v>
      </c>
      <c r="AN28" s="79" t="s">
        <v>206</v>
      </c>
      <c r="AO28" s="79" t="s">
        <v>127</v>
      </c>
      <c r="AP28" s="79" t="s">
        <v>176</v>
      </c>
      <c r="AQ28" s="79" t="s">
        <v>126</v>
      </c>
      <c r="AR28" s="79" t="s">
        <v>269</v>
      </c>
      <c r="AS28" s="80">
        <v>0</v>
      </c>
      <c r="AT28" s="79" t="s">
        <v>312</v>
      </c>
    </row>
    <row r="29" spans="1:46" x14ac:dyDescent="0.25">
      <c r="A29" s="80">
        <v>28</v>
      </c>
      <c r="B29" s="79" t="s">
        <v>129</v>
      </c>
      <c r="C29" s="80"/>
      <c r="D29" s="79" t="b">
        <v>1</v>
      </c>
      <c r="E29" s="79" t="s">
        <v>25</v>
      </c>
      <c r="F29" s="1"/>
      <c r="G29" s="80"/>
      <c r="H29" s="1"/>
      <c r="I29" s="1"/>
      <c r="J29" s="1"/>
      <c r="K29" s="80"/>
      <c r="L29" s="1"/>
      <c r="M29" s="1"/>
      <c r="N29" s="1">
        <v>46200</v>
      </c>
      <c r="O29" s="1">
        <v>46211</v>
      </c>
      <c r="P29" s="80">
        <v>12</v>
      </c>
      <c r="Q29" s="79" t="s">
        <v>57</v>
      </c>
      <c r="R29" s="79" t="s">
        <v>51</v>
      </c>
      <c r="S29" s="79" t="s">
        <v>51</v>
      </c>
      <c r="T29" s="79" t="s">
        <v>51</v>
      </c>
      <c r="U29" s="80">
        <v>98</v>
      </c>
      <c r="V29" s="80">
        <v>0</v>
      </c>
      <c r="W29" s="79" t="s">
        <v>51</v>
      </c>
      <c r="X29" s="80">
        <v>125</v>
      </c>
      <c r="Y29" s="80">
        <v>0</v>
      </c>
      <c r="Z29" s="79" t="s">
        <v>354</v>
      </c>
      <c r="AA29" s="79" t="s">
        <v>384</v>
      </c>
      <c r="AB29" s="79"/>
      <c r="AC29" s="1"/>
      <c r="AD29" s="79"/>
      <c r="AE29" s="1"/>
      <c r="AF29" s="79" t="s">
        <v>11</v>
      </c>
      <c r="AG29" s="1"/>
      <c r="AH29" s="80"/>
      <c r="AI29" s="79"/>
      <c r="AJ29" s="79"/>
      <c r="AN29" s="79" t="s">
        <v>276</v>
      </c>
      <c r="AO29" s="79" t="s">
        <v>128</v>
      </c>
      <c r="AP29" s="79" t="s">
        <v>206</v>
      </c>
      <c r="AQ29" s="79" t="s">
        <v>127</v>
      </c>
      <c r="AR29" s="79" t="s">
        <v>269</v>
      </c>
      <c r="AS29" s="80">
        <v>0</v>
      </c>
      <c r="AT29" s="79" t="s">
        <v>313</v>
      </c>
    </row>
    <row r="30" spans="1:46" x14ac:dyDescent="0.25">
      <c r="A30" s="80">
        <v>29</v>
      </c>
      <c r="B30" s="79" t="s">
        <v>130</v>
      </c>
      <c r="C30" s="80">
        <v>28</v>
      </c>
      <c r="D30" s="79" t="b">
        <v>0</v>
      </c>
      <c r="E30" s="79" t="s">
        <v>128</v>
      </c>
      <c r="F30" s="1">
        <v>46174</v>
      </c>
      <c r="G30" s="80">
        <v>10</v>
      </c>
      <c r="H30" s="1">
        <v>46183</v>
      </c>
      <c r="I30" s="1"/>
      <c r="J30" s="1"/>
      <c r="K30" s="80"/>
      <c r="L30" s="1"/>
      <c r="M30" s="1"/>
      <c r="N30" s="1">
        <v>46200</v>
      </c>
      <c r="O30" s="1">
        <v>46209</v>
      </c>
      <c r="P30" s="80">
        <v>10</v>
      </c>
      <c r="Q30" s="79" t="s">
        <v>68</v>
      </c>
      <c r="R30" s="79" t="s">
        <v>51</v>
      </c>
      <c r="S30" s="79" t="s">
        <v>51</v>
      </c>
      <c r="T30" s="79" t="s">
        <v>51</v>
      </c>
      <c r="U30" s="80">
        <v>98</v>
      </c>
      <c r="V30" s="80">
        <v>0</v>
      </c>
      <c r="W30" s="79" t="s">
        <v>51</v>
      </c>
      <c r="X30" s="80">
        <v>125</v>
      </c>
      <c r="Y30" s="80">
        <v>0</v>
      </c>
      <c r="Z30" s="79" t="s">
        <v>354</v>
      </c>
      <c r="AA30" s="79" t="s">
        <v>384</v>
      </c>
      <c r="AB30" s="79"/>
      <c r="AC30" s="1"/>
      <c r="AD30" s="79"/>
      <c r="AE30" s="1"/>
      <c r="AF30" s="79" t="s">
        <v>138</v>
      </c>
      <c r="AG30" s="1"/>
      <c r="AH30" s="80"/>
      <c r="AI30" s="79"/>
      <c r="AJ30" s="79" t="s">
        <v>429</v>
      </c>
      <c r="AN30" s="79" t="s">
        <v>207</v>
      </c>
      <c r="AO30" s="79" t="s">
        <v>129</v>
      </c>
      <c r="AP30" s="79" t="s">
        <v>205</v>
      </c>
      <c r="AQ30" s="79" t="s">
        <v>25</v>
      </c>
      <c r="AR30" s="79" t="s">
        <v>269</v>
      </c>
      <c r="AS30" s="80">
        <v>0</v>
      </c>
      <c r="AT30" s="79" t="s">
        <v>314</v>
      </c>
    </row>
    <row r="31" spans="1:46" x14ac:dyDescent="0.25">
      <c r="A31" s="80">
        <v>30</v>
      </c>
      <c r="B31" s="79" t="s">
        <v>131</v>
      </c>
      <c r="C31" s="80">
        <v>28</v>
      </c>
      <c r="D31" s="79" t="b">
        <v>0</v>
      </c>
      <c r="E31" s="79" t="s">
        <v>130</v>
      </c>
      <c r="F31" s="1">
        <v>46188</v>
      </c>
      <c r="G31" s="80">
        <v>2</v>
      </c>
      <c r="H31" s="1">
        <v>46189</v>
      </c>
      <c r="I31" s="1"/>
      <c r="J31" s="1"/>
      <c r="K31" s="80"/>
      <c r="L31" s="1"/>
      <c r="M31" s="1"/>
      <c r="N31" s="1">
        <v>46210</v>
      </c>
      <c r="O31" s="1">
        <v>46211</v>
      </c>
      <c r="P31" s="80">
        <v>2</v>
      </c>
      <c r="Q31" s="79" t="s">
        <v>68</v>
      </c>
      <c r="R31" s="79" t="s">
        <v>51</v>
      </c>
      <c r="S31" s="79" t="s">
        <v>51</v>
      </c>
      <c r="T31" s="79" t="s">
        <v>51</v>
      </c>
      <c r="U31" s="80">
        <v>98</v>
      </c>
      <c r="V31" s="80">
        <v>98</v>
      </c>
      <c r="W31" s="79" t="s">
        <v>51</v>
      </c>
      <c r="X31" s="80">
        <v>125</v>
      </c>
      <c r="Y31" s="80">
        <v>125</v>
      </c>
      <c r="Z31" s="79" t="s">
        <v>354</v>
      </c>
      <c r="AA31" s="79" t="s">
        <v>384</v>
      </c>
      <c r="AB31" s="79"/>
      <c r="AC31" s="1"/>
      <c r="AD31" s="79"/>
      <c r="AE31" s="1"/>
      <c r="AF31" s="79" t="s">
        <v>139</v>
      </c>
      <c r="AG31" s="1"/>
      <c r="AH31" s="80"/>
      <c r="AI31" s="79"/>
      <c r="AJ31" s="79" t="s">
        <v>429</v>
      </c>
      <c r="AN31" s="79" t="s">
        <v>277</v>
      </c>
      <c r="AO31" s="79" t="s">
        <v>130</v>
      </c>
      <c r="AP31" s="79" t="s">
        <v>276</v>
      </c>
      <c r="AQ31" s="79" t="s">
        <v>128</v>
      </c>
      <c r="AR31" s="79" t="s">
        <v>269</v>
      </c>
      <c r="AS31" s="80">
        <v>0</v>
      </c>
      <c r="AT31" s="79" t="s">
        <v>315</v>
      </c>
    </row>
    <row r="32" spans="1:46" x14ac:dyDescent="0.25">
      <c r="A32" s="80">
        <v>31</v>
      </c>
      <c r="B32" s="79" t="s">
        <v>215</v>
      </c>
      <c r="C32" s="80"/>
      <c r="D32" s="79" t="b">
        <v>0</v>
      </c>
      <c r="E32" s="79" t="s">
        <v>51</v>
      </c>
      <c r="F32" s="1">
        <v>46056</v>
      </c>
      <c r="G32" s="80">
        <v>1</v>
      </c>
      <c r="H32" s="1">
        <v>46056</v>
      </c>
      <c r="I32" s="1">
        <v>46056</v>
      </c>
      <c r="J32" s="1">
        <v>46056</v>
      </c>
      <c r="K32" s="80">
        <v>1</v>
      </c>
      <c r="L32" s="1"/>
      <c r="M32" s="1"/>
      <c r="N32" s="1">
        <v>46056</v>
      </c>
      <c r="O32" s="1">
        <v>46056</v>
      </c>
      <c r="P32" s="80">
        <v>1</v>
      </c>
      <c r="Q32" s="79" t="s">
        <v>56</v>
      </c>
      <c r="R32" s="79" t="s">
        <v>51</v>
      </c>
      <c r="S32" s="127" t="s">
        <v>51</v>
      </c>
      <c r="T32" s="79" t="s">
        <v>51</v>
      </c>
      <c r="U32" s="80">
        <v>253</v>
      </c>
      <c r="V32" s="80">
        <v>253</v>
      </c>
      <c r="W32" s="79" t="s">
        <v>51</v>
      </c>
      <c r="X32" s="80">
        <v>253</v>
      </c>
      <c r="Y32" s="80">
        <v>253</v>
      </c>
      <c r="Z32" s="79" t="s">
        <v>369</v>
      </c>
      <c r="AA32" s="79" t="s">
        <v>384</v>
      </c>
      <c r="AB32" s="79"/>
      <c r="AC32" s="1"/>
      <c r="AD32" s="79"/>
      <c r="AE32" s="1"/>
      <c r="AF32" s="79" t="s">
        <v>8</v>
      </c>
      <c r="AG32" s="1"/>
      <c r="AH32" s="80"/>
      <c r="AI32" s="79"/>
      <c r="AJ32" s="79"/>
      <c r="AN32" s="79" t="s">
        <v>358</v>
      </c>
      <c r="AO32" s="79" t="s">
        <v>131</v>
      </c>
      <c r="AP32" s="79" t="s">
        <v>277</v>
      </c>
      <c r="AQ32" s="79" t="s">
        <v>130</v>
      </c>
      <c r="AR32" s="79" t="s">
        <v>269</v>
      </c>
      <c r="AS32" s="80">
        <v>0</v>
      </c>
      <c r="AT32" s="79" t="s">
        <v>316</v>
      </c>
    </row>
    <row r="33" spans="1:46" x14ac:dyDescent="0.25">
      <c r="A33" s="80">
        <v>32</v>
      </c>
      <c r="B33" s="79" t="s">
        <v>216</v>
      </c>
      <c r="C33" s="80"/>
      <c r="D33" s="79" t="b">
        <v>0</v>
      </c>
      <c r="E33" s="79" t="s">
        <v>286</v>
      </c>
      <c r="F33" s="1">
        <v>46121</v>
      </c>
      <c r="G33" s="80"/>
      <c r="H33" s="1"/>
      <c r="I33" s="1"/>
      <c r="J33" s="1"/>
      <c r="K33" s="80"/>
      <c r="L33" s="1"/>
      <c r="M33" s="1"/>
      <c r="N33" s="1">
        <v>46258</v>
      </c>
      <c r="O33" s="1">
        <v>46258</v>
      </c>
      <c r="P33" s="80">
        <v>1</v>
      </c>
      <c r="Q33" s="79" t="s">
        <v>68</v>
      </c>
      <c r="R33" s="79" t="s">
        <v>51</v>
      </c>
      <c r="S33" s="79" t="s">
        <v>51</v>
      </c>
      <c r="T33" s="79" t="s">
        <v>352</v>
      </c>
      <c r="U33" s="80">
        <v>0</v>
      </c>
      <c r="V33" s="80">
        <v>0</v>
      </c>
      <c r="W33" s="79" t="s">
        <v>352</v>
      </c>
      <c r="X33" s="80">
        <v>0</v>
      </c>
      <c r="Y33" s="80">
        <v>0</v>
      </c>
      <c r="Z33" s="79" t="s">
        <v>369</v>
      </c>
      <c r="AA33" s="79" t="s">
        <v>384</v>
      </c>
      <c r="AB33" s="79"/>
      <c r="AC33" s="1"/>
      <c r="AD33" s="79"/>
      <c r="AE33" s="1"/>
      <c r="AF33" s="79" t="s">
        <v>208</v>
      </c>
      <c r="AG33" s="1"/>
      <c r="AH33" s="80"/>
      <c r="AI33" s="79" t="s">
        <v>422</v>
      </c>
      <c r="AJ33" s="79"/>
      <c r="AN33" s="79" t="s">
        <v>248</v>
      </c>
      <c r="AO33" s="79" t="s">
        <v>216</v>
      </c>
      <c r="AP33" s="79" t="s">
        <v>280</v>
      </c>
      <c r="AQ33" s="79" t="s">
        <v>232</v>
      </c>
      <c r="AR33" s="79" t="s">
        <v>269</v>
      </c>
      <c r="AS33" s="80">
        <v>7</v>
      </c>
      <c r="AT33" s="79" t="s">
        <v>317</v>
      </c>
    </row>
    <row r="34" spans="1:46" x14ac:dyDescent="0.25">
      <c r="A34" s="80">
        <v>33</v>
      </c>
      <c r="B34" s="79" t="s">
        <v>217</v>
      </c>
      <c r="C34" s="80"/>
      <c r="D34" s="79" t="b">
        <v>1</v>
      </c>
      <c r="E34" s="79" t="s">
        <v>51</v>
      </c>
      <c r="F34" s="1"/>
      <c r="G34" s="80"/>
      <c r="H34" s="1"/>
      <c r="I34" s="1"/>
      <c r="J34" s="1"/>
      <c r="K34" s="80"/>
      <c r="L34" s="1"/>
      <c r="M34" s="1"/>
      <c r="N34" s="1">
        <v>46203</v>
      </c>
      <c r="O34" s="1">
        <v>46214</v>
      </c>
      <c r="P34" s="80">
        <v>12</v>
      </c>
      <c r="Q34" s="79" t="s">
        <v>57</v>
      </c>
      <c r="R34" s="79" t="s">
        <v>51</v>
      </c>
      <c r="S34" s="79" t="s">
        <v>51</v>
      </c>
      <c r="T34" s="79" t="s">
        <v>352</v>
      </c>
      <c r="U34" s="80">
        <v>0</v>
      </c>
      <c r="V34" s="80">
        <v>0</v>
      </c>
      <c r="W34" s="79" t="s">
        <v>352</v>
      </c>
      <c r="X34" s="80">
        <v>0</v>
      </c>
      <c r="Y34" s="80">
        <v>0</v>
      </c>
      <c r="Z34" s="79" t="s">
        <v>354</v>
      </c>
      <c r="AA34" s="79" t="s">
        <v>384</v>
      </c>
      <c r="AB34" s="79"/>
      <c r="AC34" s="1"/>
      <c r="AD34" s="79"/>
      <c r="AE34" s="1"/>
      <c r="AF34" s="79" t="s">
        <v>32</v>
      </c>
      <c r="AG34" s="1"/>
      <c r="AH34" s="80"/>
      <c r="AI34" s="79"/>
      <c r="AJ34" s="79"/>
      <c r="AN34" s="79" t="s">
        <v>246</v>
      </c>
      <c r="AO34" s="79" t="s">
        <v>218</v>
      </c>
      <c r="AP34" s="79" t="s">
        <v>278</v>
      </c>
      <c r="AQ34" s="79" t="s">
        <v>220</v>
      </c>
      <c r="AR34" s="79" t="s">
        <v>291</v>
      </c>
      <c r="AS34" s="80">
        <v>-2</v>
      </c>
      <c r="AT34" s="79" t="s">
        <v>351</v>
      </c>
    </row>
    <row r="35" spans="1:46" x14ac:dyDescent="0.25">
      <c r="A35" s="80">
        <v>34</v>
      </c>
      <c r="B35" s="79" t="s">
        <v>218</v>
      </c>
      <c r="C35" s="80">
        <v>33</v>
      </c>
      <c r="D35" s="79" t="b">
        <v>0</v>
      </c>
      <c r="E35" s="79" t="s">
        <v>351</v>
      </c>
      <c r="F35" s="1">
        <v>46204</v>
      </c>
      <c r="G35" s="80">
        <v>8</v>
      </c>
      <c r="H35" s="1">
        <v>46211</v>
      </c>
      <c r="I35" s="1"/>
      <c r="J35" s="1"/>
      <c r="K35" s="80"/>
      <c r="L35" s="1"/>
      <c r="M35" s="1"/>
      <c r="N35" s="1">
        <v>46204</v>
      </c>
      <c r="O35" s="1">
        <v>46211</v>
      </c>
      <c r="P35" s="80">
        <v>8</v>
      </c>
      <c r="Q35" s="79" t="s">
        <v>285</v>
      </c>
      <c r="R35" s="79" t="s">
        <v>51</v>
      </c>
      <c r="S35" s="79" t="s">
        <v>51</v>
      </c>
      <c r="T35" s="79" t="s">
        <v>51</v>
      </c>
      <c r="U35" s="80">
        <v>3</v>
      </c>
      <c r="V35" s="80">
        <v>3</v>
      </c>
      <c r="W35" s="79" t="s">
        <v>51</v>
      </c>
      <c r="X35" s="80">
        <v>4</v>
      </c>
      <c r="Y35" s="80">
        <v>4</v>
      </c>
      <c r="Z35" s="79" t="s">
        <v>354</v>
      </c>
      <c r="AA35" s="79" t="s">
        <v>384</v>
      </c>
      <c r="AB35" s="79"/>
      <c r="AC35" s="1"/>
      <c r="AD35" s="79"/>
      <c r="AE35" s="1"/>
      <c r="AF35" s="79" t="s">
        <v>101</v>
      </c>
      <c r="AG35" s="1"/>
      <c r="AH35" s="80"/>
      <c r="AI35" s="79"/>
      <c r="AJ35" s="79" t="s">
        <v>429</v>
      </c>
      <c r="AN35" s="79" t="s">
        <v>249</v>
      </c>
      <c r="AO35" s="79" t="s">
        <v>221</v>
      </c>
      <c r="AP35" s="79" t="s">
        <v>247</v>
      </c>
      <c r="AQ35" s="79" t="s">
        <v>219</v>
      </c>
      <c r="AR35" s="79" t="s">
        <v>290</v>
      </c>
      <c r="AS35" s="80">
        <v>2</v>
      </c>
      <c r="AT35" s="79" t="s">
        <v>292</v>
      </c>
    </row>
    <row r="36" spans="1:46" x14ac:dyDescent="0.25">
      <c r="A36" s="80">
        <v>35</v>
      </c>
      <c r="B36" s="79" t="s">
        <v>219</v>
      </c>
      <c r="C36" s="80">
        <v>33</v>
      </c>
      <c r="D36" s="79" t="b">
        <v>0</v>
      </c>
      <c r="E36" s="79" t="s">
        <v>51</v>
      </c>
      <c r="F36" s="1">
        <v>46205</v>
      </c>
      <c r="G36" s="80">
        <v>3</v>
      </c>
      <c r="H36" s="1">
        <v>46207</v>
      </c>
      <c r="I36" s="1"/>
      <c r="J36" s="1"/>
      <c r="K36" s="80"/>
      <c r="L36" s="1"/>
      <c r="M36" s="1"/>
      <c r="N36" s="1">
        <v>46205</v>
      </c>
      <c r="O36" s="1">
        <v>46207</v>
      </c>
      <c r="P36" s="80">
        <v>3</v>
      </c>
      <c r="Q36" s="79" t="s">
        <v>285</v>
      </c>
      <c r="R36" s="79" t="s">
        <v>51</v>
      </c>
      <c r="S36" s="79" t="s">
        <v>51</v>
      </c>
      <c r="T36" s="79" t="s">
        <v>51</v>
      </c>
      <c r="U36" s="80">
        <v>1</v>
      </c>
      <c r="V36" s="80">
        <v>0</v>
      </c>
      <c r="W36" s="79" t="s">
        <v>51</v>
      </c>
      <c r="X36" s="80">
        <v>1</v>
      </c>
      <c r="Y36" s="80">
        <v>0</v>
      </c>
      <c r="Z36" s="79" t="s">
        <v>354</v>
      </c>
      <c r="AA36" s="79" t="s">
        <v>384</v>
      </c>
      <c r="AB36" s="79"/>
      <c r="AC36" s="1"/>
      <c r="AD36" s="79"/>
      <c r="AE36" s="1"/>
      <c r="AF36" s="79" t="s">
        <v>141</v>
      </c>
      <c r="AG36" s="1"/>
      <c r="AH36" s="80"/>
      <c r="AI36" s="79"/>
      <c r="AJ36" s="79" t="s">
        <v>429</v>
      </c>
      <c r="AN36" s="79" t="s">
        <v>249</v>
      </c>
      <c r="AO36" s="79" t="s">
        <v>221</v>
      </c>
      <c r="AP36" s="79" t="s">
        <v>278</v>
      </c>
      <c r="AQ36" s="79" t="s">
        <v>220</v>
      </c>
      <c r="AR36" s="79" t="s">
        <v>291</v>
      </c>
      <c r="AS36" s="80">
        <v>2</v>
      </c>
      <c r="AT36" s="79" t="s">
        <v>340</v>
      </c>
    </row>
    <row r="37" spans="1:46" x14ac:dyDescent="0.25">
      <c r="A37" s="80">
        <v>36</v>
      </c>
      <c r="B37" s="79" t="s">
        <v>220</v>
      </c>
      <c r="C37" s="80">
        <v>33</v>
      </c>
      <c r="D37" s="79" t="b">
        <v>0</v>
      </c>
      <c r="E37" s="79" t="s">
        <v>51</v>
      </c>
      <c r="F37" s="1">
        <v>46206</v>
      </c>
      <c r="G37" s="80">
        <v>7</v>
      </c>
      <c r="H37" s="1">
        <v>46212</v>
      </c>
      <c r="I37" s="1"/>
      <c r="J37" s="1"/>
      <c r="K37" s="80"/>
      <c r="L37" s="1"/>
      <c r="M37" s="1"/>
      <c r="N37" s="1">
        <v>46206</v>
      </c>
      <c r="O37" s="1">
        <v>46212</v>
      </c>
      <c r="P37" s="80">
        <v>7</v>
      </c>
      <c r="Q37" s="79" t="s">
        <v>285</v>
      </c>
      <c r="R37" s="79" t="s">
        <v>51</v>
      </c>
      <c r="S37" s="79" t="s">
        <v>51</v>
      </c>
      <c r="T37" s="79" t="s">
        <v>352</v>
      </c>
      <c r="U37" s="80">
        <v>0</v>
      </c>
      <c r="V37" s="80">
        <v>0</v>
      </c>
      <c r="W37" s="79" t="s">
        <v>352</v>
      </c>
      <c r="X37" s="80">
        <v>0</v>
      </c>
      <c r="Y37" s="80">
        <v>0</v>
      </c>
      <c r="Z37" s="79" t="s">
        <v>354</v>
      </c>
      <c r="AA37" s="79" t="s">
        <v>384</v>
      </c>
      <c r="AB37" s="79"/>
      <c r="AC37" s="1"/>
      <c r="AD37" s="79"/>
      <c r="AE37" s="1"/>
      <c r="AF37" s="79" t="s">
        <v>143</v>
      </c>
      <c r="AG37" s="1"/>
      <c r="AH37" s="80"/>
      <c r="AI37" s="79" t="s">
        <v>422</v>
      </c>
      <c r="AJ37" s="79" t="s">
        <v>429</v>
      </c>
      <c r="AN37" s="79" t="s">
        <v>337</v>
      </c>
      <c r="AO37" s="79" t="s">
        <v>222</v>
      </c>
      <c r="AP37" s="79" t="s">
        <v>247</v>
      </c>
      <c r="AQ37" s="79" t="s">
        <v>219</v>
      </c>
      <c r="AR37" s="79" t="s">
        <v>290</v>
      </c>
      <c r="AS37" s="80">
        <v>0</v>
      </c>
      <c r="AT37" s="79" t="s">
        <v>335</v>
      </c>
    </row>
    <row r="38" spans="1:46" x14ac:dyDescent="0.25">
      <c r="A38" s="80">
        <v>37</v>
      </c>
      <c r="B38" s="79" t="s">
        <v>221</v>
      </c>
      <c r="C38" s="80">
        <v>33</v>
      </c>
      <c r="D38" s="79" t="b">
        <v>0</v>
      </c>
      <c r="E38" s="79" t="s">
        <v>339</v>
      </c>
      <c r="F38" s="1">
        <v>46207</v>
      </c>
      <c r="G38" s="80">
        <v>7</v>
      </c>
      <c r="H38" s="1">
        <v>46213</v>
      </c>
      <c r="I38" s="1"/>
      <c r="J38" s="1"/>
      <c r="K38" s="80"/>
      <c r="L38" s="1"/>
      <c r="M38" s="1"/>
      <c r="N38" s="1">
        <v>46208</v>
      </c>
      <c r="O38" s="1">
        <v>46214</v>
      </c>
      <c r="P38" s="80">
        <v>7</v>
      </c>
      <c r="Q38" s="79" t="s">
        <v>68</v>
      </c>
      <c r="R38" s="79" t="s">
        <v>51</v>
      </c>
      <c r="S38" s="127" t="s">
        <v>51</v>
      </c>
      <c r="T38" s="79" t="s">
        <v>352</v>
      </c>
      <c r="U38" s="80">
        <v>0</v>
      </c>
      <c r="V38" s="80">
        <v>0</v>
      </c>
      <c r="W38" s="79" t="s">
        <v>352</v>
      </c>
      <c r="X38" s="80">
        <v>0</v>
      </c>
      <c r="Y38" s="80">
        <v>0</v>
      </c>
      <c r="Z38" s="79" t="s">
        <v>354</v>
      </c>
      <c r="AA38" s="79" t="s">
        <v>384</v>
      </c>
      <c r="AB38" s="79"/>
      <c r="AC38" s="1"/>
      <c r="AD38" s="79"/>
      <c r="AE38" s="1"/>
      <c r="AF38" s="79" t="s">
        <v>104</v>
      </c>
      <c r="AG38" s="1"/>
      <c r="AH38" s="80"/>
      <c r="AI38" s="79" t="s">
        <v>422</v>
      </c>
      <c r="AJ38" s="79" t="s">
        <v>429</v>
      </c>
      <c r="AN38" s="79" t="s">
        <v>253</v>
      </c>
      <c r="AO38" s="79" t="s">
        <v>223</v>
      </c>
      <c r="AP38" s="79" t="s">
        <v>247</v>
      </c>
      <c r="AQ38" s="79" t="s">
        <v>219</v>
      </c>
      <c r="AR38" s="79" t="s">
        <v>290</v>
      </c>
      <c r="AS38" s="80">
        <v>-2</v>
      </c>
      <c r="AT38" s="79" t="s">
        <v>336</v>
      </c>
    </row>
    <row r="39" spans="1:46" x14ac:dyDescent="0.25">
      <c r="A39" s="80">
        <v>38</v>
      </c>
      <c r="B39" s="79" t="s">
        <v>222</v>
      </c>
      <c r="C39" s="80">
        <v>33</v>
      </c>
      <c r="D39" s="79" t="b">
        <v>0</v>
      </c>
      <c r="E39" s="79" t="s">
        <v>335</v>
      </c>
      <c r="F39" s="1"/>
      <c r="G39" s="80">
        <v>3</v>
      </c>
      <c r="H39" s="1"/>
      <c r="I39" s="1"/>
      <c r="J39" s="1"/>
      <c r="K39" s="80"/>
      <c r="L39" s="1"/>
      <c r="M39" s="1"/>
      <c r="N39" s="1">
        <v>46205</v>
      </c>
      <c r="O39" s="1">
        <v>46207</v>
      </c>
      <c r="P39" s="80">
        <v>3</v>
      </c>
      <c r="Q39" s="79" t="s">
        <v>285</v>
      </c>
      <c r="R39" s="79" t="s">
        <v>51</v>
      </c>
      <c r="S39" s="79" t="s">
        <v>51</v>
      </c>
      <c r="T39" s="79" t="s">
        <v>51</v>
      </c>
      <c r="U39" s="80">
        <v>7</v>
      </c>
      <c r="V39" s="80">
        <v>7</v>
      </c>
      <c r="W39" s="79" t="s">
        <v>51</v>
      </c>
      <c r="X39" s="80">
        <v>7</v>
      </c>
      <c r="Y39" s="80">
        <v>7</v>
      </c>
      <c r="Z39" s="79" t="s">
        <v>354</v>
      </c>
      <c r="AA39" s="79" t="s">
        <v>384</v>
      </c>
      <c r="AB39" s="79"/>
      <c r="AC39" s="1"/>
      <c r="AD39" s="79"/>
      <c r="AE39" s="1"/>
      <c r="AF39" s="79" t="s">
        <v>136</v>
      </c>
      <c r="AG39" s="1"/>
      <c r="AH39" s="80"/>
      <c r="AI39" s="79"/>
      <c r="AJ39" s="79" t="s">
        <v>429</v>
      </c>
      <c r="AN39" s="79" t="s">
        <v>250</v>
      </c>
      <c r="AO39" s="79" t="s">
        <v>224</v>
      </c>
      <c r="AP39" s="79" t="s">
        <v>338</v>
      </c>
      <c r="AQ39" s="79" t="s">
        <v>217</v>
      </c>
      <c r="AR39" s="79" t="s">
        <v>269</v>
      </c>
      <c r="AS39" s="80">
        <v>0</v>
      </c>
      <c r="AT39" s="79" t="s">
        <v>318</v>
      </c>
    </row>
    <row r="40" spans="1:46" x14ac:dyDescent="0.25">
      <c r="A40" s="80">
        <v>39</v>
      </c>
      <c r="B40" s="79" t="s">
        <v>223</v>
      </c>
      <c r="C40" s="80">
        <v>33</v>
      </c>
      <c r="D40" s="79" t="b">
        <v>0</v>
      </c>
      <c r="E40" s="79" t="s">
        <v>336</v>
      </c>
      <c r="F40" s="1"/>
      <c r="G40" s="80">
        <v>6</v>
      </c>
      <c r="H40" s="1"/>
      <c r="I40" s="1"/>
      <c r="J40" s="1"/>
      <c r="K40" s="80"/>
      <c r="L40" s="1"/>
      <c r="M40" s="1"/>
      <c r="N40" s="1">
        <v>46203</v>
      </c>
      <c r="O40" s="1">
        <v>46208</v>
      </c>
      <c r="P40" s="80">
        <v>6</v>
      </c>
      <c r="Q40" s="79" t="s">
        <v>285</v>
      </c>
      <c r="R40" s="79" t="s">
        <v>51</v>
      </c>
      <c r="S40" s="79" t="s">
        <v>51</v>
      </c>
      <c r="T40" s="79" t="s">
        <v>51</v>
      </c>
      <c r="U40" s="80">
        <v>6</v>
      </c>
      <c r="V40" s="80">
        <v>6</v>
      </c>
      <c r="W40" s="79" t="s">
        <v>51</v>
      </c>
      <c r="X40" s="80">
        <v>6</v>
      </c>
      <c r="Y40" s="80">
        <v>6</v>
      </c>
      <c r="Z40" s="79" t="s">
        <v>354</v>
      </c>
      <c r="AA40" s="79" t="s">
        <v>384</v>
      </c>
      <c r="AB40" s="79"/>
      <c r="AC40" s="1"/>
      <c r="AD40" s="79"/>
      <c r="AE40" s="1"/>
      <c r="AF40" s="79" t="s">
        <v>148</v>
      </c>
      <c r="AG40" s="1"/>
      <c r="AH40" s="80"/>
      <c r="AI40" s="79"/>
      <c r="AJ40" s="79" t="s">
        <v>429</v>
      </c>
      <c r="AN40" s="79" t="s">
        <v>251</v>
      </c>
      <c r="AO40" s="79" t="s">
        <v>225</v>
      </c>
      <c r="AP40" s="79" t="s">
        <v>337</v>
      </c>
      <c r="AQ40" s="79" t="s">
        <v>222</v>
      </c>
      <c r="AR40" s="79" t="s">
        <v>269</v>
      </c>
      <c r="AS40" s="80">
        <v>0</v>
      </c>
      <c r="AT40" s="79" t="s">
        <v>319</v>
      </c>
    </row>
    <row r="41" spans="1:46" x14ac:dyDescent="0.25">
      <c r="A41" s="80">
        <v>40</v>
      </c>
      <c r="B41" s="79" t="s">
        <v>224</v>
      </c>
      <c r="C41" s="80"/>
      <c r="D41" s="79" t="b">
        <v>1</v>
      </c>
      <c r="E41" s="79" t="s">
        <v>217</v>
      </c>
      <c r="F41" s="1"/>
      <c r="G41" s="80"/>
      <c r="H41" s="1"/>
      <c r="I41" s="1"/>
      <c r="J41" s="1"/>
      <c r="K41" s="80"/>
      <c r="L41" s="1"/>
      <c r="M41" s="1"/>
      <c r="N41" s="1">
        <v>46215</v>
      </c>
      <c r="O41" s="1">
        <v>46243</v>
      </c>
      <c r="P41" s="80">
        <v>29</v>
      </c>
      <c r="Q41" s="79" t="s">
        <v>57</v>
      </c>
      <c r="R41" s="79" t="s">
        <v>51</v>
      </c>
      <c r="S41" s="79" t="s">
        <v>51</v>
      </c>
      <c r="T41" s="79" t="s">
        <v>352</v>
      </c>
      <c r="U41" s="80">
        <v>0</v>
      </c>
      <c r="V41" s="80">
        <v>0</v>
      </c>
      <c r="W41" s="79" t="s">
        <v>352</v>
      </c>
      <c r="X41" s="80">
        <v>0</v>
      </c>
      <c r="Y41" s="80">
        <v>0</v>
      </c>
      <c r="Z41" s="79" t="s">
        <v>354</v>
      </c>
      <c r="AA41" s="79" t="s">
        <v>384</v>
      </c>
      <c r="AB41" s="79"/>
      <c r="AC41" s="1"/>
      <c r="AD41" s="79"/>
      <c r="AE41" s="1"/>
      <c r="AF41" s="79" t="s">
        <v>33</v>
      </c>
      <c r="AG41" s="1"/>
      <c r="AH41" s="80"/>
      <c r="AI41" s="79"/>
      <c r="AJ41" s="79"/>
      <c r="AN41" s="79" t="s">
        <v>252</v>
      </c>
      <c r="AO41" s="79" t="s">
        <v>226</v>
      </c>
      <c r="AP41" s="79" t="s">
        <v>251</v>
      </c>
      <c r="AQ41" s="79" t="s">
        <v>225</v>
      </c>
      <c r="AR41" s="79" t="s">
        <v>269</v>
      </c>
      <c r="AS41" s="80">
        <v>0</v>
      </c>
      <c r="AT41" s="79" t="s">
        <v>320</v>
      </c>
    </row>
    <row r="42" spans="1:46" x14ac:dyDescent="0.25">
      <c r="A42" s="80">
        <v>41</v>
      </c>
      <c r="B42" s="79" t="s">
        <v>225</v>
      </c>
      <c r="C42" s="80">
        <v>40</v>
      </c>
      <c r="D42" s="79" t="b">
        <v>0</v>
      </c>
      <c r="E42" s="79" t="s">
        <v>222</v>
      </c>
      <c r="F42" s="1">
        <v>46091</v>
      </c>
      <c r="G42" s="80">
        <v>3</v>
      </c>
      <c r="H42" s="1">
        <v>46093</v>
      </c>
      <c r="I42" s="1"/>
      <c r="J42" s="1"/>
      <c r="K42" s="80"/>
      <c r="L42" s="1"/>
      <c r="M42" s="1"/>
      <c r="N42" s="1">
        <v>46215</v>
      </c>
      <c r="O42" s="1">
        <v>46217</v>
      </c>
      <c r="P42" s="80">
        <v>3</v>
      </c>
      <c r="Q42" s="79" t="s">
        <v>68</v>
      </c>
      <c r="R42" s="79" t="s">
        <v>51</v>
      </c>
      <c r="S42" s="79" t="s">
        <v>51</v>
      </c>
      <c r="T42" s="79" t="s">
        <v>352</v>
      </c>
      <c r="U42" s="80">
        <v>0</v>
      </c>
      <c r="V42" s="80">
        <v>0</v>
      </c>
      <c r="W42" s="79" t="s">
        <v>352</v>
      </c>
      <c r="X42" s="80">
        <v>0</v>
      </c>
      <c r="Y42" s="80">
        <v>0</v>
      </c>
      <c r="Z42" s="79" t="s">
        <v>354</v>
      </c>
      <c r="AA42" s="79" t="s">
        <v>384</v>
      </c>
      <c r="AB42" s="79"/>
      <c r="AC42" s="1"/>
      <c r="AD42" s="79"/>
      <c r="AE42" s="1"/>
      <c r="AF42" s="79" t="s">
        <v>151</v>
      </c>
      <c r="AG42" s="1"/>
      <c r="AH42" s="80"/>
      <c r="AI42" s="79" t="s">
        <v>422</v>
      </c>
      <c r="AJ42" s="79" t="s">
        <v>429</v>
      </c>
      <c r="AN42" s="79" t="s">
        <v>279</v>
      </c>
      <c r="AO42" s="79" t="s">
        <v>227</v>
      </c>
      <c r="AP42" s="79" t="s">
        <v>252</v>
      </c>
      <c r="AQ42" s="79" t="s">
        <v>226</v>
      </c>
      <c r="AR42" s="79" t="s">
        <v>269</v>
      </c>
      <c r="AS42" s="80">
        <v>2</v>
      </c>
      <c r="AT42" s="79" t="s">
        <v>350</v>
      </c>
    </row>
    <row r="43" spans="1:46" x14ac:dyDescent="0.25">
      <c r="A43" s="80">
        <v>42</v>
      </c>
      <c r="B43" s="79" t="s">
        <v>226</v>
      </c>
      <c r="C43" s="80">
        <v>40</v>
      </c>
      <c r="D43" s="79" t="b">
        <v>0</v>
      </c>
      <c r="E43" s="79" t="s">
        <v>225</v>
      </c>
      <c r="F43" s="1">
        <v>46094</v>
      </c>
      <c r="G43" s="80">
        <v>7</v>
      </c>
      <c r="H43" s="1">
        <v>46100</v>
      </c>
      <c r="I43" s="1"/>
      <c r="J43" s="1"/>
      <c r="K43" s="80"/>
      <c r="L43" s="1"/>
      <c r="M43" s="1"/>
      <c r="N43" s="1">
        <v>46218</v>
      </c>
      <c r="O43" s="1">
        <v>46224</v>
      </c>
      <c r="P43" s="80">
        <v>7</v>
      </c>
      <c r="Q43" s="79" t="s">
        <v>68</v>
      </c>
      <c r="R43" s="79" t="s">
        <v>51</v>
      </c>
      <c r="S43" s="79" t="s">
        <v>51</v>
      </c>
      <c r="T43" s="79" t="s">
        <v>352</v>
      </c>
      <c r="U43" s="80">
        <v>0</v>
      </c>
      <c r="V43" s="80">
        <v>0</v>
      </c>
      <c r="W43" s="79" t="s">
        <v>352</v>
      </c>
      <c r="X43" s="80">
        <v>0</v>
      </c>
      <c r="Y43" s="80">
        <v>0</v>
      </c>
      <c r="Z43" s="79" t="s">
        <v>354</v>
      </c>
      <c r="AA43" s="79" t="s">
        <v>384</v>
      </c>
      <c r="AB43" s="79"/>
      <c r="AC43" s="1"/>
      <c r="AD43" s="79"/>
      <c r="AE43" s="1"/>
      <c r="AF43" s="79" t="s">
        <v>153</v>
      </c>
      <c r="AG43" s="1"/>
      <c r="AH43" s="80"/>
      <c r="AI43" s="79" t="s">
        <v>422</v>
      </c>
      <c r="AJ43" s="79" t="s">
        <v>429</v>
      </c>
      <c r="AN43" s="79" t="s">
        <v>256</v>
      </c>
      <c r="AO43" s="79" t="s">
        <v>228</v>
      </c>
      <c r="AP43" s="79" t="s">
        <v>279</v>
      </c>
      <c r="AQ43" s="79" t="s">
        <v>227</v>
      </c>
      <c r="AR43" s="79" t="s">
        <v>269</v>
      </c>
      <c r="AS43" s="80">
        <v>0</v>
      </c>
      <c r="AT43" s="79" t="s">
        <v>321</v>
      </c>
    </row>
    <row r="44" spans="1:46" x14ac:dyDescent="0.25">
      <c r="A44" s="80">
        <v>43</v>
      </c>
      <c r="B44" s="79" t="s">
        <v>227</v>
      </c>
      <c r="C44" s="80">
        <v>40</v>
      </c>
      <c r="D44" s="79" t="b">
        <v>0</v>
      </c>
      <c r="E44" s="79" t="s">
        <v>349</v>
      </c>
      <c r="F44" s="1">
        <v>46104</v>
      </c>
      <c r="G44" s="80">
        <v>2</v>
      </c>
      <c r="H44" s="1">
        <v>46105</v>
      </c>
      <c r="I44" s="1"/>
      <c r="J44" s="1"/>
      <c r="K44" s="80"/>
      <c r="L44" s="1"/>
      <c r="M44" s="1"/>
      <c r="N44" s="1">
        <v>46227</v>
      </c>
      <c r="O44" s="1">
        <v>46228</v>
      </c>
      <c r="P44" s="80">
        <v>2</v>
      </c>
      <c r="Q44" s="79" t="s">
        <v>68</v>
      </c>
      <c r="R44" s="79" t="s">
        <v>51</v>
      </c>
      <c r="S44" s="79" t="s">
        <v>51</v>
      </c>
      <c r="T44" s="79" t="s">
        <v>352</v>
      </c>
      <c r="U44" s="80">
        <v>0</v>
      </c>
      <c r="V44" s="80">
        <v>0</v>
      </c>
      <c r="W44" s="79" t="s">
        <v>352</v>
      </c>
      <c r="X44" s="80">
        <v>0</v>
      </c>
      <c r="Y44" s="80">
        <v>0</v>
      </c>
      <c r="Z44" s="79" t="s">
        <v>354</v>
      </c>
      <c r="AA44" s="79" t="s">
        <v>384</v>
      </c>
      <c r="AB44" s="79"/>
      <c r="AC44" s="1"/>
      <c r="AD44" s="79"/>
      <c r="AE44" s="1"/>
      <c r="AF44" s="79" t="s">
        <v>155</v>
      </c>
      <c r="AG44" s="1"/>
      <c r="AH44" s="80"/>
      <c r="AI44" s="79" t="s">
        <v>422</v>
      </c>
      <c r="AJ44" s="79" t="s">
        <v>429</v>
      </c>
      <c r="AN44" s="79" t="s">
        <v>254</v>
      </c>
      <c r="AO44" s="79" t="s">
        <v>229</v>
      </c>
      <c r="AP44" s="79" t="s">
        <v>250</v>
      </c>
      <c r="AQ44" s="79" t="s">
        <v>224</v>
      </c>
      <c r="AR44" s="79" t="s">
        <v>269</v>
      </c>
      <c r="AS44" s="80">
        <v>0</v>
      </c>
      <c r="AT44" s="79" t="s">
        <v>322</v>
      </c>
    </row>
    <row r="45" spans="1:46" x14ac:dyDescent="0.25">
      <c r="A45" s="80">
        <v>44</v>
      </c>
      <c r="B45" s="79" t="s">
        <v>228</v>
      </c>
      <c r="C45" s="80">
        <v>40</v>
      </c>
      <c r="D45" s="79" t="b">
        <v>0</v>
      </c>
      <c r="E45" s="79" t="s">
        <v>227</v>
      </c>
      <c r="F45" s="1">
        <v>46107</v>
      </c>
      <c r="G45" s="80">
        <v>15</v>
      </c>
      <c r="H45" s="1">
        <v>46121</v>
      </c>
      <c r="I45" s="1"/>
      <c r="J45" s="1"/>
      <c r="K45" s="80"/>
      <c r="L45" s="1"/>
      <c r="M45" s="1"/>
      <c r="N45" s="1">
        <v>46229</v>
      </c>
      <c r="O45" s="1">
        <v>46243</v>
      </c>
      <c r="P45" s="80">
        <v>15</v>
      </c>
      <c r="Q45" s="79" t="s">
        <v>68</v>
      </c>
      <c r="R45" s="79" t="s">
        <v>51</v>
      </c>
      <c r="S45" s="79" t="s">
        <v>51</v>
      </c>
      <c r="T45" s="79" t="s">
        <v>352</v>
      </c>
      <c r="U45" s="80">
        <v>0</v>
      </c>
      <c r="V45" s="80">
        <v>0</v>
      </c>
      <c r="W45" s="79" t="s">
        <v>352</v>
      </c>
      <c r="X45" s="80">
        <v>0</v>
      </c>
      <c r="Y45" s="80">
        <v>0</v>
      </c>
      <c r="Z45" s="79" t="s">
        <v>354</v>
      </c>
      <c r="AA45" s="79" t="s">
        <v>384</v>
      </c>
      <c r="AB45" s="79"/>
      <c r="AC45" s="1"/>
      <c r="AD45" s="79"/>
      <c r="AE45" s="1"/>
      <c r="AF45" s="79" t="s">
        <v>137</v>
      </c>
      <c r="AG45" s="1"/>
      <c r="AH45" s="80"/>
      <c r="AI45" s="79" t="s">
        <v>422</v>
      </c>
      <c r="AJ45" s="79" t="s">
        <v>429</v>
      </c>
      <c r="AN45" s="79" t="s">
        <v>282</v>
      </c>
      <c r="AO45" s="79" t="s">
        <v>230</v>
      </c>
      <c r="AP45" s="79" t="s">
        <v>279</v>
      </c>
      <c r="AQ45" s="79" t="s">
        <v>227</v>
      </c>
      <c r="AR45" s="79" t="s">
        <v>269</v>
      </c>
      <c r="AS45" s="80">
        <v>0</v>
      </c>
      <c r="AT45" s="79" t="s">
        <v>321</v>
      </c>
    </row>
    <row r="46" spans="1:46" x14ac:dyDescent="0.25">
      <c r="A46" s="80">
        <v>45</v>
      </c>
      <c r="B46" s="79" t="s">
        <v>229</v>
      </c>
      <c r="C46" s="80"/>
      <c r="D46" s="79" t="b">
        <v>1</v>
      </c>
      <c r="E46" s="79" t="s">
        <v>224</v>
      </c>
      <c r="F46" s="1"/>
      <c r="G46" s="80"/>
      <c r="H46" s="1"/>
      <c r="I46" s="1"/>
      <c r="J46" s="1"/>
      <c r="K46" s="80"/>
      <c r="L46" s="1"/>
      <c r="M46" s="1"/>
      <c r="N46" s="1">
        <v>46244</v>
      </c>
      <c r="O46" s="1">
        <v>46283</v>
      </c>
      <c r="P46" s="80">
        <v>40</v>
      </c>
      <c r="Q46" s="79" t="s">
        <v>57</v>
      </c>
      <c r="R46" s="79" t="s">
        <v>51</v>
      </c>
      <c r="S46" s="79" t="s">
        <v>51</v>
      </c>
      <c r="T46" s="79" t="s">
        <v>352</v>
      </c>
      <c r="U46" s="80">
        <v>0</v>
      </c>
      <c r="V46" s="80">
        <v>0</v>
      </c>
      <c r="W46" s="79" t="s">
        <v>352</v>
      </c>
      <c r="X46" s="80">
        <v>0</v>
      </c>
      <c r="Y46" s="80">
        <v>0</v>
      </c>
      <c r="Z46" s="79" t="s">
        <v>354</v>
      </c>
      <c r="AA46" s="79" t="s">
        <v>384</v>
      </c>
      <c r="AB46" s="79"/>
      <c r="AC46" s="1"/>
      <c r="AD46" s="79"/>
      <c r="AE46" s="1"/>
      <c r="AF46" s="79" t="s">
        <v>114</v>
      </c>
      <c r="AG46" s="1"/>
      <c r="AH46" s="80"/>
      <c r="AI46" s="79"/>
      <c r="AJ46" s="79"/>
      <c r="AN46" s="79" t="s">
        <v>280</v>
      </c>
      <c r="AO46" s="79" t="s">
        <v>232</v>
      </c>
      <c r="AP46" s="79" t="s">
        <v>282</v>
      </c>
      <c r="AQ46" s="79" t="s">
        <v>230</v>
      </c>
      <c r="AR46" s="79" t="s">
        <v>269</v>
      </c>
      <c r="AS46" s="80">
        <v>0</v>
      </c>
      <c r="AT46" s="79" t="s">
        <v>323</v>
      </c>
    </row>
    <row r="47" spans="1:46" x14ac:dyDescent="0.25">
      <c r="A47" s="80">
        <v>46</v>
      </c>
      <c r="B47" s="79" t="s">
        <v>230</v>
      </c>
      <c r="C47" s="80">
        <v>45</v>
      </c>
      <c r="D47" s="79" t="b">
        <v>0</v>
      </c>
      <c r="E47" s="79" t="s">
        <v>227</v>
      </c>
      <c r="F47" s="1">
        <v>46113</v>
      </c>
      <c r="G47" s="80">
        <v>3</v>
      </c>
      <c r="H47" s="1">
        <v>46115</v>
      </c>
      <c r="I47" s="1"/>
      <c r="J47" s="1"/>
      <c r="K47" s="80"/>
      <c r="L47" s="1"/>
      <c r="M47" s="1"/>
      <c r="N47" s="1">
        <v>46244</v>
      </c>
      <c r="O47" s="1">
        <v>46246</v>
      </c>
      <c r="P47" s="80">
        <v>3</v>
      </c>
      <c r="Q47" s="79" t="s">
        <v>68</v>
      </c>
      <c r="R47" s="79" t="s">
        <v>51</v>
      </c>
      <c r="S47" s="79" t="s">
        <v>51</v>
      </c>
      <c r="T47" s="79" t="s">
        <v>352</v>
      </c>
      <c r="U47" s="80">
        <v>0</v>
      </c>
      <c r="V47" s="80">
        <v>0</v>
      </c>
      <c r="W47" s="79" t="s">
        <v>352</v>
      </c>
      <c r="X47" s="80">
        <v>0</v>
      </c>
      <c r="Y47" s="80">
        <v>0</v>
      </c>
      <c r="Z47" s="79" t="s">
        <v>354</v>
      </c>
      <c r="AA47" s="79" t="s">
        <v>384</v>
      </c>
      <c r="AB47" s="79"/>
      <c r="AC47" s="1"/>
      <c r="AD47" s="79"/>
      <c r="AE47" s="1"/>
      <c r="AF47" s="79" t="s">
        <v>159</v>
      </c>
      <c r="AG47" s="1"/>
      <c r="AH47" s="80"/>
      <c r="AI47" s="79" t="s">
        <v>422</v>
      </c>
      <c r="AJ47" s="79" t="s">
        <v>429</v>
      </c>
      <c r="AN47" s="79" t="s">
        <v>281</v>
      </c>
      <c r="AO47" s="79" t="s">
        <v>233</v>
      </c>
      <c r="AP47" s="79" t="s">
        <v>248</v>
      </c>
      <c r="AQ47" s="79" t="s">
        <v>216</v>
      </c>
      <c r="AR47" s="79" t="s">
        <v>269</v>
      </c>
      <c r="AS47" s="80">
        <v>0</v>
      </c>
      <c r="AT47" s="79" t="s">
        <v>324</v>
      </c>
    </row>
    <row r="48" spans="1:46" x14ac:dyDescent="0.25">
      <c r="A48" s="80">
        <v>47</v>
      </c>
      <c r="B48" s="79" t="s">
        <v>231</v>
      </c>
      <c r="C48" s="80">
        <v>45</v>
      </c>
      <c r="D48" s="79" t="b">
        <v>1</v>
      </c>
      <c r="E48" s="79" t="s">
        <v>51</v>
      </c>
      <c r="F48" s="1"/>
      <c r="G48" s="80"/>
      <c r="H48" s="1"/>
      <c r="I48" s="1"/>
      <c r="J48" s="1"/>
      <c r="K48" s="80"/>
      <c r="L48" s="1"/>
      <c r="M48" s="1"/>
      <c r="N48" s="1">
        <v>46247</v>
      </c>
      <c r="O48" s="1">
        <v>46263</v>
      </c>
      <c r="P48" s="80">
        <v>17</v>
      </c>
      <c r="Q48" s="79" t="s">
        <v>57</v>
      </c>
      <c r="R48" s="79" t="s">
        <v>51</v>
      </c>
      <c r="S48" s="79" t="s">
        <v>51</v>
      </c>
      <c r="T48" s="79" t="s">
        <v>352</v>
      </c>
      <c r="U48" s="80">
        <v>0</v>
      </c>
      <c r="V48" s="80">
        <v>0</v>
      </c>
      <c r="W48" s="79" t="s">
        <v>352</v>
      </c>
      <c r="X48" s="80">
        <v>0</v>
      </c>
      <c r="Y48" s="80">
        <v>0</v>
      </c>
      <c r="Z48" s="79" t="s">
        <v>354</v>
      </c>
      <c r="AA48" s="79" t="s">
        <v>384</v>
      </c>
      <c r="AB48" s="79"/>
      <c r="AC48" s="1"/>
      <c r="AD48" s="79"/>
      <c r="AE48" s="1"/>
      <c r="AF48" s="79" t="s">
        <v>117</v>
      </c>
      <c r="AG48" s="1"/>
      <c r="AH48" s="80"/>
      <c r="AI48" s="79"/>
      <c r="AJ48" s="79"/>
      <c r="AN48" s="79" t="s">
        <v>255</v>
      </c>
      <c r="AO48" s="79" t="s">
        <v>234</v>
      </c>
      <c r="AP48" s="79" t="s">
        <v>282</v>
      </c>
      <c r="AQ48" s="79" t="s">
        <v>230</v>
      </c>
      <c r="AR48" s="79" t="s">
        <v>269</v>
      </c>
      <c r="AS48" s="80">
        <v>0</v>
      </c>
      <c r="AT48" s="79" t="s">
        <v>323</v>
      </c>
    </row>
    <row r="49" spans="1:46" x14ac:dyDescent="0.25">
      <c r="A49" s="80">
        <v>48</v>
      </c>
      <c r="B49" s="79" t="s">
        <v>232</v>
      </c>
      <c r="C49" s="80">
        <v>47</v>
      </c>
      <c r="D49" s="79" t="b">
        <v>0</v>
      </c>
      <c r="E49" s="79" t="s">
        <v>230</v>
      </c>
      <c r="F49" s="1">
        <v>46117</v>
      </c>
      <c r="G49" s="80">
        <v>4</v>
      </c>
      <c r="H49" s="1">
        <v>46120</v>
      </c>
      <c r="I49" s="1"/>
      <c r="J49" s="1"/>
      <c r="K49" s="80"/>
      <c r="L49" s="1"/>
      <c r="M49" s="1"/>
      <c r="N49" s="1">
        <v>46247</v>
      </c>
      <c r="O49" s="1">
        <v>46250</v>
      </c>
      <c r="P49" s="80">
        <v>4</v>
      </c>
      <c r="Q49" s="79" t="s">
        <v>68</v>
      </c>
      <c r="R49" s="79" t="s">
        <v>51</v>
      </c>
      <c r="S49" s="79" t="s">
        <v>51</v>
      </c>
      <c r="T49" s="79" t="s">
        <v>352</v>
      </c>
      <c r="U49" s="80">
        <v>0</v>
      </c>
      <c r="V49" s="80">
        <v>0</v>
      </c>
      <c r="W49" s="79" t="s">
        <v>352</v>
      </c>
      <c r="X49" s="80">
        <v>0</v>
      </c>
      <c r="Y49" s="80">
        <v>0</v>
      </c>
      <c r="Z49" s="79" t="s">
        <v>354</v>
      </c>
      <c r="AA49" s="79" t="s">
        <v>384</v>
      </c>
      <c r="AB49" s="79"/>
      <c r="AC49" s="1"/>
      <c r="AD49" s="79"/>
      <c r="AE49" s="1"/>
      <c r="AF49" s="79" t="s">
        <v>203</v>
      </c>
      <c r="AG49" s="1"/>
      <c r="AH49" s="80"/>
      <c r="AI49" s="79" t="s">
        <v>422</v>
      </c>
      <c r="AJ49" s="79" t="s">
        <v>429</v>
      </c>
      <c r="AN49" s="79" t="s">
        <v>257</v>
      </c>
      <c r="AO49" s="79" t="s">
        <v>235</v>
      </c>
      <c r="AP49" s="79" t="s">
        <v>245</v>
      </c>
      <c r="AQ49" s="79" t="s">
        <v>231</v>
      </c>
      <c r="AR49" s="79" t="s">
        <v>269</v>
      </c>
      <c r="AS49" s="80">
        <v>0</v>
      </c>
      <c r="AT49" s="79" t="s">
        <v>325</v>
      </c>
    </row>
    <row r="50" spans="1:46" x14ac:dyDescent="0.25">
      <c r="A50" s="80">
        <v>49</v>
      </c>
      <c r="B50" s="79" t="s">
        <v>233</v>
      </c>
      <c r="C50" s="80">
        <v>47</v>
      </c>
      <c r="D50" s="79" t="b">
        <v>0</v>
      </c>
      <c r="E50" s="79" t="s">
        <v>216</v>
      </c>
      <c r="F50" s="1">
        <v>46122</v>
      </c>
      <c r="G50" s="80">
        <v>5</v>
      </c>
      <c r="H50" s="1">
        <v>46126</v>
      </c>
      <c r="I50" s="1"/>
      <c r="J50" s="1"/>
      <c r="K50" s="80"/>
      <c r="L50" s="1"/>
      <c r="M50" s="1"/>
      <c r="N50" s="1">
        <v>46259</v>
      </c>
      <c r="O50" s="1">
        <v>46263</v>
      </c>
      <c r="P50" s="80">
        <v>5</v>
      </c>
      <c r="Q50" s="79" t="s">
        <v>68</v>
      </c>
      <c r="R50" s="79" t="s">
        <v>51</v>
      </c>
      <c r="S50" s="79" t="s">
        <v>51</v>
      </c>
      <c r="T50" s="79" t="s">
        <v>352</v>
      </c>
      <c r="U50" s="80">
        <v>0</v>
      </c>
      <c r="V50" s="80">
        <v>0</v>
      </c>
      <c r="W50" s="79" t="s">
        <v>352</v>
      </c>
      <c r="X50" s="80">
        <v>0</v>
      </c>
      <c r="Y50" s="80">
        <v>0</v>
      </c>
      <c r="Z50" s="79" t="s">
        <v>354</v>
      </c>
      <c r="AA50" s="79" t="s">
        <v>384</v>
      </c>
      <c r="AB50" s="79"/>
      <c r="AC50" s="1"/>
      <c r="AD50" s="79"/>
      <c r="AE50" s="1"/>
      <c r="AF50" s="79" t="s">
        <v>204</v>
      </c>
      <c r="AG50" s="1"/>
      <c r="AH50" s="80"/>
      <c r="AI50" s="79" t="s">
        <v>422</v>
      </c>
      <c r="AJ50" s="79" t="s">
        <v>429</v>
      </c>
      <c r="AN50" s="79" t="s">
        <v>257</v>
      </c>
      <c r="AO50" s="79" t="s">
        <v>235</v>
      </c>
      <c r="AP50" s="79" t="s">
        <v>255</v>
      </c>
      <c r="AQ50" s="79" t="s">
        <v>234</v>
      </c>
      <c r="AR50" s="79" t="s">
        <v>269</v>
      </c>
      <c r="AS50" s="80">
        <v>0</v>
      </c>
      <c r="AT50" s="79" t="s">
        <v>326</v>
      </c>
    </row>
    <row r="51" spans="1:46" x14ac:dyDescent="0.25">
      <c r="A51" s="80">
        <v>50</v>
      </c>
      <c r="B51" s="79" t="s">
        <v>234</v>
      </c>
      <c r="C51" s="80">
        <v>45</v>
      </c>
      <c r="D51" s="79" t="b">
        <v>0</v>
      </c>
      <c r="E51" s="79" t="s">
        <v>230</v>
      </c>
      <c r="F51" s="1">
        <v>46117</v>
      </c>
      <c r="G51" s="80">
        <v>12</v>
      </c>
      <c r="H51" s="1">
        <v>46128</v>
      </c>
      <c r="I51" s="1"/>
      <c r="J51" s="1"/>
      <c r="K51" s="80"/>
      <c r="L51" s="1"/>
      <c r="M51" s="1"/>
      <c r="N51" s="1">
        <v>46247</v>
      </c>
      <c r="O51" s="1">
        <v>46258</v>
      </c>
      <c r="P51" s="80">
        <v>12</v>
      </c>
      <c r="Q51" s="79" t="s">
        <v>68</v>
      </c>
      <c r="R51" s="79" t="s">
        <v>51</v>
      </c>
      <c r="S51" s="79" t="s">
        <v>51</v>
      </c>
      <c r="T51" s="79" t="s">
        <v>51</v>
      </c>
      <c r="U51" s="80">
        <v>5</v>
      </c>
      <c r="V51" s="80">
        <v>5</v>
      </c>
      <c r="W51" s="79" t="s">
        <v>51</v>
      </c>
      <c r="X51" s="80">
        <v>5</v>
      </c>
      <c r="Y51" s="80">
        <v>5</v>
      </c>
      <c r="Z51" s="79" t="s">
        <v>354</v>
      </c>
      <c r="AA51" s="79" t="s">
        <v>384</v>
      </c>
      <c r="AB51" s="79"/>
      <c r="AC51" s="1"/>
      <c r="AD51" s="79"/>
      <c r="AE51" s="1"/>
      <c r="AF51" s="79" t="s">
        <v>119</v>
      </c>
      <c r="AG51" s="1"/>
      <c r="AH51" s="80"/>
      <c r="AI51" s="79"/>
      <c r="AJ51" s="79" t="s">
        <v>429</v>
      </c>
      <c r="AN51" s="79" t="s">
        <v>260</v>
      </c>
      <c r="AO51" s="79" t="s">
        <v>236</v>
      </c>
      <c r="AP51" s="79" t="s">
        <v>257</v>
      </c>
      <c r="AQ51" s="79" t="s">
        <v>235</v>
      </c>
      <c r="AR51" s="79" t="s">
        <v>269</v>
      </c>
      <c r="AS51" s="80">
        <v>0</v>
      </c>
      <c r="AT51" s="79" t="s">
        <v>327</v>
      </c>
    </row>
    <row r="52" spans="1:46" x14ac:dyDescent="0.25">
      <c r="A52" s="80">
        <v>51</v>
      </c>
      <c r="B52" s="79" t="s">
        <v>235</v>
      </c>
      <c r="C52" s="80">
        <v>45</v>
      </c>
      <c r="D52" s="79" t="b">
        <v>0</v>
      </c>
      <c r="E52" s="79" t="s">
        <v>244</v>
      </c>
      <c r="F52" s="1">
        <v>46132</v>
      </c>
      <c r="G52" s="80">
        <v>15</v>
      </c>
      <c r="H52" s="1">
        <v>46146</v>
      </c>
      <c r="I52" s="1"/>
      <c r="J52" s="1"/>
      <c r="K52" s="80"/>
      <c r="L52" s="1"/>
      <c r="M52" s="1"/>
      <c r="N52" s="1">
        <v>46264</v>
      </c>
      <c r="O52" s="1">
        <v>46278</v>
      </c>
      <c r="P52" s="80">
        <v>15</v>
      </c>
      <c r="Q52" s="79" t="s">
        <v>68</v>
      </c>
      <c r="R52" s="79" t="s">
        <v>51</v>
      </c>
      <c r="S52" s="79" t="s">
        <v>51</v>
      </c>
      <c r="T52" s="79" t="s">
        <v>352</v>
      </c>
      <c r="U52" s="80">
        <v>0</v>
      </c>
      <c r="V52" s="80">
        <v>0</v>
      </c>
      <c r="W52" s="79" t="s">
        <v>352</v>
      </c>
      <c r="X52" s="80">
        <v>0</v>
      </c>
      <c r="Y52" s="80">
        <v>0</v>
      </c>
      <c r="Z52" s="79" t="s">
        <v>354</v>
      </c>
      <c r="AA52" s="79" t="s">
        <v>384</v>
      </c>
      <c r="AB52" s="79"/>
      <c r="AC52" s="1"/>
      <c r="AD52" s="79"/>
      <c r="AE52" s="1"/>
      <c r="AF52" s="79" t="s">
        <v>123</v>
      </c>
      <c r="AG52" s="1"/>
      <c r="AH52" s="80"/>
      <c r="AI52" s="79" t="s">
        <v>422</v>
      </c>
      <c r="AJ52" s="79" t="s">
        <v>429</v>
      </c>
      <c r="AN52" s="79" t="s">
        <v>258</v>
      </c>
      <c r="AO52" s="79" t="s">
        <v>237</v>
      </c>
      <c r="AP52" s="79" t="s">
        <v>254</v>
      </c>
      <c r="AQ52" s="79" t="s">
        <v>229</v>
      </c>
      <c r="AR52" s="79" t="s">
        <v>269</v>
      </c>
      <c r="AS52" s="80">
        <v>0</v>
      </c>
      <c r="AT52" s="79" t="s">
        <v>328</v>
      </c>
    </row>
    <row r="53" spans="1:46" x14ac:dyDescent="0.25">
      <c r="A53" s="80">
        <v>52</v>
      </c>
      <c r="B53" s="79" t="s">
        <v>236</v>
      </c>
      <c r="C53" s="80">
        <v>45</v>
      </c>
      <c r="D53" s="79" t="b">
        <v>0</v>
      </c>
      <c r="E53" s="79" t="s">
        <v>235</v>
      </c>
      <c r="F53" s="1">
        <v>46148</v>
      </c>
      <c r="G53" s="80">
        <v>5</v>
      </c>
      <c r="H53" s="1">
        <v>46152</v>
      </c>
      <c r="I53" s="1"/>
      <c r="J53" s="1"/>
      <c r="K53" s="80"/>
      <c r="L53" s="1"/>
      <c r="M53" s="1"/>
      <c r="N53" s="1">
        <v>46279</v>
      </c>
      <c r="O53" s="1">
        <v>46283</v>
      </c>
      <c r="P53" s="80">
        <v>5</v>
      </c>
      <c r="Q53" s="79" t="s">
        <v>68</v>
      </c>
      <c r="R53" s="79" t="s">
        <v>51</v>
      </c>
      <c r="S53" s="79" t="s">
        <v>51</v>
      </c>
      <c r="T53" s="79" t="s">
        <v>352</v>
      </c>
      <c r="U53" s="80">
        <v>0</v>
      </c>
      <c r="V53" s="80">
        <v>0</v>
      </c>
      <c r="W53" s="79" t="s">
        <v>352</v>
      </c>
      <c r="X53" s="80">
        <v>0</v>
      </c>
      <c r="Y53" s="80">
        <v>0</v>
      </c>
      <c r="Z53" s="79" t="s">
        <v>354</v>
      </c>
      <c r="AA53" s="79" t="s">
        <v>384</v>
      </c>
      <c r="AB53" s="79"/>
      <c r="AC53" s="1"/>
      <c r="AD53" s="79"/>
      <c r="AE53" s="1"/>
      <c r="AF53" s="79" t="s">
        <v>163</v>
      </c>
      <c r="AG53" s="1"/>
      <c r="AH53" s="80"/>
      <c r="AI53" s="79" t="s">
        <v>422</v>
      </c>
      <c r="AJ53" s="79" t="s">
        <v>429</v>
      </c>
      <c r="AN53" s="79" t="s">
        <v>259</v>
      </c>
      <c r="AO53" s="79" t="s">
        <v>238</v>
      </c>
      <c r="AP53" s="79" t="s">
        <v>260</v>
      </c>
      <c r="AQ53" s="79" t="s">
        <v>236</v>
      </c>
      <c r="AR53" s="79" t="s">
        <v>269</v>
      </c>
      <c r="AS53" s="80">
        <v>0</v>
      </c>
      <c r="AT53" s="79" t="s">
        <v>329</v>
      </c>
    </row>
    <row r="54" spans="1:46" x14ac:dyDescent="0.25">
      <c r="A54" s="80">
        <v>53</v>
      </c>
      <c r="B54" s="79" t="s">
        <v>237</v>
      </c>
      <c r="C54" s="80"/>
      <c r="D54" s="79" t="b">
        <v>1</v>
      </c>
      <c r="E54" s="79" t="s">
        <v>229</v>
      </c>
      <c r="F54" s="1"/>
      <c r="G54" s="80"/>
      <c r="H54" s="1"/>
      <c r="I54" s="1"/>
      <c r="J54" s="1"/>
      <c r="K54" s="80"/>
      <c r="L54" s="1"/>
      <c r="M54" s="1"/>
      <c r="N54" s="1">
        <v>46284</v>
      </c>
      <c r="O54" s="1">
        <v>46297</v>
      </c>
      <c r="P54" s="80">
        <v>14</v>
      </c>
      <c r="Q54" s="79" t="s">
        <v>57</v>
      </c>
      <c r="R54" s="79" t="s">
        <v>51</v>
      </c>
      <c r="S54" s="79" t="s">
        <v>51</v>
      </c>
      <c r="T54" s="79" t="s">
        <v>352</v>
      </c>
      <c r="U54" s="80">
        <v>0</v>
      </c>
      <c r="V54" s="80">
        <v>0</v>
      </c>
      <c r="W54" s="79" t="s">
        <v>352</v>
      </c>
      <c r="X54" s="80">
        <v>0</v>
      </c>
      <c r="Y54" s="80">
        <v>0</v>
      </c>
      <c r="Z54" s="79" t="s">
        <v>354</v>
      </c>
      <c r="AA54" s="79" t="s">
        <v>384</v>
      </c>
      <c r="AB54" s="79"/>
      <c r="AC54" s="1"/>
      <c r="AD54" s="79"/>
      <c r="AE54" s="1"/>
      <c r="AF54" s="79" t="s">
        <v>10</v>
      </c>
      <c r="AG54" s="1"/>
      <c r="AH54" s="80"/>
      <c r="AI54" s="79"/>
      <c r="AJ54" s="79"/>
      <c r="AN54" s="79" t="s">
        <v>261</v>
      </c>
      <c r="AO54" s="79" t="s">
        <v>239</v>
      </c>
      <c r="AP54" s="79" t="s">
        <v>259</v>
      </c>
      <c r="AQ54" s="79" t="s">
        <v>238</v>
      </c>
      <c r="AR54" s="79" t="s">
        <v>269</v>
      </c>
      <c r="AS54" s="80">
        <v>1</v>
      </c>
      <c r="AT54" s="79" t="s">
        <v>330</v>
      </c>
    </row>
    <row r="55" spans="1:46" x14ac:dyDescent="0.25">
      <c r="A55" s="80">
        <v>54</v>
      </c>
      <c r="B55" s="79" t="s">
        <v>238</v>
      </c>
      <c r="C55" s="80">
        <v>53</v>
      </c>
      <c r="D55" s="79" t="b">
        <v>0</v>
      </c>
      <c r="E55" s="79" t="s">
        <v>236</v>
      </c>
      <c r="F55" s="1">
        <v>46157</v>
      </c>
      <c r="G55" s="80">
        <v>5</v>
      </c>
      <c r="H55" s="1">
        <v>46161</v>
      </c>
      <c r="I55" s="1"/>
      <c r="J55" s="1"/>
      <c r="K55" s="80"/>
      <c r="L55" s="1"/>
      <c r="M55" s="1"/>
      <c r="N55" s="1">
        <v>46284</v>
      </c>
      <c r="O55" s="1">
        <v>46288</v>
      </c>
      <c r="P55" s="80">
        <v>5</v>
      </c>
      <c r="Q55" s="79" t="s">
        <v>68</v>
      </c>
      <c r="R55" s="79" t="s">
        <v>51</v>
      </c>
      <c r="S55" s="79" t="s">
        <v>51</v>
      </c>
      <c r="T55" s="79" t="s">
        <v>352</v>
      </c>
      <c r="U55" s="80">
        <v>0</v>
      </c>
      <c r="V55" s="80">
        <v>0</v>
      </c>
      <c r="W55" s="79" t="s">
        <v>352</v>
      </c>
      <c r="X55" s="80">
        <v>0</v>
      </c>
      <c r="Y55" s="80">
        <v>0</v>
      </c>
      <c r="Z55" s="79" t="s">
        <v>354</v>
      </c>
      <c r="AA55" s="79" t="s">
        <v>384</v>
      </c>
      <c r="AB55" s="79"/>
      <c r="AC55" s="1"/>
      <c r="AD55" s="79"/>
      <c r="AE55" s="1"/>
      <c r="AF55" s="79" t="s">
        <v>166</v>
      </c>
      <c r="AG55" s="1"/>
      <c r="AH55" s="80"/>
      <c r="AI55" s="79" t="s">
        <v>422</v>
      </c>
      <c r="AJ55" s="79" t="s">
        <v>429</v>
      </c>
      <c r="AN55" s="79" t="s">
        <v>283</v>
      </c>
      <c r="AO55" s="79" t="s">
        <v>240</v>
      </c>
      <c r="AP55" s="79" t="s">
        <v>261</v>
      </c>
      <c r="AQ55" s="79" t="s">
        <v>239</v>
      </c>
      <c r="AR55" s="79" t="s">
        <v>269</v>
      </c>
      <c r="AS55" s="80">
        <v>0</v>
      </c>
      <c r="AT55" s="79" t="s">
        <v>331</v>
      </c>
    </row>
    <row r="56" spans="1:46" x14ac:dyDescent="0.25">
      <c r="A56" s="80">
        <v>55</v>
      </c>
      <c r="B56" s="79" t="s">
        <v>239</v>
      </c>
      <c r="C56" s="80">
        <v>53</v>
      </c>
      <c r="D56" s="79" t="b">
        <v>0</v>
      </c>
      <c r="E56" s="79" t="s">
        <v>289</v>
      </c>
      <c r="F56" s="1">
        <v>46163</v>
      </c>
      <c r="G56" s="80">
        <v>3</v>
      </c>
      <c r="H56" s="1">
        <v>46165</v>
      </c>
      <c r="I56" s="1"/>
      <c r="J56" s="1"/>
      <c r="K56" s="80"/>
      <c r="L56" s="1"/>
      <c r="M56" s="1"/>
      <c r="N56" s="1">
        <v>46290</v>
      </c>
      <c r="O56" s="1">
        <v>46292</v>
      </c>
      <c r="P56" s="80">
        <v>3</v>
      </c>
      <c r="Q56" s="79" t="s">
        <v>68</v>
      </c>
      <c r="R56" s="79" t="s">
        <v>51</v>
      </c>
      <c r="S56" s="79" t="s">
        <v>51</v>
      </c>
      <c r="T56" s="79" t="s">
        <v>352</v>
      </c>
      <c r="U56" s="80">
        <v>0</v>
      </c>
      <c r="V56" s="80">
        <v>0</v>
      </c>
      <c r="W56" s="79" t="s">
        <v>352</v>
      </c>
      <c r="X56" s="80">
        <v>0</v>
      </c>
      <c r="Y56" s="80">
        <v>0</v>
      </c>
      <c r="Z56" s="79" t="s">
        <v>354</v>
      </c>
      <c r="AA56" s="79" t="s">
        <v>384</v>
      </c>
      <c r="AB56" s="79"/>
      <c r="AC56" s="1"/>
      <c r="AD56" s="79"/>
      <c r="AE56" s="1"/>
      <c r="AF56" s="79" t="s">
        <v>10</v>
      </c>
      <c r="AG56" s="1"/>
      <c r="AH56" s="80"/>
      <c r="AI56" s="79" t="s">
        <v>422</v>
      </c>
      <c r="AJ56" s="79" t="s">
        <v>429</v>
      </c>
      <c r="AN56" s="79" t="s">
        <v>262</v>
      </c>
      <c r="AO56" s="79" t="s">
        <v>241</v>
      </c>
      <c r="AP56" s="79" t="s">
        <v>258</v>
      </c>
      <c r="AQ56" s="79" t="s">
        <v>237</v>
      </c>
      <c r="AR56" s="79" t="s">
        <v>269</v>
      </c>
      <c r="AS56" s="80">
        <v>0</v>
      </c>
      <c r="AT56" s="79" t="s">
        <v>332</v>
      </c>
    </row>
    <row r="57" spans="1:46" x14ac:dyDescent="0.25">
      <c r="A57" s="80">
        <v>56</v>
      </c>
      <c r="B57" s="79" t="s">
        <v>240</v>
      </c>
      <c r="C57" s="80">
        <v>53</v>
      </c>
      <c r="D57" s="79" t="b">
        <v>0</v>
      </c>
      <c r="E57" s="79" t="s">
        <v>239</v>
      </c>
      <c r="F57" s="1">
        <v>46167</v>
      </c>
      <c r="G57" s="80">
        <v>5</v>
      </c>
      <c r="H57" s="1">
        <v>46171</v>
      </c>
      <c r="I57" s="1"/>
      <c r="J57" s="1"/>
      <c r="K57" s="80"/>
      <c r="L57" s="1"/>
      <c r="M57" s="1"/>
      <c r="N57" s="1">
        <v>46293</v>
      </c>
      <c r="O57" s="1">
        <v>46297</v>
      </c>
      <c r="P57" s="80">
        <v>5</v>
      </c>
      <c r="Q57" s="79" t="s">
        <v>68</v>
      </c>
      <c r="R57" s="79" t="s">
        <v>51</v>
      </c>
      <c r="S57" s="79" t="s">
        <v>51</v>
      </c>
      <c r="T57" s="79" t="s">
        <v>352</v>
      </c>
      <c r="U57" s="80">
        <v>0</v>
      </c>
      <c r="V57" s="80">
        <v>0</v>
      </c>
      <c r="W57" s="79" t="s">
        <v>352</v>
      </c>
      <c r="X57" s="80">
        <v>0</v>
      </c>
      <c r="Y57" s="80">
        <v>0</v>
      </c>
      <c r="Z57" s="79" t="s">
        <v>354</v>
      </c>
      <c r="AA57" s="79" t="s">
        <v>384</v>
      </c>
      <c r="AB57" s="79"/>
      <c r="AC57" s="1"/>
      <c r="AD57" s="79"/>
      <c r="AE57" s="1"/>
      <c r="AF57" s="79" t="s">
        <v>169</v>
      </c>
      <c r="AG57" s="1"/>
      <c r="AH57" s="80"/>
      <c r="AI57" s="79" t="s">
        <v>422</v>
      </c>
      <c r="AJ57" s="79" t="s">
        <v>429</v>
      </c>
      <c r="AN57" s="79" t="s">
        <v>284</v>
      </c>
      <c r="AO57" s="79" t="s">
        <v>242</v>
      </c>
      <c r="AP57" s="79" t="s">
        <v>283</v>
      </c>
      <c r="AQ57" s="79" t="s">
        <v>240</v>
      </c>
      <c r="AR57" s="79" t="s">
        <v>269</v>
      </c>
      <c r="AS57" s="80">
        <v>0</v>
      </c>
      <c r="AT57" s="79" t="s">
        <v>333</v>
      </c>
    </row>
    <row r="58" spans="1:46" x14ac:dyDescent="0.25">
      <c r="A58" s="80">
        <v>57</v>
      </c>
      <c r="B58" s="79" t="s">
        <v>241</v>
      </c>
      <c r="C58" s="80"/>
      <c r="D58" s="79" t="b">
        <v>1</v>
      </c>
      <c r="E58" s="79" t="s">
        <v>237</v>
      </c>
      <c r="F58" s="1"/>
      <c r="G58" s="80"/>
      <c r="H58" s="1"/>
      <c r="I58" s="1"/>
      <c r="J58" s="1"/>
      <c r="K58" s="80"/>
      <c r="L58" s="1"/>
      <c r="M58" s="1"/>
      <c r="N58" s="1">
        <v>46298</v>
      </c>
      <c r="O58" s="1">
        <v>46309</v>
      </c>
      <c r="P58" s="80">
        <v>12</v>
      </c>
      <c r="Q58" s="79" t="s">
        <v>57</v>
      </c>
      <c r="R58" s="79" t="s">
        <v>51</v>
      </c>
      <c r="S58" s="79" t="s">
        <v>51</v>
      </c>
      <c r="T58" s="79" t="s">
        <v>352</v>
      </c>
      <c r="U58" s="80">
        <v>0</v>
      </c>
      <c r="V58" s="80">
        <v>0</v>
      </c>
      <c r="W58" s="79" t="s">
        <v>352</v>
      </c>
      <c r="X58" s="80">
        <v>0</v>
      </c>
      <c r="Y58" s="80">
        <v>0</v>
      </c>
      <c r="Z58" s="79" t="s">
        <v>354</v>
      </c>
      <c r="AA58" s="79" t="s">
        <v>384</v>
      </c>
      <c r="AB58" s="79"/>
      <c r="AC58" s="1"/>
      <c r="AD58" s="79"/>
      <c r="AE58" s="1"/>
      <c r="AF58" s="79" t="s">
        <v>11</v>
      </c>
      <c r="AG58" s="1"/>
      <c r="AH58" s="80"/>
      <c r="AI58" s="79"/>
      <c r="AJ58" s="79"/>
      <c r="AN58" s="79" t="s">
        <v>359</v>
      </c>
      <c r="AO58" s="79" t="s">
        <v>243</v>
      </c>
      <c r="AP58" s="79" t="s">
        <v>284</v>
      </c>
      <c r="AQ58" s="79" t="s">
        <v>242</v>
      </c>
      <c r="AR58" s="79" t="s">
        <v>269</v>
      </c>
      <c r="AS58" s="80">
        <v>0</v>
      </c>
      <c r="AT58" s="79" t="s">
        <v>334</v>
      </c>
    </row>
    <row r="59" spans="1:46" x14ac:dyDescent="0.25">
      <c r="A59" s="80">
        <v>58</v>
      </c>
      <c r="B59" s="79" t="s">
        <v>242</v>
      </c>
      <c r="C59" s="80">
        <v>57</v>
      </c>
      <c r="D59" s="79" t="b">
        <v>0</v>
      </c>
      <c r="E59" s="79" t="s">
        <v>240</v>
      </c>
      <c r="F59" s="1">
        <v>46174</v>
      </c>
      <c r="G59" s="80">
        <v>10</v>
      </c>
      <c r="H59" s="1">
        <v>46183</v>
      </c>
      <c r="I59" s="1"/>
      <c r="J59" s="1"/>
      <c r="K59" s="80"/>
      <c r="L59" s="1"/>
      <c r="M59" s="1"/>
      <c r="N59" s="1">
        <v>46298</v>
      </c>
      <c r="O59" s="1">
        <v>46307</v>
      </c>
      <c r="P59" s="80">
        <v>10</v>
      </c>
      <c r="Q59" s="79" t="s">
        <v>68</v>
      </c>
      <c r="R59" s="79" t="s">
        <v>51</v>
      </c>
      <c r="S59" s="79" t="s">
        <v>51</v>
      </c>
      <c r="T59" s="79" t="s">
        <v>352</v>
      </c>
      <c r="U59" s="80">
        <v>0</v>
      </c>
      <c r="V59" s="80">
        <v>0</v>
      </c>
      <c r="W59" s="79" t="s">
        <v>352</v>
      </c>
      <c r="X59" s="80">
        <v>0</v>
      </c>
      <c r="Y59" s="80">
        <v>0</v>
      </c>
      <c r="Z59" s="79" t="s">
        <v>354</v>
      </c>
      <c r="AA59" s="79" t="s">
        <v>384</v>
      </c>
      <c r="AB59" s="79"/>
      <c r="AC59" s="1"/>
      <c r="AD59" s="79"/>
      <c r="AE59" s="1"/>
      <c r="AF59" s="79" t="s">
        <v>138</v>
      </c>
      <c r="AG59" s="1"/>
      <c r="AH59" s="80"/>
      <c r="AI59" s="79" t="s">
        <v>422</v>
      </c>
      <c r="AJ59" s="79" t="s">
        <v>429</v>
      </c>
      <c r="AN59" s="79" t="s">
        <v>364</v>
      </c>
      <c r="AO59" s="79" t="s">
        <v>361</v>
      </c>
      <c r="AP59" s="79" t="s">
        <v>174</v>
      </c>
      <c r="AQ59" s="79" t="s">
        <v>22</v>
      </c>
      <c r="AR59" s="79" t="s">
        <v>290</v>
      </c>
      <c r="AS59" s="80">
        <v>0</v>
      </c>
      <c r="AT59" s="79" t="s">
        <v>365</v>
      </c>
    </row>
    <row r="60" spans="1:46" x14ac:dyDescent="0.25">
      <c r="A60" s="80">
        <v>59</v>
      </c>
      <c r="B60" s="79" t="s">
        <v>243</v>
      </c>
      <c r="C60" s="80">
        <v>57</v>
      </c>
      <c r="D60" s="79" t="b">
        <v>0</v>
      </c>
      <c r="E60" s="79" t="s">
        <v>242</v>
      </c>
      <c r="F60" s="1">
        <v>46188</v>
      </c>
      <c r="G60" s="80">
        <v>2</v>
      </c>
      <c r="H60" s="1">
        <v>46189</v>
      </c>
      <c r="I60" s="1"/>
      <c r="J60" s="1"/>
      <c r="K60" s="80"/>
      <c r="L60" s="1"/>
      <c r="M60" s="1"/>
      <c r="N60" s="1">
        <v>46308</v>
      </c>
      <c r="O60" s="1">
        <v>46309</v>
      </c>
      <c r="P60" s="80">
        <v>2</v>
      </c>
      <c r="Q60" s="79" t="s">
        <v>68</v>
      </c>
      <c r="R60" s="79" t="s">
        <v>51</v>
      </c>
      <c r="S60" s="79" t="s">
        <v>51</v>
      </c>
      <c r="T60" s="79" t="s">
        <v>352</v>
      </c>
      <c r="U60" s="80">
        <v>0</v>
      </c>
      <c r="V60" s="80">
        <v>0</v>
      </c>
      <c r="W60" s="79" t="s">
        <v>352</v>
      </c>
      <c r="X60" s="80">
        <v>0</v>
      </c>
      <c r="Y60" s="80">
        <v>0</v>
      </c>
      <c r="Z60" s="79" t="s">
        <v>354</v>
      </c>
      <c r="AA60" s="79" t="s">
        <v>384</v>
      </c>
      <c r="AB60" s="79"/>
      <c r="AC60" s="1"/>
      <c r="AD60" s="79"/>
      <c r="AE60" s="1"/>
      <c r="AF60" s="79" t="s">
        <v>139</v>
      </c>
      <c r="AG60" s="1"/>
      <c r="AH60" s="80"/>
      <c r="AI60" s="79" t="s">
        <v>422</v>
      </c>
      <c r="AJ60" s="79" t="s">
        <v>429</v>
      </c>
      <c r="AN60" s="79" t="s">
        <v>364</v>
      </c>
      <c r="AO60" s="79" t="s">
        <v>361</v>
      </c>
      <c r="AP60" s="79" t="s">
        <v>205</v>
      </c>
      <c r="AQ60" s="79" t="s">
        <v>25</v>
      </c>
      <c r="AR60" s="79" t="s">
        <v>291</v>
      </c>
      <c r="AS60" s="80">
        <v>0</v>
      </c>
      <c r="AT60" s="79" t="s">
        <v>366</v>
      </c>
    </row>
    <row r="61" spans="1:46" x14ac:dyDescent="0.25">
      <c r="A61" s="80">
        <v>60</v>
      </c>
      <c r="B61" s="79" t="s">
        <v>361</v>
      </c>
      <c r="C61" s="80"/>
      <c r="D61" s="79" t="b">
        <v>0</v>
      </c>
      <c r="E61" s="79" t="s">
        <v>363</v>
      </c>
      <c r="F61" s="1"/>
      <c r="G61" s="80"/>
      <c r="H61" s="1"/>
      <c r="I61" s="1"/>
      <c r="J61" s="1"/>
      <c r="K61" s="80"/>
      <c r="L61" s="1"/>
      <c r="M61" s="1"/>
      <c r="N61" s="1">
        <v>46102</v>
      </c>
      <c r="O61" s="1">
        <v>46199</v>
      </c>
      <c r="P61" s="80">
        <v>98</v>
      </c>
      <c r="Q61" s="79" t="s">
        <v>356</v>
      </c>
      <c r="R61" s="79" t="s">
        <v>51</v>
      </c>
      <c r="S61" s="79" t="s">
        <v>51</v>
      </c>
      <c r="T61" s="79" t="s">
        <v>51</v>
      </c>
      <c r="U61" s="80"/>
      <c r="V61" s="80"/>
      <c r="W61" s="79" t="s">
        <v>51</v>
      </c>
      <c r="X61" s="80"/>
      <c r="Y61" s="80"/>
      <c r="Z61" s="79" t="s">
        <v>360</v>
      </c>
      <c r="AA61" s="79" t="s">
        <v>384</v>
      </c>
      <c r="AB61" s="79"/>
      <c r="AC61" s="1"/>
      <c r="AD61" s="79"/>
      <c r="AE61" s="1"/>
      <c r="AF61" s="79" t="s">
        <v>362</v>
      </c>
      <c r="AG61" s="1"/>
      <c r="AH61" s="80"/>
      <c r="AI61" s="79"/>
      <c r="AJ61" s="79"/>
    </row>
  </sheetData>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C61"/>
  <sheetViews>
    <sheetView topLeftCell="N1" workbookViewId="0">
      <selection activeCell="T54" sqref="T54"/>
    </sheetView>
  </sheetViews>
  <sheetFormatPr baseColWidth="10" defaultRowHeight="15" x14ac:dyDescent="0.25"/>
  <cols>
    <col min="3" max="3" width="13.5703125" customWidth="1"/>
    <col min="4" max="4" width="13.140625" customWidth="1"/>
    <col min="5" max="5" width="12.140625" customWidth="1"/>
    <col min="6" max="6" width="13.28515625" customWidth="1"/>
    <col min="7" max="8" width="15.7109375" customWidth="1"/>
    <col min="9" max="9" width="14.85546875" customWidth="1"/>
    <col min="10" max="10" width="13.85546875" customWidth="1"/>
    <col min="11" max="11" width="12.28515625" customWidth="1"/>
    <col min="12" max="12" width="12.85546875" customWidth="1"/>
    <col min="13" max="13" width="13.140625" customWidth="1"/>
    <col min="14" max="14" width="19.7109375" customWidth="1"/>
    <col min="15" max="15" width="19" customWidth="1"/>
    <col min="16" max="16" width="13.7109375" customWidth="1"/>
    <col min="17" max="18" width="16.140625" customWidth="1"/>
    <col min="19" max="19" width="15.42578125" customWidth="1"/>
    <col min="20" max="20" width="14.5703125" customWidth="1"/>
    <col min="21" max="22" width="16.140625" customWidth="1"/>
    <col min="23" max="23" width="17.28515625" customWidth="1"/>
    <col min="24" max="25" width="19.7109375" customWidth="1"/>
    <col min="26" max="26" width="18.5703125" customWidth="1"/>
    <col min="27" max="27" width="14.85546875" customWidth="1"/>
    <col min="28" max="28" width="14" customWidth="1"/>
  </cols>
  <sheetData>
    <row r="1" spans="1:29" x14ac:dyDescent="0.25">
      <c r="A1" t="s">
        <v>0</v>
      </c>
      <c r="B1" t="s">
        <v>15</v>
      </c>
      <c r="C1" t="s">
        <v>353</v>
      </c>
      <c r="D1" t="s">
        <v>180</v>
      </c>
      <c r="E1" t="s">
        <v>181</v>
      </c>
      <c r="F1" t="s">
        <v>182</v>
      </c>
      <c r="G1" t="s">
        <v>183</v>
      </c>
      <c r="H1" t="s">
        <v>184</v>
      </c>
      <c r="I1" t="s">
        <v>185</v>
      </c>
      <c r="J1" t="s">
        <v>49</v>
      </c>
      <c r="K1" t="s">
        <v>186</v>
      </c>
      <c r="L1" t="s">
        <v>177</v>
      </c>
      <c r="M1" t="s">
        <v>178</v>
      </c>
      <c r="N1" t="s">
        <v>187</v>
      </c>
      <c r="O1" t="s">
        <v>188</v>
      </c>
      <c r="P1" t="s">
        <v>189</v>
      </c>
      <c r="Q1" t="s">
        <v>190</v>
      </c>
      <c r="R1" t="s">
        <v>191</v>
      </c>
      <c r="S1" t="s">
        <v>192</v>
      </c>
      <c r="T1" t="s">
        <v>5</v>
      </c>
      <c r="U1" t="s">
        <v>6</v>
      </c>
      <c r="V1" t="s">
        <v>193</v>
      </c>
      <c r="W1" t="s">
        <v>194</v>
      </c>
      <c r="X1" t="s">
        <v>195</v>
      </c>
      <c r="Y1" t="s">
        <v>196</v>
      </c>
      <c r="Z1" t="s">
        <v>197</v>
      </c>
      <c r="AA1" t="s">
        <v>198</v>
      </c>
      <c r="AB1" t="s">
        <v>199</v>
      </c>
      <c r="AC1" t="s">
        <v>200</v>
      </c>
    </row>
    <row r="2" spans="1:29" x14ac:dyDescent="0.25">
      <c r="A2">
        <v>1</v>
      </c>
      <c r="B2">
        <v>0.1</v>
      </c>
      <c r="C2" t="s">
        <v>369</v>
      </c>
      <c r="D2" t="s">
        <v>91</v>
      </c>
      <c r="F2" s="1">
        <v>46056</v>
      </c>
      <c r="G2" s="1">
        <v>46056</v>
      </c>
      <c r="H2">
        <v>1</v>
      </c>
      <c r="I2" s="21">
        <v>1</v>
      </c>
      <c r="J2" t="s">
        <v>56</v>
      </c>
      <c r="K2" t="s">
        <v>91</v>
      </c>
      <c r="L2" s="1"/>
      <c r="M2" s="1"/>
      <c r="N2" s="21"/>
      <c r="O2" s="21"/>
      <c r="P2" s="1">
        <v>46056</v>
      </c>
      <c r="Q2" s="1"/>
      <c r="R2">
        <v>1</v>
      </c>
      <c r="S2" s="21">
        <v>1</v>
      </c>
      <c r="V2" t="s">
        <v>91</v>
      </c>
      <c r="W2" s="1">
        <v>46056</v>
      </c>
      <c r="X2" s="1">
        <v>46056</v>
      </c>
      <c r="Y2">
        <v>1</v>
      </c>
      <c r="Z2" s="21">
        <v>1</v>
      </c>
    </row>
    <row r="3" spans="1:29" x14ac:dyDescent="0.25">
      <c r="A3">
        <v>2</v>
      </c>
      <c r="B3">
        <v>0.2</v>
      </c>
      <c r="C3" t="s">
        <v>369</v>
      </c>
      <c r="D3" t="s">
        <v>91</v>
      </c>
      <c r="F3" s="1">
        <v>46160</v>
      </c>
      <c r="G3" s="1">
        <v>46160</v>
      </c>
      <c r="H3">
        <v>1</v>
      </c>
      <c r="I3" s="21"/>
      <c r="J3" t="s">
        <v>420</v>
      </c>
      <c r="K3" t="s">
        <v>91</v>
      </c>
      <c r="L3" s="1"/>
      <c r="M3" s="1"/>
      <c r="N3" s="21"/>
      <c r="O3" s="21"/>
      <c r="P3" s="1">
        <v>46160</v>
      </c>
      <c r="Q3" s="1"/>
      <c r="R3">
        <v>1</v>
      </c>
      <c r="S3" s="21"/>
      <c r="T3" t="s">
        <v>288</v>
      </c>
      <c r="V3" t="s">
        <v>91</v>
      </c>
      <c r="W3" s="1">
        <v>46160</v>
      </c>
      <c r="X3" s="1">
        <v>46160</v>
      </c>
      <c r="Y3">
        <v>1</v>
      </c>
      <c r="Z3" s="21"/>
    </row>
    <row r="4" spans="1:29" x14ac:dyDescent="0.25">
      <c r="A4">
        <v>3</v>
      </c>
      <c r="B4">
        <v>0.3</v>
      </c>
      <c r="C4" t="s">
        <v>360</v>
      </c>
      <c r="D4" t="s">
        <v>91</v>
      </c>
      <c r="F4" s="1">
        <v>46147</v>
      </c>
      <c r="G4" s="1">
        <v>46199</v>
      </c>
      <c r="H4">
        <v>53</v>
      </c>
      <c r="I4" s="21"/>
      <c r="J4" t="s">
        <v>356</v>
      </c>
      <c r="K4" t="s">
        <v>91</v>
      </c>
      <c r="L4" s="1"/>
      <c r="M4" s="1"/>
      <c r="N4" s="21"/>
      <c r="O4" s="21"/>
      <c r="P4" s="1">
        <v>46147</v>
      </c>
      <c r="Q4" s="1"/>
      <c r="R4">
        <v>53</v>
      </c>
      <c r="S4" s="21"/>
      <c r="T4" t="s">
        <v>370</v>
      </c>
      <c r="V4" t="s">
        <v>91</v>
      </c>
      <c r="W4" s="1">
        <v>46147</v>
      </c>
      <c r="X4" s="1">
        <v>46199</v>
      </c>
      <c r="Y4">
        <v>53</v>
      </c>
      <c r="Z4" s="21"/>
    </row>
    <row r="5" spans="1:29" x14ac:dyDescent="0.25">
      <c r="A5">
        <v>4</v>
      </c>
      <c r="B5">
        <v>1.1000000000000001</v>
      </c>
      <c r="C5" t="s">
        <v>354</v>
      </c>
      <c r="D5" t="s">
        <v>90</v>
      </c>
      <c r="F5" s="1">
        <v>46058</v>
      </c>
      <c r="G5" s="1">
        <v>46101</v>
      </c>
      <c r="H5">
        <v>44</v>
      </c>
      <c r="I5" s="21">
        <v>1</v>
      </c>
      <c r="J5" t="s">
        <v>57</v>
      </c>
      <c r="K5" t="s">
        <v>91</v>
      </c>
      <c r="L5" s="1"/>
      <c r="M5" s="1"/>
      <c r="N5" s="21"/>
      <c r="O5" s="21"/>
      <c r="P5" s="1">
        <v>46058</v>
      </c>
      <c r="Q5" s="1"/>
      <c r="R5">
        <v>44</v>
      </c>
      <c r="S5" s="21">
        <v>1</v>
      </c>
      <c r="T5">
        <v>0.1</v>
      </c>
      <c r="V5" t="s">
        <v>91</v>
      </c>
      <c r="W5" s="1">
        <v>46058</v>
      </c>
      <c r="X5" s="1">
        <v>46101</v>
      </c>
      <c r="Y5">
        <v>44</v>
      </c>
      <c r="Z5" s="21">
        <v>1</v>
      </c>
    </row>
    <row r="6" spans="1:29" x14ac:dyDescent="0.25">
      <c r="A6">
        <v>5</v>
      </c>
      <c r="B6" t="s">
        <v>100</v>
      </c>
      <c r="C6" t="s">
        <v>354</v>
      </c>
      <c r="D6" t="s">
        <v>91</v>
      </c>
      <c r="E6">
        <v>4</v>
      </c>
      <c r="F6" s="1">
        <v>46058</v>
      </c>
      <c r="G6" s="1">
        <v>46062</v>
      </c>
      <c r="H6">
        <v>5</v>
      </c>
      <c r="I6" s="21">
        <v>1</v>
      </c>
      <c r="J6" t="s">
        <v>56</v>
      </c>
      <c r="K6" t="s">
        <v>91</v>
      </c>
      <c r="L6" s="1"/>
      <c r="M6" s="1"/>
      <c r="N6" s="21"/>
      <c r="O6" s="21"/>
      <c r="P6" s="1">
        <v>46058</v>
      </c>
      <c r="Q6" s="1"/>
      <c r="R6">
        <v>5</v>
      </c>
      <c r="S6" s="21">
        <v>1</v>
      </c>
      <c r="T6">
        <v>0.1</v>
      </c>
      <c r="V6" t="s">
        <v>91</v>
      </c>
      <c r="W6" s="1">
        <v>46058</v>
      </c>
      <c r="X6" s="1">
        <v>46062</v>
      </c>
      <c r="Y6">
        <v>5</v>
      </c>
      <c r="Z6" s="21">
        <v>1</v>
      </c>
    </row>
    <row r="7" spans="1:29" x14ac:dyDescent="0.25">
      <c r="A7">
        <v>6</v>
      </c>
      <c r="B7" t="s">
        <v>102</v>
      </c>
      <c r="C7" t="s">
        <v>354</v>
      </c>
      <c r="D7" t="s">
        <v>91</v>
      </c>
      <c r="E7">
        <v>4</v>
      </c>
      <c r="F7" s="1">
        <v>46063</v>
      </c>
      <c r="G7" s="1">
        <v>46068</v>
      </c>
      <c r="H7">
        <v>6</v>
      </c>
      <c r="I7" s="21">
        <v>1</v>
      </c>
      <c r="J7" t="s">
        <v>56</v>
      </c>
      <c r="K7" t="s">
        <v>91</v>
      </c>
      <c r="L7" s="1"/>
      <c r="M7" s="1"/>
      <c r="N7" s="21"/>
      <c r="O7" s="21"/>
      <c r="P7" s="1">
        <v>46063</v>
      </c>
      <c r="Q7" s="1"/>
      <c r="R7">
        <v>6</v>
      </c>
      <c r="S7" s="21">
        <v>1</v>
      </c>
      <c r="T7" t="s">
        <v>100</v>
      </c>
      <c r="V7" t="s">
        <v>91</v>
      </c>
      <c r="W7" s="1">
        <v>46063</v>
      </c>
      <c r="X7" s="1">
        <v>46068</v>
      </c>
      <c r="Y7">
        <v>6</v>
      </c>
      <c r="Z7" s="21">
        <v>1</v>
      </c>
    </row>
    <row r="8" spans="1:29" x14ac:dyDescent="0.25">
      <c r="A8">
        <v>7</v>
      </c>
      <c r="B8" t="s">
        <v>103</v>
      </c>
      <c r="C8" t="s">
        <v>354</v>
      </c>
      <c r="D8" t="s">
        <v>91</v>
      </c>
      <c r="E8">
        <v>4</v>
      </c>
      <c r="F8" s="1">
        <v>46069</v>
      </c>
      <c r="G8" s="1">
        <v>46078</v>
      </c>
      <c r="H8">
        <v>10</v>
      </c>
      <c r="I8" s="21">
        <v>1</v>
      </c>
      <c r="J8" t="s">
        <v>56</v>
      </c>
      <c r="K8" t="s">
        <v>91</v>
      </c>
      <c r="L8" s="1"/>
      <c r="M8" s="1"/>
      <c r="N8" s="21"/>
      <c r="O8" s="21"/>
      <c r="P8" s="1">
        <v>46069</v>
      </c>
      <c r="Q8" s="1"/>
      <c r="R8">
        <v>10</v>
      </c>
      <c r="S8" s="21">
        <v>1</v>
      </c>
      <c r="T8" t="s">
        <v>102</v>
      </c>
      <c r="V8" t="s">
        <v>91</v>
      </c>
      <c r="W8" s="1">
        <v>46069</v>
      </c>
      <c r="X8" s="1">
        <v>46078</v>
      </c>
      <c r="Y8">
        <v>10</v>
      </c>
      <c r="Z8" s="21">
        <v>1</v>
      </c>
    </row>
    <row r="9" spans="1:29" x14ac:dyDescent="0.25">
      <c r="A9">
        <v>8</v>
      </c>
      <c r="B9" t="s">
        <v>105</v>
      </c>
      <c r="C9" t="s">
        <v>354</v>
      </c>
      <c r="D9" t="s">
        <v>91</v>
      </c>
      <c r="E9">
        <v>4</v>
      </c>
      <c r="F9" s="1">
        <v>46069</v>
      </c>
      <c r="G9" s="1">
        <v>46075</v>
      </c>
      <c r="H9">
        <v>7</v>
      </c>
      <c r="I9" s="21">
        <v>1</v>
      </c>
      <c r="J9" t="s">
        <v>56</v>
      </c>
      <c r="K9" t="s">
        <v>91</v>
      </c>
      <c r="L9" s="1"/>
      <c r="M9" s="1"/>
      <c r="N9" s="21"/>
      <c r="O9" s="21"/>
      <c r="P9" s="1">
        <v>46069</v>
      </c>
      <c r="Q9" s="1"/>
      <c r="R9">
        <v>7</v>
      </c>
      <c r="S9" s="21">
        <v>1</v>
      </c>
      <c r="T9" t="s">
        <v>102</v>
      </c>
      <c r="V9" t="s">
        <v>91</v>
      </c>
      <c r="W9" s="1">
        <v>46069</v>
      </c>
      <c r="X9" s="1">
        <v>46075</v>
      </c>
      <c r="Y9">
        <v>7</v>
      </c>
      <c r="Z9" s="21">
        <v>1</v>
      </c>
    </row>
    <row r="10" spans="1:29" x14ac:dyDescent="0.25">
      <c r="A10">
        <v>9</v>
      </c>
      <c r="B10" t="s">
        <v>106</v>
      </c>
      <c r="C10" t="s">
        <v>354</v>
      </c>
      <c r="D10" t="s">
        <v>91</v>
      </c>
      <c r="E10">
        <v>4</v>
      </c>
      <c r="F10" s="1">
        <v>46079</v>
      </c>
      <c r="G10" s="1">
        <v>46096</v>
      </c>
      <c r="H10">
        <v>18</v>
      </c>
      <c r="I10" s="21">
        <v>1</v>
      </c>
      <c r="J10" t="s">
        <v>56</v>
      </c>
      <c r="K10" t="s">
        <v>91</v>
      </c>
      <c r="L10" s="1"/>
      <c r="M10" s="1"/>
      <c r="N10" s="21"/>
      <c r="O10" s="21"/>
      <c r="P10" s="1">
        <v>46079</v>
      </c>
      <c r="Q10" s="1"/>
      <c r="R10">
        <v>18</v>
      </c>
      <c r="S10" s="21">
        <v>1</v>
      </c>
      <c r="T10" t="s">
        <v>147</v>
      </c>
      <c r="V10" t="s">
        <v>91</v>
      </c>
      <c r="W10" s="1">
        <v>46079</v>
      </c>
      <c r="X10" s="1">
        <v>46096</v>
      </c>
      <c r="Y10">
        <v>18</v>
      </c>
      <c r="Z10" s="21">
        <v>1</v>
      </c>
    </row>
    <row r="11" spans="1:29" x14ac:dyDescent="0.25">
      <c r="A11">
        <v>10</v>
      </c>
      <c r="B11" t="s">
        <v>107</v>
      </c>
      <c r="C11" t="s">
        <v>354</v>
      </c>
      <c r="D11" t="s">
        <v>91</v>
      </c>
      <c r="E11">
        <v>4</v>
      </c>
      <c r="F11" s="1">
        <v>46079</v>
      </c>
      <c r="G11" s="1">
        <v>46101</v>
      </c>
      <c r="H11">
        <v>23</v>
      </c>
      <c r="I11" s="21">
        <v>1</v>
      </c>
      <c r="J11" t="s">
        <v>420</v>
      </c>
      <c r="K11" t="s">
        <v>91</v>
      </c>
      <c r="L11" s="1"/>
      <c r="M11" s="1"/>
      <c r="N11" s="21"/>
      <c r="O11" s="21"/>
      <c r="P11" s="1">
        <v>46079</v>
      </c>
      <c r="Q11" s="1"/>
      <c r="R11">
        <v>23</v>
      </c>
      <c r="S11" s="21">
        <v>1</v>
      </c>
      <c r="T11" t="s">
        <v>103</v>
      </c>
      <c r="V11" t="s">
        <v>91</v>
      </c>
      <c r="W11" s="1">
        <v>46079</v>
      </c>
      <c r="X11" s="1">
        <v>46101</v>
      </c>
      <c r="Y11">
        <v>23</v>
      </c>
      <c r="Z11" s="21">
        <v>1</v>
      </c>
    </row>
    <row r="12" spans="1:29" x14ac:dyDescent="0.25">
      <c r="A12">
        <v>11</v>
      </c>
      <c r="B12">
        <v>1.2</v>
      </c>
      <c r="C12" t="s">
        <v>354</v>
      </c>
      <c r="D12" t="s">
        <v>90</v>
      </c>
      <c r="F12" s="1">
        <v>46102</v>
      </c>
      <c r="G12" s="1">
        <v>46142</v>
      </c>
      <c r="H12">
        <v>41</v>
      </c>
      <c r="I12" s="21">
        <v>0</v>
      </c>
      <c r="J12" t="s">
        <v>57</v>
      </c>
      <c r="K12" t="s">
        <v>91</v>
      </c>
      <c r="L12" s="1"/>
      <c r="M12" s="1"/>
      <c r="N12" s="21"/>
      <c r="O12" s="21"/>
      <c r="P12" s="1">
        <v>46102</v>
      </c>
      <c r="Q12" s="1"/>
      <c r="R12">
        <v>41</v>
      </c>
      <c r="S12" s="21">
        <v>0</v>
      </c>
      <c r="T12">
        <v>1.1000000000000001</v>
      </c>
      <c r="V12" t="s">
        <v>91</v>
      </c>
      <c r="W12" s="1">
        <v>46102</v>
      </c>
      <c r="X12" s="1">
        <v>46142</v>
      </c>
      <c r="Y12">
        <v>41</v>
      </c>
      <c r="Z12" s="21">
        <v>0</v>
      </c>
    </row>
    <row r="13" spans="1:29" x14ac:dyDescent="0.25">
      <c r="A13">
        <v>12</v>
      </c>
      <c r="B13" t="s">
        <v>109</v>
      </c>
      <c r="C13" t="s">
        <v>354</v>
      </c>
      <c r="D13" t="s">
        <v>91</v>
      </c>
      <c r="E13">
        <v>11</v>
      </c>
      <c r="F13" s="1">
        <v>46102</v>
      </c>
      <c r="G13" s="1">
        <v>46104</v>
      </c>
      <c r="H13">
        <v>3</v>
      </c>
      <c r="I13" s="21">
        <v>1</v>
      </c>
      <c r="J13" t="s">
        <v>56</v>
      </c>
      <c r="K13" t="s">
        <v>91</v>
      </c>
      <c r="L13" s="1"/>
      <c r="M13" s="1"/>
      <c r="N13" s="21"/>
      <c r="O13" s="21"/>
      <c r="P13" s="1">
        <v>46102</v>
      </c>
      <c r="Q13" s="1"/>
      <c r="R13">
        <v>3</v>
      </c>
      <c r="S13" s="21">
        <v>1</v>
      </c>
      <c r="T13" t="s">
        <v>106</v>
      </c>
      <c r="V13" t="s">
        <v>91</v>
      </c>
      <c r="W13" s="1">
        <v>46102</v>
      </c>
      <c r="X13" s="1">
        <v>46104</v>
      </c>
      <c r="Y13">
        <v>3</v>
      </c>
      <c r="Z13" s="21">
        <v>1</v>
      </c>
    </row>
    <row r="14" spans="1:29" x14ac:dyDescent="0.25">
      <c r="A14">
        <v>13</v>
      </c>
      <c r="B14" t="s">
        <v>110</v>
      </c>
      <c r="C14" t="s">
        <v>354</v>
      </c>
      <c r="D14" t="s">
        <v>91</v>
      </c>
      <c r="E14">
        <v>11</v>
      </c>
      <c r="F14" s="1">
        <v>46105</v>
      </c>
      <c r="G14" s="1">
        <v>46114</v>
      </c>
      <c r="H14">
        <v>10</v>
      </c>
      <c r="I14" s="21">
        <v>0.8</v>
      </c>
      <c r="J14" t="s">
        <v>56</v>
      </c>
      <c r="K14" t="s">
        <v>91</v>
      </c>
      <c r="L14" s="1"/>
      <c r="M14" s="1"/>
      <c r="N14" s="21"/>
      <c r="O14" s="21"/>
      <c r="P14" s="1">
        <v>46105</v>
      </c>
      <c r="Q14" s="1"/>
      <c r="R14">
        <v>10</v>
      </c>
      <c r="S14" s="21">
        <v>0.8</v>
      </c>
      <c r="T14" t="s">
        <v>109</v>
      </c>
      <c r="V14" t="s">
        <v>91</v>
      </c>
      <c r="W14" s="1">
        <v>46105</v>
      </c>
      <c r="X14" s="1">
        <v>46114</v>
      </c>
      <c r="Y14">
        <v>10</v>
      </c>
      <c r="Z14" s="21">
        <v>0.8</v>
      </c>
    </row>
    <row r="15" spans="1:29" x14ac:dyDescent="0.25">
      <c r="A15">
        <v>14</v>
      </c>
      <c r="B15" t="s">
        <v>111</v>
      </c>
      <c r="C15" t="s">
        <v>354</v>
      </c>
      <c r="D15" t="s">
        <v>91</v>
      </c>
      <c r="E15">
        <v>11</v>
      </c>
      <c r="F15" s="1">
        <v>46116</v>
      </c>
      <c r="G15" s="1">
        <v>46117</v>
      </c>
      <c r="H15">
        <v>2</v>
      </c>
      <c r="I15" s="21">
        <v>0.4</v>
      </c>
      <c r="J15" t="s">
        <v>68</v>
      </c>
      <c r="K15" t="s">
        <v>91</v>
      </c>
      <c r="L15" s="1"/>
      <c r="M15" s="1"/>
      <c r="N15" s="21"/>
      <c r="O15" s="21"/>
      <c r="P15" s="1">
        <v>46116</v>
      </c>
      <c r="Q15" s="1"/>
      <c r="R15">
        <v>2</v>
      </c>
      <c r="S15" s="21">
        <v>0.4</v>
      </c>
      <c r="T15" t="s">
        <v>287</v>
      </c>
      <c r="V15" t="s">
        <v>91</v>
      </c>
      <c r="W15" s="1">
        <v>46116</v>
      </c>
      <c r="X15" s="1">
        <v>46117</v>
      </c>
      <c r="Y15">
        <v>2</v>
      </c>
      <c r="Z15" s="21">
        <v>0.4</v>
      </c>
    </row>
    <row r="16" spans="1:29" x14ac:dyDescent="0.25">
      <c r="A16">
        <v>15</v>
      </c>
      <c r="B16" t="s">
        <v>112</v>
      </c>
      <c r="C16" t="s">
        <v>354</v>
      </c>
      <c r="D16" t="s">
        <v>91</v>
      </c>
      <c r="E16">
        <v>11</v>
      </c>
      <c r="F16" s="1">
        <v>46118</v>
      </c>
      <c r="G16" s="1">
        <v>46142</v>
      </c>
      <c r="H16">
        <v>25</v>
      </c>
      <c r="I16" s="21">
        <v>0.15</v>
      </c>
      <c r="J16" t="s">
        <v>58</v>
      </c>
      <c r="K16" t="s">
        <v>91</v>
      </c>
      <c r="L16" s="1"/>
      <c r="M16" s="1"/>
      <c r="N16" s="21"/>
      <c r="O16" s="21"/>
      <c r="P16" s="1">
        <v>46118</v>
      </c>
      <c r="Q16" s="1"/>
      <c r="R16">
        <v>25</v>
      </c>
      <c r="S16" s="21">
        <v>0.15</v>
      </c>
      <c r="T16" t="s">
        <v>111</v>
      </c>
      <c r="V16" t="s">
        <v>91</v>
      </c>
      <c r="W16" s="1">
        <v>46118</v>
      </c>
      <c r="X16" s="1">
        <v>46142</v>
      </c>
      <c r="Y16">
        <v>25</v>
      </c>
      <c r="Z16" s="21">
        <v>0.15</v>
      </c>
    </row>
    <row r="17" spans="1:28" x14ac:dyDescent="0.25">
      <c r="A17">
        <v>16</v>
      </c>
      <c r="B17">
        <v>1.3</v>
      </c>
      <c r="C17" t="s">
        <v>354</v>
      </c>
      <c r="D17" t="s">
        <v>90</v>
      </c>
      <c r="F17" s="1">
        <v>46147</v>
      </c>
      <c r="G17" s="1">
        <v>46185</v>
      </c>
      <c r="H17">
        <v>39</v>
      </c>
      <c r="I17" s="21">
        <v>0</v>
      </c>
      <c r="J17" t="s">
        <v>57</v>
      </c>
      <c r="K17" t="s">
        <v>91</v>
      </c>
      <c r="L17" s="1"/>
      <c r="M17" s="1"/>
      <c r="N17" s="21"/>
      <c r="O17" s="21"/>
      <c r="P17" s="1">
        <v>46147</v>
      </c>
      <c r="Q17" s="1"/>
      <c r="R17">
        <v>39</v>
      </c>
      <c r="S17" s="21">
        <v>0</v>
      </c>
      <c r="T17">
        <v>1.2</v>
      </c>
      <c r="V17" t="s">
        <v>91</v>
      </c>
      <c r="W17" s="1">
        <v>46147</v>
      </c>
      <c r="X17" s="1">
        <v>46185</v>
      </c>
      <c r="Y17">
        <v>39</v>
      </c>
      <c r="Z17" s="21">
        <v>0</v>
      </c>
    </row>
    <row r="18" spans="1:28" x14ac:dyDescent="0.25">
      <c r="A18">
        <v>17</v>
      </c>
      <c r="B18" t="s">
        <v>115</v>
      </c>
      <c r="C18" t="s">
        <v>354</v>
      </c>
      <c r="D18" t="s">
        <v>91</v>
      </c>
      <c r="E18">
        <v>16</v>
      </c>
      <c r="F18" s="1">
        <v>46147</v>
      </c>
      <c r="G18" s="1">
        <v>46149</v>
      </c>
      <c r="H18">
        <v>3</v>
      </c>
      <c r="I18" s="21">
        <v>0</v>
      </c>
      <c r="J18" t="s">
        <v>58</v>
      </c>
      <c r="K18" t="s">
        <v>91</v>
      </c>
      <c r="L18" s="1"/>
      <c r="M18" s="1"/>
      <c r="N18" s="21"/>
      <c r="O18" s="21"/>
      <c r="P18" s="1">
        <v>46147</v>
      </c>
      <c r="Q18" s="1"/>
      <c r="R18">
        <v>3</v>
      </c>
      <c r="S18" s="21">
        <v>0</v>
      </c>
      <c r="T18" t="s">
        <v>111</v>
      </c>
      <c r="V18" t="s">
        <v>91</v>
      </c>
      <c r="W18" s="1">
        <v>46147</v>
      </c>
      <c r="X18" s="1">
        <v>46149</v>
      </c>
      <c r="Y18">
        <v>3</v>
      </c>
      <c r="Z18" s="21">
        <v>0</v>
      </c>
    </row>
    <row r="19" spans="1:28" x14ac:dyDescent="0.25">
      <c r="A19">
        <v>18</v>
      </c>
      <c r="B19" t="s">
        <v>116</v>
      </c>
      <c r="C19" t="s">
        <v>354</v>
      </c>
      <c r="D19" t="s">
        <v>90</v>
      </c>
      <c r="E19">
        <v>16</v>
      </c>
      <c r="F19" s="1">
        <v>46149</v>
      </c>
      <c r="G19" s="1">
        <v>46165</v>
      </c>
      <c r="H19">
        <v>17</v>
      </c>
      <c r="I19" s="21">
        <v>0</v>
      </c>
      <c r="J19" t="s">
        <v>57</v>
      </c>
      <c r="K19" t="s">
        <v>91</v>
      </c>
      <c r="L19" s="1"/>
      <c r="M19" s="1"/>
      <c r="N19" s="21"/>
      <c r="O19" s="21"/>
      <c r="P19" s="1">
        <v>46149</v>
      </c>
      <c r="Q19" s="1"/>
      <c r="R19">
        <v>17</v>
      </c>
      <c r="S19" s="21">
        <v>0</v>
      </c>
      <c r="V19" t="s">
        <v>91</v>
      </c>
      <c r="W19" s="1">
        <v>46149</v>
      </c>
      <c r="X19" s="1">
        <v>46165</v>
      </c>
      <c r="Y19">
        <v>17</v>
      </c>
      <c r="Z19" s="21">
        <v>0</v>
      </c>
    </row>
    <row r="20" spans="1:28" x14ac:dyDescent="0.25">
      <c r="A20">
        <v>19</v>
      </c>
      <c r="B20" t="s">
        <v>201</v>
      </c>
      <c r="C20" t="s">
        <v>354</v>
      </c>
      <c r="D20" t="s">
        <v>91</v>
      </c>
      <c r="E20">
        <v>18</v>
      </c>
      <c r="F20" s="1">
        <v>46149</v>
      </c>
      <c r="G20" s="1">
        <v>46152</v>
      </c>
      <c r="H20">
        <v>4</v>
      </c>
      <c r="I20" s="21"/>
      <c r="J20" t="s">
        <v>420</v>
      </c>
      <c r="K20" t="s">
        <v>91</v>
      </c>
      <c r="L20" s="1"/>
      <c r="M20" s="1"/>
      <c r="N20" s="21"/>
      <c r="O20" s="21"/>
      <c r="P20" s="1">
        <v>46149</v>
      </c>
      <c r="Q20" s="1"/>
      <c r="R20">
        <v>4</v>
      </c>
      <c r="S20" s="21"/>
      <c r="T20" t="s">
        <v>345</v>
      </c>
      <c r="V20" t="s">
        <v>91</v>
      </c>
      <c r="W20" s="1">
        <v>46149</v>
      </c>
      <c r="X20" s="1">
        <v>46152</v>
      </c>
      <c r="Y20">
        <v>4</v>
      </c>
      <c r="Z20" s="21"/>
    </row>
    <row r="21" spans="1:28" x14ac:dyDescent="0.25">
      <c r="A21">
        <v>20</v>
      </c>
      <c r="B21" t="s">
        <v>202</v>
      </c>
      <c r="C21" t="s">
        <v>354</v>
      </c>
      <c r="D21" t="s">
        <v>91</v>
      </c>
      <c r="E21">
        <v>18</v>
      </c>
      <c r="F21" s="1">
        <v>46161</v>
      </c>
      <c r="G21" s="1">
        <v>46165</v>
      </c>
      <c r="H21">
        <v>5</v>
      </c>
      <c r="I21" s="21">
        <v>0.5</v>
      </c>
      <c r="J21" t="s">
        <v>68</v>
      </c>
      <c r="K21" t="s">
        <v>91</v>
      </c>
      <c r="L21" s="1"/>
      <c r="M21" s="1"/>
      <c r="N21" s="21"/>
      <c r="O21" s="21"/>
      <c r="P21" s="1">
        <v>46161</v>
      </c>
      <c r="Q21" s="1"/>
      <c r="R21">
        <v>5</v>
      </c>
      <c r="S21" s="21">
        <v>0.5</v>
      </c>
      <c r="T21">
        <v>0.2</v>
      </c>
      <c r="V21" t="s">
        <v>91</v>
      </c>
      <c r="W21" s="1">
        <v>46161</v>
      </c>
      <c r="X21" s="1">
        <v>46165</v>
      </c>
      <c r="Y21">
        <v>5</v>
      </c>
      <c r="Z21" s="21">
        <v>0.5</v>
      </c>
    </row>
    <row r="22" spans="1:28" x14ac:dyDescent="0.25">
      <c r="A22">
        <v>21</v>
      </c>
      <c r="B22" t="s">
        <v>118</v>
      </c>
      <c r="C22" t="s">
        <v>354</v>
      </c>
      <c r="D22" t="s">
        <v>91</v>
      </c>
      <c r="E22">
        <v>16</v>
      </c>
      <c r="F22" s="1">
        <v>46150</v>
      </c>
      <c r="G22" s="1">
        <v>46161</v>
      </c>
      <c r="H22">
        <v>12</v>
      </c>
      <c r="I22" s="21">
        <v>0.5</v>
      </c>
      <c r="J22" t="s">
        <v>420</v>
      </c>
      <c r="K22" t="s">
        <v>91</v>
      </c>
      <c r="L22" s="1"/>
      <c r="M22" s="1"/>
      <c r="N22" s="21"/>
      <c r="O22" s="21"/>
      <c r="P22" s="1">
        <v>46150</v>
      </c>
      <c r="Q22" s="1"/>
      <c r="R22">
        <v>12</v>
      </c>
      <c r="S22" s="21">
        <v>0.5</v>
      </c>
      <c r="T22" t="s">
        <v>115</v>
      </c>
      <c r="V22" t="s">
        <v>91</v>
      </c>
      <c r="W22" s="1">
        <v>46150</v>
      </c>
      <c r="X22" s="1">
        <v>46161</v>
      </c>
      <c r="Y22">
        <v>12</v>
      </c>
      <c r="Z22" s="21">
        <v>0.5</v>
      </c>
    </row>
    <row r="23" spans="1:28" x14ac:dyDescent="0.25">
      <c r="A23">
        <v>22</v>
      </c>
      <c r="B23" t="s">
        <v>120</v>
      </c>
      <c r="C23" t="s">
        <v>354</v>
      </c>
      <c r="D23" t="s">
        <v>91</v>
      </c>
      <c r="E23">
        <v>16</v>
      </c>
      <c r="F23" s="1">
        <v>46166</v>
      </c>
      <c r="G23" s="1">
        <v>46180</v>
      </c>
      <c r="H23">
        <v>15</v>
      </c>
      <c r="I23" s="21">
        <v>0.4</v>
      </c>
      <c r="J23" t="s">
        <v>68</v>
      </c>
      <c r="K23" t="s">
        <v>91</v>
      </c>
      <c r="L23" s="1"/>
      <c r="M23" s="1"/>
      <c r="N23" s="21"/>
      <c r="O23" s="21"/>
      <c r="P23" s="1">
        <v>46166</v>
      </c>
      <c r="Q23" s="1"/>
      <c r="R23">
        <v>15</v>
      </c>
      <c r="S23" s="21">
        <v>0.4</v>
      </c>
      <c r="T23" t="s">
        <v>122</v>
      </c>
      <c r="V23" t="s">
        <v>91</v>
      </c>
      <c r="W23" s="1">
        <v>46166</v>
      </c>
      <c r="X23" s="1">
        <v>46180</v>
      </c>
      <c r="Y23">
        <v>15</v>
      </c>
      <c r="Z23" s="21">
        <v>0.4</v>
      </c>
    </row>
    <row r="24" spans="1:28" x14ac:dyDescent="0.25">
      <c r="A24">
        <v>23</v>
      </c>
      <c r="B24" t="s">
        <v>121</v>
      </c>
      <c r="C24" t="s">
        <v>354</v>
      </c>
      <c r="D24" t="s">
        <v>91</v>
      </c>
      <c r="E24">
        <v>16</v>
      </c>
      <c r="F24" s="1">
        <v>46181</v>
      </c>
      <c r="G24" s="1">
        <v>46185</v>
      </c>
      <c r="H24">
        <v>5</v>
      </c>
      <c r="I24" s="21">
        <v>0.32</v>
      </c>
      <c r="J24" t="s">
        <v>68</v>
      </c>
      <c r="K24" t="s">
        <v>91</v>
      </c>
      <c r="L24" s="1"/>
      <c r="M24" s="1"/>
      <c r="N24" s="21"/>
      <c r="O24" s="21"/>
      <c r="P24" s="1">
        <v>46181</v>
      </c>
      <c r="Q24" s="1"/>
      <c r="R24">
        <v>5</v>
      </c>
      <c r="S24" s="21">
        <v>0.32</v>
      </c>
      <c r="T24" t="s">
        <v>120</v>
      </c>
      <c r="V24" t="s">
        <v>91</v>
      </c>
      <c r="W24" s="1">
        <v>46181</v>
      </c>
      <c r="X24" s="1">
        <v>46185</v>
      </c>
      <c r="Y24">
        <v>5</v>
      </c>
      <c r="Z24" s="21">
        <v>0.32</v>
      </c>
    </row>
    <row r="25" spans="1:28" x14ac:dyDescent="0.25">
      <c r="A25">
        <v>24</v>
      </c>
      <c r="B25">
        <v>1.4</v>
      </c>
      <c r="C25" t="s">
        <v>354</v>
      </c>
      <c r="D25" t="s">
        <v>90</v>
      </c>
      <c r="F25" s="1">
        <v>46186</v>
      </c>
      <c r="G25" s="1">
        <v>46199</v>
      </c>
      <c r="H25">
        <v>14</v>
      </c>
      <c r="I25" s="21">
        <v>0</v>
      </c>
      <c r="J25" t="s">
        <v>57</v>
      </c>
      <c r="K25" t="s">
        <v>91</v>
      </c>
      <c r="L25" s="1"/>
      <c r="M25" s="1"/>
      <c r="N25" s="21"/>
      <c r="O25" s="21"/>
      <c r="P25" s="1">
        <v>46186</v>
      </c>
      <c r="Q25" s="1"/>
      <c r="R25">
        <v>14</v>
      </c>
      <c r="S25" s="21">
        <v>0</v>
      </c>
      <c r="T25">
        <v>1.3</v>
      </c>
      <c r="V25" t="s">
        <v>91</v>
      </c>
      <c r="W25" s="1">
        <v>46186</v>
      </c>
      <c r="X25" s="1">
        <v>46199</v>
      </c>
      <c r="Y25">
        <v>14</v>
      </c>
      <c r="Z25" s="21">
        <v>0</v>
      </c>
    </row>
    <row r="26" spans="1:28" x14ac:dyDescent="0.25">
      <c r="A26">
        <v>25</v>
      </c>
      <c r="B26" t="s">
        <v>126</v>
      </c>
      <c r="C26" t="s">
        <v>354</v>
      </c>
      <c r="D26" t="s">
        <v>91</v>
      </c>
      <c r="E26">
        <v>24</v>
      </c>
      <c r="F26" s="1">
        <v>46186</v>
      </c>
      <c r="G26" s="1">
        <v>46190</v>
      </c>
      <c r="H26">
        <v>5</v>
      </c>
      <c r="I26" s="21">
        <v>0</v>
      </c>
      <c r="J26" t="s">
        <v>68</v>
      </c>
      <c r="K26" t="s">
        <v>91</v>
      </c>
      <c r="L26" s="1"/>
      <c r="M26" s="1"/>
      <c r="N26" s="21"/>
      <c r="O26" s="21"/>
      <c r="P26" s="1">
        <v>46186</v>
      </c>
      <c r="Q26" s="1"/>
      <c r="R26">
        <v>5</v>
      </c>
      <c r="S26" s="21">
        <v>0</v>
      </c>
      <c r="T26" t="s">
        <v>121</v>
      </c>
      <c r="V26" t="s">
        <v>91</v>
      </c>
      <c r="W26" s="1">
        <v>46186</v>
      </c>
      <c r="X26" s="1">
        <v>46190</v>
      </c>
      <c r="Y26">
        <v>5</v>
      </c>
      <c r="Z26" s="21">
        <v>0</v>
      </c>
    </row>
    <row r="27" spans="1:28" x14ac:dyDescent="0.25">
      <c r="A27">
        <v>26</v>
      </c>
      <c r="B27" t="s">
        <v>127</v>
      </c>
      <c r="C27" t="s">
        <v>354</v>
      </c>
      <c r="D27" t="s">
        <v>91</v>
      </c>
      <c r="E27">
        <v>24</v>
      </c>
      <c r="F27" s="1">
        <v>46192</v>
      </c>
      <c r="G27" s="1">
        <v>46194</v>
      </c>
      <c r="H27">
        <v>3</v>
      </c>
      <c r="I27" s="21">
        <v>0</v>
      </c>
      <c r="J27" t="s">
        <v>58</v>
      </c>
      <c r="K27" t="s">
        <v>91</v>
      </c>
      <c r="L27" s="1"/>
      <c r="M27" s="1"/>
      <c r="N27" s="21"/>
      <c r="O27" s="21"/>
      <c r="P27" s="1">
        <v>46192</v>
      </c>
      <c r="Q27" s="1"/>
      <c r="R27">
        <v>3</v>
      </c>
      <c r="S27" s="21">
        <v>0</v>
      </c>
      <c r="T27" t="s">
        <v>126</v>
      </c>
      <c r="V27" t="s">
        <v>91</v>
      </c>
      <c r="W27" s="1">
        <v>46192</v>
      </c>
      <c r="X27" s="1">
        <v>46194</v>
      </c>
      <c r="Y27">
        <v>3</v>
      </c>
      <c r="Z27" s="21">
        <v>0</v>
      </c>
    </row>
    <row r="28" spans="1:28" x14ac:dyDescent="0.25">
      <c r="A28">
        <v>27</v>
      </c>
      <c r="B28" t="s">
        <v>128</v>
      </c>
      <c r="C28" t="s">
        <v>354</v>
      </c>
      <c r="D28" t="s">
        <v>91</v>
      </c>
      <c r="E28">
        <v>24</v>
      </c>
      <c r="F28" s="1">
        <v>46195</v>
      </c>
      <c r="G28" s="1">
        <v>46199</v>
      </c>
      <c r="H28">
        <v>5</v>
      </c>
      <c r="I28" s="21">
        <v>0.5</v>
      </c>
      <c r="J28" t="s">
        <v>68</v>
      </c>
      <c r="K28" t="s">
        <v>91</v>
      </c>
      <c r="L28" s="1"/>
      <c r="M28" s="1"/>
      <c r="N28" s="21"/>
      <c r="O28" s="21"/>
      <c r="P28" s="1">
        <v>46195</v>
      </c>
      <c r="Q28" s="1"/>
      <c r="R28">
        <v>5</v>
      </c>
      <c r="S28" s="21">
        <v>0.5</v>
      </c>
      <c r="T28" t="s">
        <v>127</v>
      </c>
      <c r="V28" t="s">
        <v>91</v>
      </c>
      <c r="W28" s="1">
        <v>46195</v>
      </c>
      <c r="X28" s="1">
        <v>46199</v>
      </c>
      <c r="Y28">
        <v>5</v>
      </c>
      <c r="Z28" s="21">
        <v>0.5</v>
      </c>
    </row>
    <row r="29" spans="1:28" x14ac:dyDescent="0.25">
      <c r="A29">
        <v>28</v>
      </c>
      <c r="B29">
        <v>1.5</v>
      </c>
      <c r="C29" t="s">
        <v>354</v>
      </c>
      <c r="D29" t="s">
        <v>90</v>
      </c>
      <c r="F29" s="1">
        <v>46200</v>
      </c>
      <c r="G29" s="1">
        <v>46211</v>
      </c>
      <c r="H29">
        <v>12</v>
      </c>
      <c r="I29" s="21">
        <v>0</v>
      </c>
      <c r="J29" t="s">
        <v>57</v>
      </c>
      <c r="K29" t="s">
        <v>91</v>
      </c>
      <c r="L29" s="1"/>
      <c r="M29" s="1"/>
      <c r="N29" s="21"/>
      <c r="O29" s="21"/>
      <c r="P29" s="1">
        <v>46200</v>
      </c>
      <c r="Q29" s="1"/>
      <c r="R29">
        <v>12</v>
      </c>
      <c r="S29" s="21">
        <v>0</v>
      </c>
      <c r="T29">
        <v>1.4</v>
      </c>
      <c r="V29" t="s">
        <v>91</v>
      </c>
      <c r="W29" s="1">
        <v>46200</v>
      </c>
      <c r="X29" s="1">
        <v>46211</v>
      </c>
      <c r="Y29">
        <v>12</v>
      </c>
      <c r="Z29" s="21">
        <v>0</v>
      </c>
    </row>
    <row r="30" spans="1:28" x14ac:dyDescent="0.25">
      <c r="A30">
        <v>29</v>
      </c>
      <c r="B30" t="s">
        <v>130</v>
      </c>
      <c r="C30" t="s">
        <v>354</v>
      </c>
      <c r="D30" t="s">
        <v>91</v>
      </c>
      <c r="E30">
        <v>28</v>
      </c>
      <c r="F30" s="1">
        <v>46200</v>
      </c>
      <c r="G30" s="1">
        <v>46209</v>
      </c>
      <c r="H30">
        <v>10</v>
      </c>
      <c r="I30" s="21">
        <v>0</v>
      </c>
      <c r="J30" t="s">
        <v>68</v>
      </c>
      <c r="K30" t="s">
        <v>91</v>
      </c>
      <c r="L30" s="1"/>
      <c r="M30" s="1"/>
      <c r="N30" s="21"/>
      <c r="O30" s="21"/>
      <c r="P30" s="1">
        <v>46200</v>
      </c>
      <c r="Q30" s="1"/>
      <c r="R30">
        <v>10</v>
      </c>
      <c r="S30" s="21">
        <v>0</v>
      </c>
      <c r="T30" t="s">
        <v>128</v>
      </c>
      <c r="V30" t="s">
        <v>91</v>
      </c>
      <c r="W30" s="1">
        <v>46200</v>
      </c>
      <c r="X30" s="1">
        <v>46209</v>
      </c>
      <c r="Y30">
        <v>10</v>
      </c>
      <c r="Z30" s="21">
        <v>0</v>
      </c>
    </row>
    <row r="31" spans="1:28" x14ac:dyDescent="0.25">
      <c r="A31">
        <v>30</v>
      </c>
      <c r="B31" t="s">
        <v>131</v>
      </c>
      <c r="C31" t="s">
        <v>354</v>
      </c>
      <c r="D31" t="s">
        <v>91</v>
      </c>
      <c r="E31">
        <v>28</v>
      </c>
      <c r="F31" s="1">
        <v>46210</v>
      </c>
      <c r="G31" s="1">
        <v>46211</v>
      </c>
      <c r="H31">
        <v>2</v>
      </c>
      <c r="I31" s="21">
        <v>0</v>
      </c>
      <c r="J31" t="s">
        <v>68</v>
      </c>
      <c r="K31" t="s">
        <v>91</v>
      </c>
      <c r="L31" s="1"/>
      <c r="M31" s="1"/>
      <c r="N31" s="21"/>
      <c r="O31" s="21"/>
      <c r="P31" s="1">
        <v>46210</v>
      </c>
      <c r="Q31" s="1"/>
      <c r="R31">
        <v>2</v>
      </c>
      <c r="S31" s="21">
        <v>0</v>
      </c>
      <c r="T31" t="s">
        <v>130</v>
      </c>
      <c r="V31" t="s">
        <v>91</v>
      </c>
      <c r="W31" s="1">
        <v>46210</v>
      </c>
      <c r="X31" s="1">
        <v>46211</v>
      </c>
      <c r="Y31">
        <v>2</v>
      </c>
      <c r="Z31" s="21">
        <v>0</v>
      </c>
    </row>
    <row r="32" spans="1:28" x14ac:dyDescent="0.25">
      <c r="A32">
        <v>31</v>
      </c>
      <c r="B32">
        <v>2.1</v>
      </c>
      <c r="C32" t="s">
        <v>369</v>
      </c>
      <c r="D32" t="s">
        <v>91</v>
      </c>
      <c r="F32" s="1">
        <v>46056</v>
      </c>
      <c r="G32" s="1">
        <v>46056</v>
      </c>
      <c r="H32">
        <v>1</v>
      </c>
      <c r="I32" s="21">
        <v>1</v>
      </c>
      <c r="J32" t="s">
        <v>56</v>
      </c>
      <c r="K32" t="s">
        <v>91</v>
      </c>
      <c r="L32" s="1"/>
      <c r="M32" s="1"/>
      <c r="N32" s="21"/>
      <c r="O32" s="21"/>
      <c r="P32" s="1">
        <v>46056</v>
      </c>
      <c r="Q32" s="1"/>
      <c r="R32">
        <v>1</v>
      </c>
      <c r="S32" s="21">
        <v>1</v>
      </c>
      <c r="V32" t="s">
        <v>91</v>
      </c>
      <c r="W32" s="1">
        <v>46056</v>
      </c>
      <c r="X32" s="1">
        <v>46056</v>
      </c>
      <c r="Y32">
        <v>1</v>
      </c>
      <c r="Z32" s="21">
        <v>1</v>
      </c>
      <c r="AB32" s="131"/>
    </row>
    <row r="33" spans="1:26" x14ac:dyDescent="0.25">
      <c r="A33">
        <v>32</v>
      </c>
      <c r="B33">
        <v>2.2000000000000002</v>
      </c>
      <c r="C33" t="s">
        <v>369</v>
      </c>
      <c r="D33" t="s">
        <v>91</v>
      </c>
      <c r="F33" s="1">
        <v>46258</v>
      </c>
      <c r="G33" s="1">
        <v>46258</v>
      </c>
      <c r="H33">
        <v>1</v>
      </c>
      <c r="I33" s="21"/>
      <c r="J33" t="s">
        <v>68</v>
      </c>
      <c r="K33" t="s">
        <v>91</v>
      </c>
      <c r="L33" s="1"/>
      <c r="M33" s="1"/>
      <c r="N33" s="21"/>
      <c r="O33" s="21"/>
      <c r="P33" s="1">
        <v>46258</v>
      </c>
      <c r="Q33" s="1"/>
      <c r="R33">
        <v>1</v>
      </c>
      <c r="S33" s="21"/>
      <c r="T33" t="s">
        <v>286</v>
      </c>
      <c r="V33" t="s">
        <v>91</v>
      </c>
      <c r="W33" s="1">
        <v>46258</v>
      </c>
      <c r="X33" s="1">
        <v>46258</v>
      </c>
      <c r="Y33">
        <v>1</v>
      </c>
      <c r="Z33" s="21"/>
    </row>
    <row r="34" spans="1:26" x14ac:dyDescent="0.25">
      <c r="A34">
        <v>33</v>
      </c>
      <c r="B34">
        <v>3.1</v>
      </c>
      <c r="C34" t="s">
        <v>354</v>
      </c>
      <c r="D34" t="s">
        <v>90</v>
      </c>
      <c r="F34" s="1">
        <v>46203</v>
      </c>
      <c r="G34" s="1">
        <v>46214</v>
      </c>
      <c r="H34">
        <v>12</v>
      </c>
      <c r="I34" s="21">
        <v>1</v>
      </c>
      <c r="J34" t="s">
        <v>57</v>
      </c>
      <c r="K34" t="s">
        <v>91</v>
      </c>
      <c r="L34" s="1"/>
      <c r="M34" s="1"/>
      <c r="N34" s="21"/>
      <c r="O34" s="21"/>
      <c r="P34" s="1">
        <v>46203</v>
      </c>
      <c r="Q34" s="1"/>
      <c r="R34">
        <v>12</v>
      </c>
      <c r="S34" s="21">
        <v>1</v>
      </c>
      <c r="V34" t="s">
        <v>91</v>
      </c>
      <c r="W34" s="1">
        <v>46203</v>
      </c>
      <c r="X34" s="1">
        <v>46214</v>
      </c>
      <c r="Y34">
        <v>12</v>
      </c>
      <c r="Z34" s="21">
        <v>1</v>
      </c>
    </row>
    <row r="35" spans="1:26" x14ac:dyDescent="0.25">
      <c r="A35">
        <v>34</v>
      </c>
      <c r="B35" t="s">
        <v>218</v>
      </c>
      <c r="C35" t="s">
        <v>354</v>
      </c>
      <c r="D35" t="s">
        <v>91</v>
      </c>
      <c r="E35">
        <v>33</v>
      </c>
      <c r="F35" s="1">
        <v>46204</v>
      </c>
      <c r="G35" s="1">
        <v>46211</v>
      </c>
      <c r="H35">
        <v>8</v>
      </c>
      <c r="I35" s="21">
        <v>1</v>
      </c>
      <c r="J35" t="s">
        <v>285</v>
      </c>
      <c r="K35" t="s">
        <v>91</v>
      </c>
      <c r="L35" s="1"/>
      <c r="M35" s="1"/>
      <c r="N35" s="21"/>
      <c r="O35" s="21"/>
      <c r="P35" s="1">
        <v>46204</v>
      </c>
      <c r="Q35" s="1"/>
      <c r="R35">
        <v>8</v>
      </c>
      <c r="S35" s="21">
        <v>1</v>
      </c>
      <c r="T35" t="s">
        <v>351</v>
      </c>
      <c r="V35" t="s">
        <v>91</v>
      </c>
      <c r="W35" s="1">
        <v>46204</v>
      </c>
      <c r="X35" s="1">
        <v>46211</v>
      </c>
      <c r="Y35">
        <v>8</v>
      </c>
      <c r="Z35" s="21">
        <v>1</v>
      </c>
    </row>
    <row r="36" spans="1:26" x14ac:dyDescent="0.25">
      <c r="A36">
        <v>35</v>
      </c>
      <c r="B36" t="s">
        <v>219</v>
      </c>
      <c r="C36" t="s">
        <v>354</v>
      </c>
      <c r="D36" t="s">
        <v>91</v>
      </c>
      <c r="E36">
        <v>33</v>
      </c>
      <c r="F36" s="1">
        <v>46205</v>
      </c>
      <c r="G36" s="1">
        <v>46207</v>
      </c>
      <c r="H36">
        <v>3</v>
      </c>
      <c r="I36" s="21">
        <v>1</v>
      </c>
      <c r="J36" t="s">
        <v>285</v>
      </c>
      <c r="K36" t="s">
        <v>91</v>
      </c>
      <c r="L36" s="1"/>
      <c r="M36" s="1"/>
      <c r="N36" s="21"/>
      <c r="O36" s="21"/>
      <c r="P36" s="1">
        <v>46205</v>
      </c>
      <c r="Q36" s="1"/>
      <c r="R36">
        <v>3</v>
      </c>
      <c r="S36" s="21">
        <v>1</v>
      </c>
      <c r="V36" t="s">
        <v>91</v>
      </c>
      <c r="W36" s="1">
        <v>46205</v>
      </c>
      <c r="X36" s="1">
        <v>46207</v>
      </c>
      <c r="Y36">
        <v>3</v>
      </c>
      <c r="Z36" s="21">
        <v>1</v>
      </c>
    </row>
    <row r="37" spans="1:26" x14ac:dyDescent="0.25">
      <c r="A37">
        <v>36</v>
      </c>
      <c r="B37" t="s">
        <v>220</v>
      </c>
      <c r="C37" t="s">
        <v>354</v>
      </c>
      <c r="D37" t="s">
        <v>91</v>
      </c>
      <c r="E37">
        <v>33</v>
      </c>
      <c r="F37" s="1">
        <v>46206</v>
      </c>
      <c r="G37" s="1">
        <v>46212</v>
      </c>
      <c r="H37">
        <v>7</v>
      </c>
      <c r="I37" s="21">
        <v>1</v>
      </c>
      <c r="J37" t="s">
        <v>285</v>
      </c>
      <c r="K37" t="s">
        <v>91</v>
      </c>
      <c r="L37" s="1"/>
      <c r="M37" s="1"/>
      <c r="N37" s="21"/>
      <c r="O37" s="21"/>
      <c r="P37" s="1">
        <v>46206</v>
      </c>
      <c r="Q37" s="1"/>
      <c r="R37">
        <v>7</v>
      </c>
      <c r="S37" s="21">
        <v>1</v>
      </c>
      <c r="V37" t="s">
        <v>91</v>
      </c>
      <c r="W37" s="1">
        <v>46206</v>
      </c>
      <c r="X37" s="1">
        <v>46212</v>
      </c>
      <c r="Y37">
        <v>7</v>
      </c>
      <c r="Z37" s="21">
        <v>1</v>
      </c>
    </row>
    <row r="38" spans="1:26" x14ac:dyDescent="0.25">
      <c r="A38">
        <v>37</v>
      </c>
      <c r="B38" t="s">
        <v>221</v>
      </c>
      <c r="C38" t="s">
        <v>354</v>
      </c>
      <c r="D38" t="s">
        <v>91</v>
      </c>
      <c r="E38">
        <v>33</v>
      </c>
      <c r="F38" s="1">
        <v>46208</v>
      </c>
      <c r="G38" s="1">
        <v>46214</v>
      </c>
      <c r="H38">
        <v>7</v>
      </c>
      <c r="I38" s="21">
        <v>1</v>
      </c>
      <c r="J38" t="s">
        <v>68</v>
      </c>
      <c r="K38" t="s">
        <v>91</v>
      </c>
      <c r="L38" s="1"/>
      <c r="M38" s="1"/>
      <c r="N38" s="21"/>
      <c r="O38" s="21"/>
      <c r="P38" s="1">
        <v>46208</v>
      </c>
      <c r="Q38" s="1"/>
      <c r="R38">
        <v>7</v>
      </c>
      <c r="S38" s="21">
        <v>1</v>
      </c>
      <c r="T38" t="s">
        <v>339</v>
      </c>
      <c r="V38" t="s">
        <v>91</v>
      </c>
      <c r="W38" s="1">
        <v>46208</v>
      </c>
      <c r="X38" s="1">
        <v>46214</v>
      </c>
      <c r="Y38">
        <v>7</v>
      </c>
      <c r="Z38" s="21">
        <v>1</v>
      </c>
    </row>
    <row r="39" spans="1:26" x14ac:dyDescent="0.25">
      <c r="A39">
        <v>38</v>
      </c>
      <c r="B39" t="s">
        <v>222</v>
      </c>
      <c r="C39" t="s">
        <v>354</v>
      </c>
      <c r="D39" t="s">
        <v>91</v>
      </c>
      <c r="E39">
        <v>33</v>
      </c>
      <c r="F39" s="1">
        <v>46205</v>
      </c>
      <c r="G39" s="1">
        <v>46207</v>
      </c>
      <c r="H39">
        <v>3</v>
      </c>
      <c r="I39" s="21">
        <v>1</v>
      </c>
      <c r="J39" t="s">
        <v>285</v>
      </c>
      <c r="K39" t="s">
        <v>91</v>
      </c>
      <c r="L39" s="1"/>
      <c r="M39" s="1"/>
      <c r="N39" s="21"/>
      <c r="O39" s="21"/>
      <c r="P39" s="1">
        <v>46205</v>
      </c>
      <c r="Q39" s="1"/>
      <c r="R39">
        <v>3</v>
      </c>
      <c r="S39" s="21">
        <v>1</v>
      </c>
      <c r="T39" t="s">
        <v>335</v>
      </c>
      <c r="V39" t="s">
        <v>91</v>
      </c>
      <c r="W39" s="1">
        <v>46205</v>
      </c>
      <c r="X39" s="1">
        <v>46207</v>
      </c>
      <c r="Y39">
        <v>3</v>
      </c>
      <c r="Z39" s="21">
        <v>1</v>
      </c>
    </row>
    <row r="40" spans="1:26" x14ac:dyDescent="0.25">
      <c r="A40">
        <v>39</v>
      </c>
      <c r="B40" t="s">
        <v>223</v>
      </c>
      <c r="C40" t="s">
        <v>354</v>
      </c>
      <c r="D40" t="s">
        <v>91</v>
      </c>
      <c r="E40">
        <v>33</v>
      </c>
      <c r="F40" s="1">
        <v>46203</v>
      </c>
      <c r="G40" s="1">
        <v>46204</v>
      </c>
      <c r="H40">
        <v>2</v>
      </c>
      <c r="I40" s="21">
        <v>1</v>
      </c>
      <c r="J40" t="s">
        <v>285</v>
      </c>
      <c r="K40" t="s">
        <v>91</v>
      </c>
      <c r="L40" s="1"/>
      <c r="M40" s="1"/>
      <c r="N40" s="21"/>
      <c r="O40" s="21"/>
      <c r="P40" s="1">
        <v>46203</v>
      </c>
      <c r="Q40" s="1"/>
      <c r="R40">
        <v>2</v>
      </c>
      <c r="S40" s="21">
        <v>1</v>
      </c>
      <c r="T40" t="s">
        <v>336</v>
      </c>
      <c r="V40" t="s">
        <v>91</v>
      </c>
      <c r="W40" s="1">
        <v>46203</v>
      </c>
      <c r="X40" s="1">
        <v>46204</v>
      </c>
      <c r="Y40">
        <v>2</v>
      </c>
      <c r="Z40" s="21">
        <v>1</v>
      </c>
    </row>
    <row r="41" spans="1:26" x14ac:dyDescent="0.25">
      <c r="A41">
        <v>40</v>
      </c>
      <c r="B41">
        <v>3.2</v>
      </c>
      <c r="C41" t="s">
        <v>354</v>
      </c>
      <c r="D41" t="s">
        <v>90</v>
      </c>
      <c r="F41" s="1">
        <v>46215</v>
      </c>
      <c r="G41" s="1">
        <v>46243</v>
      </c>
      <c r="H41">
        <v>29</v>
      </c>
      <c r="I41" s="21">
        <v>0</v>
      </c>
      <c r="J41" t="s">
        <v>57</v>
      </c>
      <c r="K41" t="s">
        <v>91</v>
      </c>
      <c r="L41" s="1"/>
      <c r="M41" s="1"/>
      <c r="N41" s="21"/>
      <c r="O41" s="21"/>
      <c r="P41" s="1">
        <v>46215</v>
      </c>
      <c r="Q41" s="1"/>
      <c r="R41">
        <v>29</v>
      </c>
      <c r="S41" s="21">
        <v>0</v>
      </c>
      <c r="T41">
        <v>3.1</v>
      </c>
      <c r="V41" t="s">
        <v>91</v>
      </c>
      <c r="W41" s="1">
        <v>46215</v>
      </c>
      <c r="X41" s="1">
        <v>46243</v>
      </c>
      <c r="Y41">
        <v>29</v>
      </c>
      <c r="Z41" s="21">
        <v>0</v>
      </c>
    </row>
    <row r="42" spans="1:26" x14ac:dyDescent="0.25">
      <c r="A42">
        <v>41</v>
      </c>
      <c r="B42" t="s">
        <v>225</v>
      </c>
      <c r="C42" t="s">
        <v>354</v>
      </c>
      <c r="D42" t="s">
        <v>91</v>
      </c>
      <c r="E42">
        <v>40</v>
      </c>
      <c r="F42" s="1">
        <v>46215</v>
      </c>
      <c r="G42" s="1">
        <v>46217</v>
      </c>
      <c r="H42">
        <v>3</v>
      </c>
      <c r="I42" s="21">
        <v>1</v>
      </c>
      <c r="J42" t="s">
        <v>68</v>
      </c>
      <c r="K42" t="s">
        <v>91</v>
      </c>
      <c r="L42" s="1"/>
      <c r="M42" s="1"/>
      <c r="N42" s="21"/>
      <c r="O42" s="21"/>
      <c r="P42" s="1">
        <v>46215</v>
      </c>
      <c r="Q42" s="1"/>
      <c r="R42">
        <v>3</v>
      </c>
      <c r="S42" s="21">
        <v>1</v>
      </c>
      <c r="T42" t="s">
        <v>222</v>
      </c>
      <c r="V42" t="s">
        <v>91</v>
      </c>
      <c r="W42" s="1">
        <v>46215</v>
      </c>
      <c r="X42" s="1">
        <v>46217</v>
      </c>
      <c r="Y42">
        <v>3</v>
      </c>
      <c r="Z42" s="21">
        <v>1</v>
      </c>
    </row>
    <row r="43" spans="1:26" x14ac:dyDescent="0.25">
      <c r="A43">
        <v>42</v>
      </c>
      <c r="B43" t="s">
        <v>226</v>
      </c>
      <c r="C43" t="s">
        <v>354</v>
      </c>
      <c r="D43" t="s">
        <v>91</v>
      </c>
      <c r="E43">
        <v>40</v>
      </c>
      <c r="F43" s="1">
        <v>46218</v>
      </c>
      <c r="G43" s="1">
        <v>46224</v>
      </c>
      <c r="H43">
        <v>7</v>
      </c>
      <c r="I43" s="21">
        <v>0.8</v>
      </c>
      <c r="J43" t="s">
        <v>68</v>
      </c>
      <c r="K43" t="s">
        <v>91</v>
      </c>
      <c r="L43" s="1"/>
      <c r="M43" s="1"/>
      <c r="N43" s="21"/>
      <c r="O43" s="21"/>
      <c r="P43" s="1">
        <v>46218</v>
      </c>
      <c r="Q43" s="1"/>
      <c r="R43">
        <v>7</v>
      </c>
      <c r="S43" s="21">
        <v>0.8</v>
      </c>
      <c r="T43" t="s">
        <v>225</v>
      </c>
      <c r="V43" t="s">
        <v>91</v>
      </c>
      <c r="W43" s="1">
        <v>46218</v>
      </c>
      <c r="X43" s="1">
        <v>46224</v>
      </c>
      <c r="Y43">
        <v>7</v>
      </c>
      <c r="Z43" s="21">
        <v>0.8</v>
      </c>
    </row>
    <row r="44" spans="1:26" x14ac:dyDescent="0.25">
      <c r="A44">
        <v>43</v>
      </c>
      <c r="B44" t="s">
        <v>227</v>
      </c>
      <c r="C44" t="s">
        <v>354</v>
      </c>
      <c r="D44" t="s">
        <v>91</v>
      </c>
      <c r="E44">
        <v>40</v>
      </c>
      <c r="F44" s="1">
        <v>46227</v>
      </c>
      <c r="G44" s="1">
        <v>46228</v>
      </c>
      <c r="H44">
        <v>2</v>
      </c>
      <c r="I44" s="21">
        <v>0.35</v>
      </c>
      <c r="J44" t="s">
        <v>68</v>
      </c>
      <c r="K44" t="s">
        <v>91</v>
      </c>
      <c r="L44" s="1"/>
      <c r="M44" s="1"/>
      <c r="N44" s="21"/>
      <c r="O44" s="21"/>
      <c r="P44" s="1">
        <v>46227</v>
      </c>
      <c r="Q44" s="1"/>
      <c r="R44">
        <v>2</v>
      </c>
      <c r="S44" s="21">
        <v>0.35</v>
      </c>
      <c r="T44" t="s">
        <v>349</v>
      </c>
      <c r="V44" t="s">
        <v>91</v>
      </c>
      <c r="W44" s="1">
        <v>46227</v>
      </c>
      <c r="X44" s="1">
        <v>46228</v>
      </c>
      <c r="Y44">
        <v>2</v>
      </c>
      <c r="Z44" s="21">
        <v>0.35</v>
      </c>
    </row>
    <row r="45" spans="1:26" x14ac:dyDescent="0.25">
      <c r="A45">
        <v>44</v>
      </c>
      <c r="B45" t="s">
        <v>228</v>
      </c>
      <c r="C45" t="s">
        <v>354</v>
      </c>
      <c r="D45" t="s">
        <v>91</v>
      </c>
      <c r="E45">
        <v>40</v>
      </c>
      <c r="F45" s="1">
        <v>46229</v>
      </c>
      <c r="G45" s="1">
        <v>46243</v>
      </c>
      <c r="H45">
        <v>15</v>
      </c>
      <c r="I45" s="21">
        <v>0.01</v>
      </c>
      <c r="J45" t="s">
        <v>68</v>
      </c>
      <c r="K45" t="s">
        <v>91</v>
      </c>
      <c r="L45" s="1"/>
      <c r="M45" s="1"/>
      <c r="N45" s="21"/>
      <c r="O45" s="21"/>
      <c r="P45" s="1">
        <v>46229</v>
      </c>
      <c r="Q45" s="1"/>
      <c r="R45">
        <v>15</v>
      </c>
      <c r="S45" s="21">
        <v>0.01</v>
      </c>
      <c r="T45" t="s">
        <v>227</v>
      </c>
      <c r="V45" t="s">
        <v>91</v>
      </c>
      <c r="W45" s="1">
        <v>46229</v>
      </c>
      <c r="X45" s="1">
        <v>46243</v>
      </c>
      <c r="Y45">
        <v>15</v>
      </c>
      <c r="Z45" s="21">
        <v>0.01</v>
      </c>
    </row>
    <row r="46" spans="1:26" x14ac:dyDescent="0.25">
      <c r="A46">
        <v>45</v>
      </c>
      <c r="B46">
        <v>3.3</v>
      </c>
      <c r="C46" t="s">
        <v>354</v>
      </c>
      <c r="D46" t="s">
        <v>90</v>
      </c>
      <c r="F46" s="1">
        <v>46244</v>
      </c>
      <c r="G46" s="1">
        <v>46283</v>
      </c>
      <c r="H46">
        <v>40</v>
      </c>
      <c r="I46" s="21">
        <v>0</v>
      </c>
      <c r="J46" t="s">
        <v>57</v>
      </c>
      <c r="K46" t="s">
        <v>91</v>
      </c>
      <c r="L46" s="1"/>
      <c r="M46" s="1"/>
      <c r="N46" s="21"/>
      <c r="O46" s="21"/>
      <c r="P46" s="1">
        <v>46244</v>
      </c>
      <c r="Q46" s="1"/>
      <c r="R46">
        <v>40</v>
      </c>
      <c r="S46" s="21">
        <v>0</v>
      </c>
      <c r="T46">
        <v>3.2</v>
      </c>
      <c r="V46" t="s">
        <v>91</v>
      </c>
      <c r="W46" s="1">
        <v>46244</v>
      </c>
      <c r="X46" s="1">
        <v>46283</v>
      </c>
      <c r="Y46">
        <v>40</v>
      </c>
      <c r="Z46" s="21">
        <v>0</v>
      </c>
    </row>
    <row r="47" spans="1:26" x14ac:dyDescent="0.25">
      <c r="A47">
        <v>46</v>
      </c>
      <c r="B47" t="s">
        <v>230</v>
      </c>
      <c r="C47" t="s">
        <v>354</v>
      </c>
      <c r="D47" t="s">
        <v>91</v>
      </c>
      <c r="E47">
        <v>45</v>
      </c>
      <c r="F47" s="1">
        <v>46244</v>
      </c>
      <c r="G47" s="1">
        <v>46246</v>
      </c>
      <c r="H47">
        <v>3</v>
      </c>
      <c r="I47" s="21">
        <v>0</v>
      </c>
      <c r="J47" t="s">
        <v>68</v>
      </c>
      <c r="K47" t="s">
        <v>91</v>
      </c>
      <c r="L47" s="1"/>
      <c r="M47" s="1"/>
      <c r="N47" s="21"/>
      <c r="O47" s="21"/>
      <c r="P47" s="1">
        <v>46244</v>
      </c>
      <c r="Q47" s="1"/>
      <c r="R47">
        <v>3</v>
      </c>
      <c r="S47" s="21">
        <v>0</v>
      </c>
      <c r="T47" t="s">
        <v>227</v>
      </c>
      <c r="V47" t="s">
        <v>91</v>
      </c>
      <c r="W47" s="1">
        <v>46244</v>
      </c>
      <c r="X47" s="1">
        <v>46246</v>
      </c>
      <c r="Y47">
        <v>3</v>
      </c>
      <c r="Z47" s="21">
        <v>0</v>
      </c>
    </row>
    <row r="48" spans="1:26" x14ac:dyDescent="0.25">
      <c r="A48">
        <v>47</v>
      </c>
      <c r="B48" t="s">
        <v>231</v>
      </c>
      <c r="C48" t="s">
        <v>354</v>
      </c>
      <c r="D48" t="s">
        <v>90</v>
      </c>
      <c r="E48">
        <v>45</v>
      </c>
      <c r="F48" s="1">
        <v>46247</v>
      </c>
      <c r="G48" s="1">
        <v>46263</v>
      </c>
      <c r="H48">
        <v>17</v>
      </c>
      <c r="I48" s="21">
        <v>0</v>
      </c>
      <c r="J48" t="s">
        <v>57</v>
      </c>
      <c r="K48" t="s">
        <v>91</v>
      </c>
      <c r="L48" s="1"/>
      <c r="M48" s="1"/>
      <c r="N48" s="21"/>
      <c r="O48" s="21"/>
      <c r="P48" s="1">
        <v>46247</v>
      </c>
      <c r="Q48" s="1"/>
      <c r="R48">
        <v>17</v>
      </c>
      <c r="S48" s="21">
        <v>0</v>
      </c>
      <c r="V48" t="s">
        <v>91</v>
      </c>
      <c r="W48" s="1">
        <v>46247</v>
      </c>
      <c r="X48" s="1">
        <v>46263</v>
      </c>
      <c r="Y48">
        <v>17</v>
      </c>
      <c r="Z48" s="21">
        <v>0</v>
      </c>
    </row>
    <row r="49" spans="1:26" x14ac:dyDescent="0.25">
      <c r="A49">
        <v>48</v>
      </c>
      <c r="B49" t="s">
        <v>232</v>
      </c>
      <c r="C49" t="s">
        <v>354</v>
      </c>
      <c r="D49" t="s">
        <v>91</v>
      </c>
      <c r="E49">
        <v>47</v>
      </c>
      <c r="F49" s="1">
        <v>46247</v>
      </c>
      <c r="G49" s="1">
        <v>46250</v>
      </c>
      <c r="H49">
        <v>4</v>
      </c>
      <c r="I49" s="21"/>
      <c r="J49" t="s">
        <v>68</v>
      </c>
      <c r="K49" t="s">
        <v>91</v>
      </c>
      <c r="L49" s="1"/>
      <c r="M49" s="1"/>
      <c r="N49" s="21"/>
      <c r="O49" s="21"/>
      <c r="P49" s="1">
        <v>46247</v>
      </c>
      <c r="Q49" s="1"/>
      <c r="R49">
        <v>4</v>
      </c>
      <c r="S49" s="21"/>
      <c r="T49" t="s">
        <v>230</v>
      </c>
      <c r="V49" t="s">
        <v>91</v>
      </c>
      <c r="W49" s="1">
        <v>46247</v>
      </c>
      <c r="X49" s="1">
        <v>46250</v>
      </c>
      <c r="Y49">
        <v>4</v>
      </c>
      <c r="Z49" s="21"/>
    </row>
    <row r="50" spans="1:26" x14ac:dyDescent="0.25">
      <c r="A50">
        <v>49</v>
      </c>
      <c r="B50" t="s">
        <v>233</v>
      </c>
      <c r="C50" t="s">
        <v>354</v>
      </c>
      <c r="D50" t="s">
        <v>91</v>
      </c>
      <c r="E50">
        <v>47</v>
      </c>
      <c r="F50" s="1">
        <v>46259</v>
      </c>
      <c r="G50" s="1">
        <v>46263</v>
      </c>
      <c r="H50">
        <v>5</v>
      </c>
      <c r="I50" s="21"/>
      <c r="J50" t="s">
        <v>68</v>
      </c>
      <c r="K50" t="s">
        <v>91</v>
      </c>
      <c r="L50" s="1"/>
      <c r="M50" s="1"/>
      <c r="N50" s="21"/>
      <c r="O50" s="21"/>
      <c r="P50" s="1">
        <v>46259</v>
      </c>
      <c r="Q50" s="1"/>
      <c r="R50">
        <v>5</v>
      </c>
      <c r="S50" s="21"/>
      <c r="T50">
        <v>2.2000000000000002</v>
      </c>
      <c r="V50" t="s">
        <v>91</v>
      </c>
      <c r="W50" s="1">
        <v>46259</v>
      </c>
      <c r="X50" s="1">
        <v>46263</v>
      </c>
      <c r="Y50">
        <v>5</v>
      </c>
      <c r="Z50" s="21"/>
    </row>
    <row r="51" spans="1:26" x14ac:dyDescent="0.25">
      <c r="A51">
        <v>50</v>
      </c>
      <c r="B51" t="s">
        <v>234</v>
      </c>
      <c r="C51" t="s">
        <v>354</v>
      </c>
      <c r="D51" t="s">
        <v>91</v>
      </c>
      <c r="E51">
        <v>45</v>
      </c>
      <c r="F51" s="1">
        <v>46247</v>
      </c>
      <c r="G51" s="1">
        <v>46258</v>
      </c>
      <c r="H51">
        <v>12</v>
      </c>
      <c r="I51" s="21">
        <v>0</v>
      </c>
      <c r="J51" t="s">
        <v>68</v>
      </c>
      <c r="K51" t="s">
        <v>91</v>
      </c>
      <c r="L51" s="1"/>
      <c r="M51" s="1"/>
      <c r="N51" s="21"/>
      <c r="O51" s="21"/>
      <c r="P51" s="1">
        <v>46247</v>
      </c>
      <c r="Q51" s="1"/>
      <c r="R51">
        <v>12</v>
      </c>
      <c r="S51" s="21">
        <v>0</v>
      </c>
      <c r="T51" t="s">
        <v>230</v>
      </c>
      <c r="V51" t="s">
        <v>91</v>
      </c>
      <c r="W51" s="1">
        <v>46247</v>
      </c>
      <c r="X51" s="1">
        <v>46258</v>
      </c>
      <c r="Y51">
        <v>12</v>
      </c>
      <c r="Z51" s="21">
        <v>0</v>
      </c>
    </row>
    <row r="52" spans="1:26" x14ac:dyDescent="0.25">
      <c r="A52">
        <v>51</v>
      </c>
      <c r="B52" t="s">
        <v>235</v>
      </c>
      <c r="C52" t="s">
        <v>354</v>
      </c>
      <c r="D52" t="s">
        <v>91</v>
      </c>
      <c r="E52">
        <v>45</v>
      </c>
      <c r="F52" s="1">
        <v>46264</v>
      </c>
      <c r="G52" s="1">
        <v>46278</v>
      </c>
      <c r="H52">
        <v>15</v>
      </c>
      <c r="I52" s="21">
        <v>0</v>
      </c>
      <c r="J52" t="s">
        <v>68</v>
      </c>
      <c r="K52" t="s">
        <v>91</v>
      </c>
      <c r="L52" s="1"/>
      <c r="M52" s="1"/>
      <c r="N52" s="21"/>
      <c r="O52" s="21"/>
      <c r="P52" s="1">
        <v>46264</v>
      </c>
      <c r="Q52" s="1"/>
      <c r="R52">
        <v>15</v>
      </c>
      <c r="S52" s="21">
        <v>0</v>
      </c>
      <c r="T52" t="s">
        <v>244</v>
      </c>
      <c r="V52" t="s">
        <v>91</v>
      </c>
      <c r="W52" s="1">
        <v>46264</v>
      </c>
      <c r="X52" s="1">
        <v>46278</v>
      </c>
      <c r="Y52">
        <v>15</v>
      </c>
      <c r="Z52" s="21">
        <v>0</v>
      </c>
    </row>
    <row r="53" spans="1:26" x14ac:dyDescent="0.25">
      <c r="A53">
        <v>52</v>
      </c>
      <c r="B53" t="s">
        <v>236</v>
      </c>
      <c r="C53" t="s">
        <v>354</v>
      </c>
      <c r="D53" t="s">
        <v>91</v>
      </c>
      <c r="E53">
        <v>45</v>
      </c>
      <c r="F53" s="1">
        <v>46279</v>
      </c>
      <c r="G53" s="1">
        <v>46283</v>
      </c>
      <c r="H53">
        <v>5</v>
      </c>
      <c r="I53" s="21">
        <v>0</v>
      </c>
      <c r="J53" t="s">
        <v>68</v>
      </c>
      <c r="K53" t="s">
        <v>91</v>
      </c>
      <c r="L53" s="1"/>
      <c r="M53" s="1"/>
      <c r="N53" s="21"/>
      <c r="O53" s="21"/>
      <c r="P53" s="1">
        <v>46279</v>
      </c>
      <c r="Q53" s="1"/>
      <c r="R53">
        <v>5</v>
      </c>
      <c r="S53" s="21">
        <v>0</v>
      </c>
      <c r="T53" t="s">
        <v>235</v>
      </c>
      <c r="V53" t="s">
        <v>91</v>
      </c>
      <c r="W53" s="1">
        <v>46279</v>
      </c>
      <c r="X53" s="1">
        <v>46283</v>
      </c>
      <c r="Y53">
        <v>5</v>
      </c>
      <c r="Z53" s="21">
        <v>0</v>
      </c>
    </row>
    <row r="54" spans="1:26" x14ac:dyDescent="0.25">
      <c r="A54">
        <v>53</v>
      </c>
      <c r="B54">
        <v>3.4</v>
      </c>
      <c r="C54" t="s">
        <v>354</v>
      </c>
      <c r="D54" t="s">
        <v>90</v>
      </c>
      <c r="F54" s="1">
        <v>46284</v>
      </c>
      <c r="G54" s="1">
        <v>46297</v>
      </c>
      <c r="H54">
        <v>14</v>
      </c>
      <c r="I54" s="21">
        <v>0</v>
      </c>
      <c r="J54" t="s">
        <v>57</v>
      </c>
      <c r="K54" t="s">
        <v>91</v>
      </c>
      <c r="L54" s="1"/>
      <c r="M54" s="1"/>
      <c r="N54" s="21"/>
      <c r="O54" s="21"/>
      <c r="P54" s="1">
        <v>46284</v>
      </c>
      <c r="Q54" s="1"/>
      <c r="R54">
        <v>14</v>
      </c>
      <c r="S54" s="21">
        <v>0</v>
      </c>
      <c r="T54">
        <v>3.3</v>
      </c>
      <c r="V54" t="s">
        <v>91</v>
      </c>
      <c r="W54" s="1">
        <v>46284</v>
      </c>
      <c r="X54" s="1">
        <v>46297</v>
      </c>
      <c r="Y54">
        <v>14</v>
      </c>
      <c r="Z54" s="21">
        <v>0</v>
      </c>
    </row>
    <row r="55" spans="1:26" x14ac:dyDescent="0.25">
      <c r="A55">
        <v>54</v>
      </c>
      <c r="B55" t="s">
        <v>238</v>
      </c>
      <c r="C55" t="s">
        <v>354</v>
      </c>
      <c r="D55" t="s">
        <v>91</v>
      </c>
      <c r="E55">
        <v>53</v>
      </c>
      <c r="F55" s="1">
        <v>46284</v>
      </c>
      <c r="G55" s="1">
        <v>46288</v>
      </c>
      <c r="H55">
        <v>5</v>
      </c>
      <c r="I55" s="21">
        <v>0</v>
      </c>
      <c r="J55" t="s">
        <v>68</v>
      </c>
      <c r="K55" t="s">
        <v>91</v>
      </c>
      <c r="L55" s="1"/>
      <c r="M55" s="1"/>
      <c r="N55" s="21"/>
      <c r="O55" s="21"/>
      <c r="P55" s="1">
        <v>46284</v>
      </c>
      <c r="Q55" s="1"/>
      <c r="R55">
        <v>5</v>
      </c>
      <c r="S55" s="21">
        <v>0</v>
      </c>
      <c r="T55" t="s">
        <v>236</v>
      </c>
      <c r="V55" t="s">
        <v>91</v>
      </c>
      <c r="W55" s="1">
        <v>46284</v>
      </c>
      <c r="X55" s="1">
        <v>46288</v>
      </c>
      <c r="Y55">
        <v>5</v>
      </c>
      <c r="Z55" s="21">
        <v>0</v>
      </c>
    </row>
    <row r="56" spans="1:26" x14ac:dyDescent="0.25">
      <c r="A56">
        <v>55</v>
      </c>
      <c r="B56" t="s">
        <v>239</v>
      </c>
      <c r="C56" t="s">
        <v>354</v>
      </c>
      <c r="D56" t="s">
        <v>91</v>
      </c>
      <c r="E56">
        <v>53</v>
      </c>
      <c r="F56" s="1">
        <v>46290</v>
      </c>
      <c r="G56" s="1">
        <v>46292</v>
      </c>
      <c r="H56">
        <v>3</v>
      </c>
      <c r="I56" s="21">
        <v>0</v>
      </c>
      <c r="J56" t="s">
        <v>68</v>
      </c>
      <c r="K56" t="s">
        <v>91</v>
      </c>
      <c r="L56" s="1"/>
      <c r="M56" s="1"/>
      <c r="N56" s="21"/>
      <c r="O56" s="21"/>
      <c r="P56" s="1">
        <v>46290</v>
      </c>
      <c r="Q56" s="1"/>
      <c r="R56">
        <v>3</v>
      </c>
      <c r="S56" s="21">
        <v>0</v>
      </c>
      <c r="T56" t="s">
        <v>289</v>
      </c>
      <c r="V56" t="s">
        <v>91</v>
      </c>
      <c r="W56" s="1">
        <v>46290</v>
      </c>
      <c r="X56" s="1">
        <v>46292</v>
      </c>
      <c r="Y56">
        <v>3</v>
      </c>
      <c r="Z56" s="21">
        <v>0</v>
      </c>
    </row>
    <row r="57" spans="1:26" x14ac:dyDescent="0.25">
      <c r="A57">
        <v>56</v>
      </c>
      <c r="B57" t="s">
        <v>240</v>
      </c>
      <c r="C57" t="s">
        <v>354</v>
      </c>
      <c r="D57" t="s">
        <v>91</v>
      </c>
      <c r="E57">
        <v>53</v>
      </c>
      <c r="F57" s="1">
        <v>46293</v>
      </c>
      <c r="G57" s="1">
        <v>46297</v>
      </c>
      <c r="H57">
        <v>5</v>
      </c>
      <c r="I57" s="21">
        <v>0</v>
      </c>
      <c r="J57" t="s">
        <v>68</v>
      </c>
      <c r="K57" t="s">
        <v>91</v>
      </c>
      <c r="L57" s="1"/>
      <c r="M57" s="1"/>
      <c r="N57" s="21"/>
      <c r="O57" s="21"/>
      <c r="P57" s="1">
        <v>46293</v>
      </c>
      <c r="Q57" s="1"/>
      <c r="R57">
        <v>5</v>
      </c>
      <c r="S57" s="21">
        <v>0</v>
      </c>
      <c r="T57" t="s">
        <v>239</v>
      </c>
      <c r="V57" t="s">
        <v>91</v>
      </c>
      <c r="W57" s="1">
        <v>46293</v>
      </c>
      <c r="X57" s="1">
        <v>46297</v>
      </c>
      <c r="Y57">
        <v>5</v>
      </c>
      <c r="Z57" s="21">
        <v>0</v>
      </c>
    </row>
    <row r="58" spans="1:26" x14ac:dyDescent="0.25">
      <c r="A58">
        <v>57</v>
      </c>
      <c r="B58">
        <v>3.5</v>
      </c>
      <c r="C58" t="s">
        <v>354</v>
      </c>
      <c r="D58" t="s">
        <v>90</v>
      </c>
      <c r="F58" s="1">
        <v>46298</v>
      </c>
      <c r="G58" s="1">
        <v>46309</v>
      </c>
      <c r="H58">
        <v>12</v>
      </c>
      <c r="I58" s="21">
        <v>0</v>
      </c>
      <c r="J58" t="s">
        <v>57</v>
      </c>
      <c r="K58" t="s">
        <v>91</v>
      </c>
      <c r="L58" s="1"/>
      <c r="M58" s="1"/>
      <c r="N58" s="21"/>
      <c r="O58" s="21"/>
      <c r="P58" s="1">
        <v>46298</v>
      </c>
      <c r="Q58" s="1"/>
      <c r="R58">
        <v>12</v>
      </c>
      <c r="S58" s="21">
        <v>0</v>
      </c>
      <c r="T58">
        <v>3.4</v>
      </c>
      <c r="V58" t="s">
        <v>91</v>
      </c>
      <c r="W58" s="1">
        <v>46298</v>
      </c>
      <c r="X58" s="1">
        <v>46309</v>
      </c>
      <c r="Y58">
        <v>12</v>
      </c>
      <c r="Z58" s="21">
        <v>0</v>
      </c>
    </row>
    <row r="59" spans="1:26" x14ac:dyDescent="0.25">
      <c r="A59">
        <v>58</v>
      </c>
      <c r="B59" t="s">
        <v>242</v>
      </c>
      <c r="C59" t="s">
        <v>354</v>
      </c>
      <c r="D59" t="s">
        <v>91</v>
      </c>
      <c r="E59">
        <v>57</v>
      </c>
      <c r="F59" s="1">
        <v>46298</v>
      </c>
      <c r="G59" s="1">
        <v>46307</v>
      </c>
      <c r="H59">
        <v>10</v>
      </c>
      <c r="I59" s="21">
        <v>0</v>
      </c>
      <c r="J59" t="s">
        <v>68</v>
      </c>
      <c r="K59" t="s">
        <v>91</v>
      </c>
      <c r="L59" s="1"/>
      <c r="M59" s="1"/>
      <c r="N59" s="21"/>
      <c r="O59" s="21"/>
      <c r="P59" s="1">
        <v>46298</v>
      </c>
      <c r="Q59" s="1"/>
      <c r="R59">
        <v>10</v>
      </c>
      <c r="S59" s="21">
        <v>0</v>
      </c>
      <c r="T59" t="s">
        <v>240</v>
      </c>
      <c r="V59" t="s">
        <v>91</v>
      </c>
      <c r="W59" s="1">
        <v>46298</v>
      </c>
      <c r="X59" s="1">
        <v>46307</v>
      </c>
      <c r="Y59">
        <v>10</v>
      </c>
      <c r="Z59" s="21">
        <v>0</v>
      </c>
    </row>
    <row r="60" spans="1:26" x14ac:dyDescent="0.25">
      <c r="A60">
        <v>59</v>
      </c>
      <c r="B60" t="s">
        <v>243</v>
      </c>
      <c r="C60" t="s">
        <v>354</v>
      </c>
      <c r="D60" t="s">
        <v>91</v>
      </c>
      <c r="E60">
        <v>57</v>
      </c>
      <c r="F60" s="1">
        <v>46308</v>
      </c>
      <c r="G60" s="1">
        <v>46309</v>
      </c>
      <c r="H60">
        <v>2</v>
      </c>
      <c r="I60" s="21">
        <v>0</v>
      </c>
      <c r="J60" t="s">
        <v>68</v>
      </c>
      <c r="K60" t="s">
        <v>91</v>
      </c>
      <c r="L60" s="1"/>
      <c r="M60" s="1"/>
      <c r="N60" s="21"/>
      <c r="O60" s="21"/>
      <c r="P60" s="1">
        <v>46308</v>
      </c>
      <c r="Q60" s="1"/>
      <c r="R60">
        <v>2</v>
      </c>
      <c r="S60" s="21">
        <v>0</v>
      </c>
      <c r="T60" t="s">
        <v>242</v>
      </c>
      <c r="V60" t="s">
        <v>91</v>
      </c>
      <c r="W60" s="1">
        <v>46308</v>
      </c>
      <c r="X60" s="1">
        <v>46309</v>
      </c>
      <c r="Y60">
        <v>2</v>
      </c>
      <c r="Z60" s="21">
        <v>0</v>
      </c>
    </row>
    <row r="61" spans="1:26" x14ac:dyDescent="0.25">
      <c r="A61">
        <v>60</v>
      </c>
      <c r="B61">
        <v>9.8000000000000007</v>
      </c>
      <c r="C61" t="s">
        <v>360</v>
      </c>
      <c r="D61" t="s">
        <v>91</v>
      </c>
      <c r="F61" s="1">
        <v>46102</v>
      </c>
      <c r="G61" s="1">
        <v>46199</v>
      </c>
      <c r="H61">
        <v>98</v>
      </c>
      <c r="I61" s="21"/>
      <c r="J61" t="s">
        <v>356</v>
      </c>
      <c r="K61" t="s">
        <v>91</v>
      </c>
      <c r="L61" s="1"/>
      <c r="M61" s="1"/>
      <c r="N61" s="21"/>
      <c r="O61" s="21"/>
      <c r="P61" s="1">
        <v>46102</v>
      </c>
      <c r="Q61" s="1"/>
      <c r="R61">
        <v>98</v>
      </c>
      <c r="S61" s="21"/>
      <c r="T61" t="s">
        <v>363</v>
      </c>
      <c r="V61" t="s">
        <v>91</v>
      </c>
      <c r="W61" s="1">
        <v>46102</v>
      </c>
      <c r="X61" s="1">
        <v>46199</v>
      </c>
      <c r="Y61">
        <v>98</v>
      </c>
      <c r="Z61" s="2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61"/>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7" t="s">
        <v>0</v>
      </c>
      <c r="B1" s="8" t="s">
        <v>78</v>
      </c>
      <c r="C1" s="9" t="s">
        <v>79</v>
      </c>
      <c r="D1" s="9" t="s">
        <v>80</v>
      </c>
      <c r="E1" s="9" t="s">
        <v>81</v>
      </c>
      <c r="F1" s="9" t="s">
        <v>82</v>
      </c>
      <c r="G1" s="9" t="s">
        <v>83</v>
      </c>
      <c r="H1" s="9" t="s">
        <v>84</v>
      </c>
      <c r="I1" s="9" t="s">
        <v>85</v>
      </c>
      <c r="J1" s="9" t="s">
        <v>86</v>
      </c>
      <c r="K1" s="9" t="s">
        <v>87</v>
      </c>
      <c r="L1" s="9" t="s">
        <v>88</v>
      </c>
      <c r="M1" s="9" t="s">
        <v>89</v>
      </c>
      <c r="N1" s="10" t="s">
        <v>37</v>
      </c>
    </row>
    <row r="2" spans="1:14" x14ac:dyDescent="0.25">
      <c r="A2" s="11">
        <v>1</v>
      </c>
      <c r="B2" s="12" t="s">
        <v>91</v>
      </c>
      <c r="C2" s="12" t="s">
        <v>373</v>
      </c>
      <c r="D2" s="17"/>
      <c r="E2" s="17"/>
      <c r="F2" s="194">
        <v>46056</v>
      </c>
      <c r="G2" s="194"/>
      <c r="H2" s="194">
        <v>46056</v>
      </c>
      <c r="I2" s="194">
        <v>46056</v>
      </c>
      <c r="J2" s="17">
        <v>1</v>
      </c>
      <c r="K2" s="19"/>
      <c r="L2" s="19"/>
      <c r="M2" s="17"/>
      <c r="N2" s="13"/>
    </row>
    <row r="3" spans="1:14" x14ac:dyDescent="0.25">
      <c r="A3" s="14">
        <v>2</v>
      </c>
      <c r="B3" s="5" t="s">
        <v>91</v>
      </c>
      <c r="C3" s="5" t="s">
        <v>373</v>
      </c>
      <c r="D3" s="18"/>
      <c r="E3" s="18"/>
      <c r="F3" s="195">
        <v>46121</v>
      </c>
      <c r="G3" s="195"/>
      <c r="H3" s="195">
        <v>46160</v>
      </c>
      <c r="I3" s="195">
        <v>46160</v>
      </c>
      <c r="J3" s="18">
        <v>0</v>
      </c>
      <c r="K3" s="20"/>
      <c r="L3" s="20"/>
      <c r="M3" s="18"/>
      <c r="N3" s="15"/>
    </row>
    <row r="4" spans="1:14" x14ac:dyDescent="0.25">
      <c r="A4" s="14">
        <v>3</v>
      </c>
      <c r="B4" s="5" t="s">
        <v>91</v>
      </c>
      <c r="C4" s="5" t="s">
        <v>373</v>
      </c>
      <c r="D4" s="18"/>
      <c r="E4" s="18"/>
      <c r="F4" s="195"/>
      <c r="G4" s="195"/>
      <c r="H4" s="195">
        <v>46147</v>
      </c>
      <c r="I4" s="195">
        <v>46199</v>
      </c>
      <c r="J4" s="18">
        <v>0</v>
      </c>
      <c r="K4" s="20"/>
      <c r="L4" s="20"/>
      <c r="M4" s="18"/>
      <c r="N4" s="15"/>
    </row>
    <row r="5" spans="1:14" x14ac:dyDescent="0.25">
      <c r="A5" s="14">
        <v>4</v>
      </c>
      <c r="B5" s="5" t="s">
        <v>91</v>
      </c>
      <c r="C5" s="5" t="s">
        <v>92</v>
      </c>
      <c r="D5" s="18">
        <v>1</v>
      </c>
      <c r="E5" s="18"/>
      <c r="F5" s="195"/>
      <c r="G5" s="195"/>
      <c r="H5" s="195">
        <v>46058</v>
      </c>
      <c r="I5" s="195">
        <v>46101</v>
      </c>
      <c r="J5" s="18">
        <v>1</v>
      </c>
      <c r="K5" s="20"/>
      <c r="L5" s="20"/>
      <c r="M5" s="18"/>
      <c r="N5" s="15"/>
    </row>
    <row r="6" spans="1:14" x14ac:dyDescent="0.25">
      <c r="A6" s="14">
        <v>5</v>
      </c>
      <c r="B6" s="5" t="s">
        <v>90</v>
      </c>
      <c r="C6" s="5"/>
      <c r="D6" s="18">
        <v>1</v>
      </c>
      <c r="E6" s="18">
        <v>2.3809523809523808E-2</v>
      </c>
      <c r="F6" s="195">
        <v>46058</v>
      </c>
      <c r="G6" s="195">
        <v>46062</v>
      </c>
      <c r="H6" s="195">
        <v>46058</v>
      </c>
      <c r="I6" s="195">
        <v>46062</v>
      </c>
      <c r="J6" s="18">
        <v>1</v>
      </c>
      <c r="K6" s="20">
        <v>4.7619047619047615E-3</v>
      </c>
      <c r="L6" s="20">
        <v>4.7619047619047615E-3</v>
      </c>
      <c r="M6" s="18">
        <v>2.3809523809523808E-2</v>
      </c>
      <c r="N6" s="15"/>
    </row>
    <row r="7" spans="1:14" x14ac:dyDescent="0.25">
      <c r="A7" s="14">
        <v>6</v>
      </c>
      <c r="B7" s="5" t="s">
        <v>90</v>
      </c>
      <c r="C7" s="5"/>
      <c r="D7" s="18">
        <v>1</v>
      </c>
      <c r="E7" s="18">
        <v>2.3809523809523808E-2</v>
      </c>
      <c r="F7" s="195">
        <v>46063</v>
      </c>
      <c r="G7" s="195">
        <v>46068</v>
      </c>
      <c r="H7" s="195">
        <v>46063</v>
      </c>
      <c r="I7" s="195">
        <v>46068</v>
      </c>
      <c r="J7" s="18">
        <v>1</v>
      </c>
      <c r="K7" s="20">
        <v>3.968253968253968E-3</v>
      </c>
      <c r="L7" s="20">
        <v>3.968253968253968E-3</v>
      </c>
      <c r="M7" s="18">
        <v>2.3809523809523808E-2</v>
      </c>
      <c r="N7" s="15"/>
    </row>
    <row r="8" spans="1:14" x14ac:dyDescent="0.25">
      <c r="A8" s="14">
        <v>7</v>
      </c>
      <c r="B8" s="5" t="s">
        <v>90</v>
      </c>
      <c r="C8" s="5"/>
      <c r="D8" s="18">
        <v>1</v>
      </c>
      <c r="E8" s="18">
        <v>2.3809523809523808E-2</v>
      </c>
      <c r="F8" s="195">
        <v>46069</v>
      </c>
      <c r="G8" s="195">
        <v>46078</v>
      </c>
      <c r="H8" s="195">
        <v>46069</v>
      </c>
      <c r="I8" s="195">
        <v>46078</v>
      </c>
      <c r="J8" s="18">
        <v>1</v>
      </c>
      <c r="K8" s="20">
        <v>2.3809523809523807E-3</v>
      </c>
      <c r="L8" s="20">
        <v>2.3809523809523807E-3</v>
      </c>
      <c r="M8" s="18">
        <v>2.3809523809523808E-2</v>
      </c>
      <c r="N8" s="15"/>
    </row>
    <row r="9" spans="1:14" x14ac:dyDescent="0.25">
      <c r="A9" s="14">
        <v>8</v>
      </c>
      <c r="B9" s="5" t="s">
        <v>90</v>
      </c>
      <c r="C9" s="5"/>
      <c r="D9" s="18">
        <v>1</v>
      </c>
      <c r="E9" s="18">
        <v>2.3809523809523808E-2</v>
      </c>
      <c r="F9" s="195">
        <v>46069</v>
      </c>
      <c r="G9" s="195">
        <v>46074</v>
      </c>
      <c r="H9" s="195">
        <v>46069</v>
      </c>
      <c r="I9" s="195">
        <v>46075</v>
      </c>
      <c r="J9" s="18">
        <v>1</v>
      </c>
      <c r="K9" s="20">
        <v>3.968253968253968E-3</v>
      </c>
      <c r="L9" s="20">
        <v>3.4013605442176869E-3</v>
      </c>
      <c r="M9" s="18">
        <v>2.3809523809523808E-2</v>
      </c>
      <c r="N9" s="15"/>
    </row>
    <row r="10" spans="1:14" x14ac:dyDescent="0.25">
      <c r="A10" s="14">
        <v>9</v>
      </c>
      <c r="B10" s="5" t="s">
        <v>90</v>
      </c>
      <c r="C10" s="5"/>
      <c r="D10" s="18">
        <v>1</v>
      </c>
      <c r="E10" s="18">
        <v>2.3809523809523808E-2</v>
      </c>
      <c r="F10" s="195">
        <v>46079</v>
      </c>
      <c r="G10" s="195">
        <v>46093</v>
      </c>
      <c r="H10" s="195">
        <v>46079</v>
      </c>
      <c r="I10" s="195">
        <v>46096</v>
      </c>
      <c r="J10" s="18">
        <v>1</v>
      </c>
      <c r="K10" s="20">
        <v>1.5873015873015873E-3</v>
      </c>
      <c r="L10" s="20">
        <v>1.3227513227513227E-3</v>
      </c>
      <c r="M10" s="18">
        <v>2.3809523809523808E-2</v>
      </c>
      <c r="N10" s="15"/>
    </row>
    <row r="11" spans="1:14" x14ac:dyDescent="0.25">
      <c r="A11" s="14">
        <v>10</v>
      </c>
      <c r="B11" s="5" t="s">
        <v>90</v>
      </c>
      <c r="C11" s="5"/>
      <c r="D11" s="18">
        <v>1</v>
      </c>
      <c r="E11" s="18">
        <v>2.3809523809523808E-2</v>
      </c>
      <c r="F11" s="195">
        <v>46079</v>
      </c>
      <c r="G11" s="195">
        <v>46093</v>
      </c>
      <c r="H11" s="195">
        <v>46079</v>
      </c>
      <c r="I11" s="195">
        <v>46101</v>
      </c>
      <c r="J11" s="18">
        <v>1</v>
      </c>
      <c r="K11" s="20">
        <v>1.5873015873015873E-3</v>
      </c>
      <c r="L11" s="20">
        <v>1.0351966873706003E-3</v>
      </c>
      <c r="M11" s="18">
        <v>2.3809523809523805E-2</v>
      </c>
      <c r="N11" s="15"/>
    </row>
    <row r="12" spans="1:14" x14ac:dyDescent="0.25">
      <c r="A12" s="14">
        <v>11</v>
      </c>
      <c r="B12" s="5" t="s">
        <v>91</v>
      </c>
      <c r="C12" s="5" t="s">
        <v>92</v>
      </c>
      <c r="D12" s="18">
        <v>1</v>
      </c>
      <c r="E12" s="18"/>
      <c r="F12" s="195"/>
      <c r="G12" s="195"/>
      <c r="H12" s="195">
        <v>46102</v>
      </c>
      <c r="I12" s="195">
        <v>46142</v>
      </c>
      <c r="J12" s="18">
        <v>0</v>
      </c>
      <c r="K12" s="20"/>
      <c r="L12" s="20"/>
      <c r="M12" s="18"/>
      <c r="N12" s="15"/>
    </row>
    <row r="13" spans="1:14" x14ac:dyDescent="0.25">
      <c r="A13" s="14">
        <v>12</v>
      </c>
      <c r="B13" s="5" t="s">
        <v>90</v>
      </c>
      <c r="C13" s="5"/>
      <c r="D13" s="18">
        <v>1</v>
      </c>
      <c r="E13" s="18">
        <v>2.3809523809523808E-2</v>
      </c>
      <c r="F13" s="195">
        <v>46091</v>
      </c>
      <c r="G13" s="195">
        <v>46093</v>
      </c>
      <c r="H13" s="195">
        <v>46102</v>
      </c>
      <c r="I13" s="195">
        <v>46104</v>
      </c>
      <c r="J13" s="18">
        <v>1</v>
      </c>
      <c r="K13" s="20">
        <v>7.9365079365079361E-3</v>
      </c>
      <c r="L13" s="20">
        <v>7.9365079365079361E-3</v>
      </c>
      <c r="M13" s="18">
        <v>2.3809523809523808E-2</v>
      </c>
      <c r="N13" s="15"/>
    </row>
    <row r="14" spans="1:14" x14ac:dyDescent="0.25">
      <c r="A14" s="14">
        <v>13</v>
      </c>
      <c r="B14" s="5" t="s">
        <v>90</v>
      </c>
      <c r="C14" s="5"/>
      <c r="D14" s="18">
        <v>1</v>
      </c>
      <c r="E14" s="18">
        <v>2.3809523809523808E-2</v>
      </c>
      <c r="F14" s="195">
        <v>46094</v>
      </c>
      <c r="G14" s="195">
        <v>46100</v>
      </c>
      <c r="H14" s="195">
        <v>46105</v>
      </c>
      <c r="I14" s="195">
        <v>46114</v>
      </c>
      <c r="J14" s="18">
        <v>0.8</v>
      </c>
      <c r="K14" s="20">
        <v>3.4013605442176869E-3</v>
      </c>
      <c r="L14" s="20">
        <v>2.3809523809523807E-3</v>
      </c>
      <c r="M14" s="18">
        <v>1.9047619047619046E-2</v>
      </c>
      <c r="N14" s="15"/>
    </row>
    <row r="15" spans="1:14" x14ac:dyDescent="0.25">
      <c r="A15" s="14">
        <v>14</v>
      </c>
      <c r="B15" s="5" t="s">
        <v>90</v>
      </c>
      <c r="C15" s="5"/>
      <c r="D15" s="18">
        <v>1</v>
      </c>
      <c r="E15" s="18">
        <v>2.3809523809523808E-2</v>
      </c>
      <c r="F15" s="195">
        <v>46104</v>
      </c>
      <c r="G15" s="195">
        <v>46105</v>
      </c>
      <c r="H15" s="195">
        <v>46116</v>
      </c>
      <c r="I15" s="195">
        <v>46117</v>
      </c>
      <c r="J15" s="18">
        <v>0.4</v>
      </c>
      <c r="K15" s="20">
        <v>1.1904761904761904E-2</v>
      </c>
      <c r="L15" s="20">
        <v>1.1904761904761904E-2</v>
      </c>
      <c r="M15" s="18">
        <v>0</v>
      </c>
      <c r="N15" s="15"/>
    </row>
    <row r="16" spans="1:14" x14ac:dyDescent="0.25">
      <c r="A16" s="14">
        <v>15</v>
      </c>
      <c r="B16" s="5" t="s">
        <v>90</v>
      </c>
      <c r="C16" s="5"/>
      <c r="D16" s="18">
        <v>1</v>
      </c>
      <c r="E16" s="18">
        <v>2.3809523809523808E-2</v>
      </c>
      <c r="F16" s="195">
        <v>46107</v>
      </c>
      <c r="G16" s="195">
        <v>46121</v>
      </c>
      <c r="H16" s="195">
        <v>46118</v>
      </c>
      <c r="I16" s="195">
        <v>46142</v>
      </c>
      <c r="J16" s="18">
        <v>0.15</v>
      </c>
      <c r="K16" s="20">
        <v>1.5873015873015873E-3</v>
      </c>
      <c r="L16" s="20">
        <v>9.5238095238095238E-4</v>
      </c>
      <c r="M16" s="18">
        <v>2.8571428571428571E-3</v>
      </c>
      <c r="N16" s="15"/>
    </row>
    <row r="17" spans="1:14" x14ac:dyDescent="0.25">
      <c r="A17" s="14">
        <v>16</v>
      </c>
      <c r="B17" s="5" t="s">
        <v>91</v>
      </c>
      <c r="C17" s="5" t="s">
        <v>92</v>
      </c>
      <c r="D17" s="18">
        <v>1</v>
      </c>
      <c r="E17" s="18"/>
      <c r="F17" s="195"/>
      <c r="G17" s="195"/>
      <c r="H17" s="195">
        <v>46147</v>
      </c>
      <c r="I17" s="195">
        <v>46185</v>
      </c>
      <c r="J17" s="18">
        <v>0</v>
      </c>
      <c r="K17" s="20"/>
      <c r="L17" s="20"/>
      <c r="M17" s="18"/>
      <c r="N17" s="15"/>
    </row>
    <row r="18" spans="1:14" x14ac:dyDescent="0.25">
      <c r="A18" s="14">
        <v>17</v>
      </c>
      <c r="B18" s="5" t="s">
        <v>90</v>
      </c>
      <c r="C18" s="5"/>
      <c r="D18" s="18">
        <v>1</v>
      </c>
      <c r="E18" s="18">
        <v>2.3809523809523808E-2</v>
      </c>
      <c r="F18" s="195">
        <v>46113</v>
      </c>
      <c r="G18" s="195">
        <v>46115</v>
      </c>
      <c r="H18" s="195">
        <v>46147</v>
      </c>
      <c r="I18" s="195">
        <v>46149</v>
      </c>
      <c r="J18" s="18">
        <v>0</v>
      </c>
      <c r="K18" s="20">
        <v>7.9365079365079361E-3</v>
      </c>
      <c r="L18" s="20">
        <v>7.9365079365079361E-3</v>
      </c>
      <c r="M18" s="18">
        <v>0</v>
      </c>
      <c r="N18" s="15"/>
    </row>
    <row r="19" spans="1:14" x14ac:dyDescent="0.25">
      <c r="A19" s="14">
        <v>18</v>
      </c>
      <c r="B19" s="5" t="s">
        <v>91</v>
      </c>
      <c r="C19" s="5" t="s">
        <v>92</v>
      </c>
      <c r="D19" s="18"/>
      <c r="E19" s="18"/>
      <c r="F19" s="195"/>
      <c r="G19" s="195"/>
      <c r="H19" s="195">
        <v>46149</v>
      </c>
      <c r="I19" s="195">
        <v>46165</v>
      </c>
      <c r="J19" s="18">
        <v>0</v>
      </c>
      <c r="K19" s="20"/>
      <c r="L19" s="20"/>
      <c r="M19" s="18"/>
      <c r="N19" s="15"/>
    </row>
    <row r="20" spans="1:14" x14ac:dyDescent="0.25">
      <c r="A20" s="14">
        <v>19</v>
      </c>
      <c r="B20" s="5" t="s">
        <v>90</v>
      </c>
      <c r="C20" s="5"/>
      <c r="D20" s="18">
        <v>1</v>
      </c>
      <c r="E20" s="18">
        <v>2.3809523809523808E-2</v>
      </c>
      <c r="F20" s="195">
        <v>46117</v>
      </c>
      <c r="G20" s="195">
        <v>46120</v>
      </c>
      <c r="H20" s="195">
        <v>46149</v>
      </c>
      <c r="I20" s="195">
        <v>46152</v>
      </c>
      <c r="J20" s="18">
        <v>0</v>
      </c>
      <c r="K20" s="20">
        <v>5.9523809523809521E-3</v>
      </c>
      <c r="L20" s="20">
        <v>5.9523809523809521E-3</v>
      </c>
      <c r="M20" s="18">
        <v>0</v>
      </c>
      <c r="N20" s="15"/>
    </row>
    <row r="21" spans="1:14" x14ac:dyDescent="0.25">
      <c r="A21" s="14">
        <v>20</v>
      </c>
      <c r="B21" s="5" t="s">
        <v>90</v>
      </c>
      <c r="C21" s="5"/>
      <c r="D21" s="18">
        <v>1</v>
      </c>
      <c r="E21" s="18">
        <v>2.3809523809523808E-2</v>
      </c>
      <c r="F21" s="195">
        <v>46122</v>
      </c>
      <c r="G21" s="195">
        <v>46126</v>
      </c>
      <c r="H21" s="195">
        <v>46161</v>
      </c>
      <c r="I21" s="195">
        <v>46165</v>
      </c>
      <c r="J21" s="18">
        <v>0.5</v>
      </c>
      <c r="K21" s="20">
        <v>4.7619047619047615E-3</v>
      </c>
      <c r="L21" s="20">
        <v>4.7619047619047615E-3</v>
      </c>
      <c r="M21" s="18">
        <v>9.5238095238095229E-3</v>
      </c>
      <c r="N21" s="15"/>
    </row>
    <row r="22" spans="1:14" x14ac:dyDescent="0.25">
      <c r="A22" s="14">
        <v>21</v>
      </c>
      <c r="B22" s="6" t="s">
        <v>90</v>
      </c>
      <c r="C22" s="6"/>
      <c r="D22" s="22">
        <v>1</v>
      </c>
      <c r="E22" s="22">
        <v>2.3809523809523808E-2</v>
      </c>
      <c r="F22" s="196">
        <v>46117</v>
      </c>
      <c r="G22" s="196">
        <v>46128</v>
      </c>
      <c r="H22" s="196">
        <v>46150</v>
      </c>
      <c r="I22" s="196">
        <v>46161</v>
      </c>
      <c r="J22" s="22">
        <v>0.5</v>
      </c>
      <c r="K22" s="23">
        <v>1.984126984126984E-3</v>
      </c>
      <c r="L22" s="23">
        <v>1.984126984126984E-3</v>
      </c>
      <c r="M22" s="22">
        <v>1.1904761904761904E-2</v>
      </c>
      <c r="N22" s="15"/>
    </row>
    <row r="23" spans="1:14" x14ac:dyDescent="0.25">
      <c r="A23" s="14">
        <v>22</v>
      </c>
      <c r="B23" s="6" t="s">
        <v>90</v>
      </c>
      <c r="C23" s="6"/>
      <c r="D23" s="22">
        <v>1</v>
      </c>
      <c r="E23" s="22">
        <v>2.3809523809523808E-2</v>
      </c>
      <c r="F23" s="196">
        <v>46132</v>
      </c>
      <c r="G23" s="196">
        <v>46146</v>
      </c>
      <c r="H23" s="196">
        <v>46166</v>
      </c>
      <c r="I23" s="196">
        <v>46180</v>
      </c>
      <c r="J23" s="22">
        <v>0.4</v>
      </c>
      <c r="K23" s="23">
        <v>1.5873015873015873E-3</v>
      </c>
      <c r="L23" s="23">
        <v>1.5873015873015873E-3</v>
      </c>
      <c r="M23" s="22">
        <v>9.5238095238095247E-3</v>
      </c>
      <c r="N23" s="15"/>
    </row>
    <row r="24" spans="1:14" x14ac:dyDescent="0.25">
      <c r="A24" s="14">
        <v>23</v>
      </c>
      <c r="B24" s="6" t="s">
        <v>90</v>
      </c>
      <c r="C24" s="6"/>
      <c r="D24" s="22">
        <v>1</v>
      </c>
      <c r="E24" s="22">
        <v>2.3809523809523808E-2</v>
      </c>
      <c r="F24" s="196">
        <v>46148</v>
      </c>
      <c r="G24" s="196">
        <v>46152</v>
      </c>
      <c r="H24" s="196">
        <v>46181</v>
      </c>
      <c r="I24" s="196">
        <v>46185</v>
      </c>
      <c r="J24" s="22">
        <v>0.32</v>
      </c>
      <c r="K24" s="23">
        <v>4.7619047619047615E-3</v>
      </c>
      <c r="L24" s="23">
        <v>4.7619047619047615E-3</v>
      </c>
      <c r="M24" s="22">
        <v>4.7619047619047615E-3</v>
      </c>
      <c r="N24" s="15"/>
    </row>
    <row r="25" spans="1:14" x14ac:dyDescent="0.25">
      <c r="A25" s="14">
        <v>24</v>
      </c>
      <c r="B25" s="6" t="s">
        <v>91</v>
      </c>
      <c r="C25" s="6" t="s">
        <v>92</v>
      </c>
      <c r="D25" s="22">
        <v>1</v>
      </c>
      <c r="E25" s="22"/>
      <c r="F25" s="196"/>
      <c r="G25" s="196"/>
      <c r="H25" s="196">
        <v>46186</v>
      </c>
      <c r="I25" s="196">
        <v>46199</v>
      </c>
      <c r="J25" s="22">
        <v>0</v>
      </c>
      <c r="K25" s="23"/>
      <c r="L25" s="23"/>
      <c r="M25" s="22"/>
      <c r="N25" s="15"/>
    </row>
    <row r="26" spans="1:14" x14ac:dyDescent="0.25">
      <c r="A26" s="14">
        <v>25</v>
      </c>
      <c r="B26" s="6" t="s">
        <v>90</v>
      </c>
      <c r="C26" s="6"/>
      <c r="D26" s="22">
        <v>1</v>
      </c>
      <c r="E26" s="22">
        <v>2.3809523809523808E-2</v>
      </c>
      <c r="F26" s="196">
        <v>46157</v>
      </c>
      <c r="G26" s="196">
        <v>46161</v>
      </c>
      <c r="H26" s="196">
        <v>46186</v>
      </c>
      <c r="I26" s="196">
        <v>46190</v>
      </c>
      <c r="J26" s="22">
        <v>0</v>
      </c>
      <c r="K26" s="23">
        <v>4.7619047619047615E-3</v>
      </c>
      <c r="L26" s="23">
        <v>4.7619047619047615E-3</v>
      </c>
      <c r="M26" s="22">
        <v>0</v>
      </c>
      <c r="N26" s="15"/>
    </row>
    <row r="27" spans="1:14" x14ac:dyDescent="0.25">
      <c r="A27" s="14">
        <v>26</v>
      </c>
      <c r="B27" s="6" t="s">
        <v>90</v>
      </c>
      <c r="C27" s="6"/>
      <c r="D27" s="22">
        <v>1</v>
      </c>
      <c r="E27" s="22">
        <v>2.3809523809523808E-2</v>
      </c>
      <c r="F27" s="196">
        <v>46163</v>
      </c>
      <c r="G27" s="196">
        <v>46165</v>
      </c>
      <c r="H27" s="196">
        <v>46192</v>
      </c>
      <c r="I27" s="196">
        <v>46194</v>
      </c>
      <c r="J27" s="22">
        <v>0</v>
      </c>
      <c r="K27" s="23">
        <v>7.9365079365079361E-3</v>
      </c>
      <c r="L27" s="23">
        <v>7.9365079365079361E-3</v>
      </c>
      <c r="M27" s="22">
        <v>0</v>
      </c>
      <c r="N27" s="15"/>
    </row>
    <row r="28" spans="1:14" x14ac:dyDescent="0.25">
      <c r="A28" s="14">
        <v>27</v>
      </c>
      <c r="B28" s="24" t="s">
        <v>90</v>
      </c>
      <c r="C28" s="24"/>
      <c r="D28" s="25">
        <v>1</v>
      </c>
      <c r="E28" s="25">
        <v>2.3809523809523808E-2</v>
      </c>
      <c r="F28" s="197">
        <v>46167</v>
      </c>
      <c r="G28" s="197">
        <v>46171</v>
      </c>
      <c r="H28" s="197">
        <v>46195</v>
      </c>
      <c r="I28" s="197">
        <v>46199</v>
      </c>
      <c r="J28" s="25">
        <v>0.5</v>
      </c>
      <c r="K28" s="26">
        <v>4.7619047619047615E-3</v>
      </c>
      <c r="L28" s="26">
        <v>4.7619047619047615E-3</v>
      </c>
      <c r="M28" s="25">
        <v>9.5238095238095229E-3</v>
      </c>
      <c r="N28" s="15"/>
    </row>
    <row r="29" spans="1:14" x14ac:dyDescent="0.25">
      <c r="A29" s="14">
        <v>28</v>
      </c>
      <c r="B29" s="24" t="s">
        <v>91</v>
      </c>
      <c r="C29" s="24" t="s">
        <v>92</v>
      </c>
      <c r="D29" s="25">
        <v>1</v>
      </c>
      <c r="E29" s="25"/>
      <c r="F29" s="197"/>
      <c r="G29" s="197"/>
      <c r="H29" s="197">
        <v>46200</v>
      </c>
      <c r="I29" s="197">
        <v>46211</v>
      </c>
      <c r="J29" s="25">
        <v>0</v>
      </c>
      <c r="K29" s="26"/>
      <c r="L29" s="26"/>
      <c r="M29" s="25"/>
      <c r="N29" s="15"/>
    </row>
    <row r="30" spans="1:14" x14ac:dyDescent="0.25">
      <c r="A30" s="14">
        <v>29</v>
      </c>
      <c r="B30" s="24" t="s">
        <v>90</v>
      </c>
      <c r="C30" s="24"/>
      <c r="D30" s="25">
        <v>1</v>
      </c>
      <c r="E30" s="25">
        <v>2.3809523809523808E-2</v>
      </c>
      <c r="F30" s="197">
        <v>46174</v>
      </c>
      <c r="G30" s="197">
        <v>46183</v>
      </c>
      <c r="H30" s="197">
        <v>46200</v>
      </c>
      <c r="I30" s="197">
        <v>46209</v>
      </c>
      <c r="J30" s="25">
        <v>0</v>
      </c>
      <c r="K30" s="26">
        <v>2.3809523809523807E-3</v>
      </c>
      <c r="L30" s="26">
        <v>2.3809523809523807E-3</v>
      </c>
      <c r="M30" s="25">
        <v>0</v>
      </c>
      <c r="N30" s="15"/>
    </row>
    <row r="31" spans="1:14" x14ac:dyDescent="0.25">
      <c r="A31" s="14">
        <v>30</v>
      </c>
      <c r="B31" s="66" t="s">
        <v>90</v>
      </c>
      <c r="C31" s="66"/>
      <c r="D31" s="77">
        <v>1</v>
      </c>
      <c r="E31" s="77">
        <v>2.3809523809523808E-2</v>
      </c>
      <c r="F31" s="198">
        <v>46188</v>
      </c>
      <c r="G31" s="198">
        <v>46189</v>
      </c>
      <c r="H31" s="198">
        <v>46210</v>
      </c>
      <c r="I31" s="198">
        <v>46211</v>
      </c>
      <c r="J31" s="77">
        <v>0</v>
      </c>
      <c r="K31" s="78">
        <v>1.1904761904761904E-2</v>
      </c>
      <c r="L31" s="78">
        <v>1.1904761904761904E-2</v>
      </c>
      <c r="M31" s="77">
        <v>0</v>
      </c>
      <c r="N31" s="15"/>
    </row>
    <row r="32" spans="1:14" x14ac:dyDescent="0.25">
      <c r="A32" s="14">
        <v>31</v>
      </c>
      <c r="B32" s="66" t="s">
        <v>91</v>
      </c>
      <c r="C32" s="66" t="s">
        <v>373</v>
      </c>
      <c r="D32" s="77"/>
      <c r="E32" s="77"/>
      <c r="F32" s="198">
        <v>46056</v>
      </c>
      <c r="G32" s="198"/>
      <c r="H32" s="198">
        <v>46056</v>
      </c>
      <c r="I32" s="198">
        <v>46056</v>
      </c>
      <c r="J32" s="77">
        <v>1</v>
      </c>
      <c r="K32" s="78"/>
      <c r="L32" s="78"/>
      <c r="M32" s="77"/>
      <c r="N32" s="15"/>
    </row>
    <row r="33" spans="1:14" x14ac:dyDescent="0.25">
      <c r="A33" s="14">
        <v>32</v>
      </c>
      <c r="B33" s="66" t="s">
        <v>91</v>
      </c>
      <c r="C33" s="66" t="s">
        <v>373</v>
      </c>
      <c r="D33" s="77"/>
      <c r="E33" s="77"/>
      <c r="F33" s="198">
        <v>46121</v>
      </c>
      <c r="G33" s="198"/>
      <c r="H33" s="198">
        <v>46258</v>
      </c>
      <c r="I33" s="198">
        <v>46258</v>
      </c>
      <c r="J33" s="77">
        <v>0</v>
      </c>
      <c r="K33" s="78"/>
      <c r="L33" s="78"/>
      <c r="M33" s="77"/>
      <c r="N33" s="15"/>
    </row>
    <row r="34" spans="1:14" x14ac:dyDescent="0.25">
      <c r="A34" s="14">
        <v>33</v>
      </c>
      <c r="B34" s="66" t="s">
        <v>91</v>
      </c>
      <c r="C34" s="66" t="s">
        <v>92</v>
      </c>
      <c r="D34" s="77">
        <v>1</v>
      </c>
      <c r="E34" s="77"/>
      <c r="F34" s="198"/>
      <c r="G34" s="198"/>
      <c r="H34" s="198">
        <v>46203</v>
      </c>
      <c r="I34" s="198">
        <v>46214</v>
      </c>
      <c r="J34" s="77">
        <v>1</v>
      </c>
      <c r="K34" s="78"/>
      <c r="L34" s="78"/>
      <c r="M34" s="77"/>
      <c r="N34" s="15"/>
    </row>
    <row r="35" spans="1:14" x14ac:dyDescent="0.25">
      <c r="A35" s="14">
        <v>34</v>
      </c>
      <c r="B35" s="66" t="s">
        <v>90</v>
      </c>
      <c r="C35" s="66"/>
      <c r="D35" s="77">
        <v>1</v>
      </c>
      <c r="E35" s="77">
        <v>2.3809523809523808E-2</v>
      </c>
      <c r="F35" s="198">
        <v>46204</v>
      </c>
      <c r="G35" s="198">
        <v>46211</v>
      </c>
      <c r="H35" s="198">
        <v>46204</v>
      </c>
      <c r="I35" s="198">
        <v>46211</v>
      </c>
      <c r="J35" s="77">
        <v>1</v>
      </c>
      <c r="K35" s="78">
        <v>2.976190476190476E-3</v>
      </c>
      <c r="L35" s="78">
        <v>2.976190476190476E-3</v>
      </c>
      <c r="M35" s="77">
        <v>2.3809523809523808E-2</v>
      </c>
      <c r="N35" s="15"/>
    </row>
    <row r="36" spans="1:14" x14ac:dyDescent="0.25">
      <c r="A36" s="14">
        <v>35</v>
      </c>
      <c r="B36" s="66" t="s">
        <v>90</v>
      </c>
      <c r="C36" s="66"/>
      <c r="D36" s="77">
        <v>1</v>
      </c>
      <c r="E36" s="77">
        <v>2.3809523809523808E-2</v>
      </c>
      <c r="F36" s="198">
        <v>46205</v>
      </c>
      <c r="G36" s="198">
        <v>46207</v>
      </c>
      <c r="H36" s="198">
        <v>46205</v>
      </c>
      <c r="I36" s="198">
        <v>46207</v>
      </c>
      <c r="J36" s="77">
        <v>1</v>
      </c>
      <c r="K36" s="78">
        <v>7.9365079365079361E-3</v>
      </c>
      <c r="L36" s="78">
        <v>7.9365079365079361E-3</v>
      </c>
      <c r="M36" s="77">
        <v>2.3809523809523808E-2</v>
      </c>
      <c r="N36" s="15"/>
    </row>
    <row r="37" spans="1:14" x14ac:dyDescent="0.25">
      <c r="A37" s="14">
        <v>36</v>
      </c>
      <c r="B37" s="66" t="s">
        <v>90</v>
      </c>
      <c r="C37" s="66"/>
      <c r="D37" s="77">
        <v>1</v>
      </c>
      <c r="E37" s="77">
        <v>2.3809523809523808E-2</v>
      </c>
      <c r="F37" s="198">
        <v>46206</v>
      </c>
      <c r="G37" s="198">
        <v>46212</v>
      </c>
      <c r="H37" s="198">
        <v>46206</v>
      </c>
      <c r="I37" s="198">
        <v>46212</v>
      </c>
      <c r="J37" s="77">
        <v>1</v>
      </c>
      <c r="K37" s="78">
        <v>3.4013605442176869E-3</v>
      </c>
      <c r="L37" s="78">
        <v>3.4013605442176869E-3</v>
      </c>
      <c r="M37" s="77">
        <v>2.3809523809523808E-2</v>
      </c>
      <c r="N37" s="15"/>
    </row>
    <row r="38" spans="1:14" x14ac:dyDescent="0.25">
      <c r="A38" s="14">
        <v>37</v>
      </c>
      <c r="B38" s="66" t="s">
        <v>90</v>
      </c>
      <c r="C38" s="66"/>
      <c r="D38" s="77">
        <v>1</v>
      </c>
      <c r="E38" s="77">
        <v>2.3809523809523808E-2</v>
      </c>
      <c r="F38" s="198">
        <v>46207</v>
      </c>
      <c r="G38" s="198">
        <v>46213</v>
      </c>
      <c r="H38" s="198">
        <v>46208</v>
      </c>
      <c r="I38" s="198">
        <v>46214</v>
      </c>
      <c r="J38" s="77">
        <v>1</v>
      </c>
      <c r="K38" s="78">
        <v>3.4013605442176869E-3</v>
      </c>
      <c r="L38" s="78">
        <v>3.4013605442176869E-3</v>
      </c>
      <c r="M38" s="77">
        <v>2.3809523809523808E-2</v>
      </c>
      <c r="N38" s="15"/>
    </row>
    <row r="39" spans="1:14" x14ac:dyDescent="0.25">
      <c r="A39" s="14">
        <v>38</v>
      </c>
      <c r="B39" s="66" t="s">
        <v>90</v>
      </c>
      <c r="C39" s="66"/>
      <c r="D39" s="77">
        <v>1</v>
      </c>
      <c r="E39" s="77">
        <v>2.3809523809523808E-2</v>
      </c>
      <c r="F39" s="198">
        <v>46205</v>
      </c>
      <c r="G39" s="198">
        <v>46207</v>
      </c>
      <c r="H39" s="198">
        <v>46205</v>
      </c>
      <c r="I39" s="198">
        <v>46207</v>
      </c>
      <c r="J39" s="77">
        <v>1</v>
      </c>
      <c r="K39" s="78">
        <v>7.9365079365079361E-3</v>
      </c>
      <c r="L39" s="78">
        <v>7.9365079365079361E-3</v>
      </c>
      <c r="M39" s="77">
        <v>2.3809523809523808E-2</v>
      </c>
      <c r="N39" s="15"/>
    </row>
    <row r="40" spans="1:14" x14ac:dyDescent="0.25">
      <c r="A40" s="14">
        <v>39</v>
      </c>
      <c r="B40" s="66" t="s">
        <v>90</v>
      </c>
      <c r="C40" s="66"/>
      <c r="D40" s="77">
        <v>1</v>
      </c>
      <c r="E40" s="77">
        <v>2.3809523809523808E-2</v>
      </c>
      <c r="F40" s="198">
        <v>46203</v>
      </c>
      <c r="G40" s="198">
        <v>46208</v>
      </c>
      <c r="H40" s="198">
        <v>46203</v>
      </c>
      <c r="I40" s="198">
        <v>46208</v>
      </c>
      <c r="J40" s="77">
        <v>1</v>
      </c>
      <c r="K40" s="78">
        <v>3.968253968253968E-3</v>
      </c>
      <c r="L40" s="78">
        <v>3.968253968253968E-3</v>
      </c>
      <c r="M40" s="77">
        <v>2.3809523809523808E-2</v>
      </c>
      <c r="N40" s="15"/>
    </row>
    <row r="41" spans="1:14" x14ac:dyDescent="0.25">
      <c r="A41" s="14">
        <v>40</v>
      </c>
      <c r="B41" s="66" t="s">
        <v>91</v>
      </c>
      <c r="C41" s="66" t="s">
        <v>92</v>
      </c>
      <c r="D41" s="77">
        <v>1</v>
      </c>
      <c r="E41" s="77"/>
      <c r="F41" s="198"/>
      <c r="G41" s="198"/>
      <c r="H41" s="198">
        <v>46215</v>
      </c>
      <c r="I41" s="198">
        <v>46243</v>
      </c>
      <c r="J41" s="77">
        <v>0</v>
      </c>
      <c r="K41" s="78"/>
      <c r="L41" s="78"/>
      <c r="M41" s="77"/>
      <c r="N41" s="15"/>
    </row>
    <row r="42" spans="1:14" x14ac:dyDescent="0.25">
      <c r="A42" s="14">
        <v>41</v>
      </c>
      <c r="B42" s="66" t="s">
        <v>90</v>
      </c>
      <c r="C42" s="66"/>
      <c r="D42" s="77">
        <v>1</v>
      </c>
      <c r="E42" s="77">
        <v>2.3809523809523808E-2</v>
      </c>
      <c r="F42" s="198">
        <v>46091</v>
      </c>
      <c r="G42" s="198">
        <v>46093</v>
      </c>
      <c r="H42" s="198">
        <v>46215</v>
      </c>
      <c r="I42" s="198">
        <v>46217</v>
      </c>
      <c r="J42" s="77">
        <v>1</v>
      </c>
      <c r="K42" s="78">
        <v>7.9365079365079361E-3</v>
      </c>
      <c r="L42" s="78">
        <v>7.9365079365079361E-3</v>
      </c>
      <c r="M42" s="77">
        <v>2.3809523809523808E-2</v>
      </c>
      <c r="N42" s="15"/>
    </row>
    <row r="43" spans="1:14" x14ac:dyDescent="0.25">
      <c r="A43" s="14">
        <v>42</v>
      </c>
      <c r="B43" s="66" t="s">
        <v>90</v>
      </c>
      <c r="C43" s="66"/>
      <c r="D43" s="77">
        <v>1</v>
      </c>
      <c r="E43" s="77">
        <v>2.3809523809523808E-2</v>
      </c>
      <c r="F43" s="198">
        <v>46094</v>
      </c>
      <c r="G43" s="198">
        <v>46100</v>
      </c>
      <c r="H43" s="198">
        <v>46218</v>
      </c>
      <c r="I43" s="198">
        <v>46224</v>
      </c>
      <c r="J43" s="77">
        <v>0.8</v>
      </c>
      <c r="K43" s="78">
        <v>3.4013605442176869E-3</v>
      </c>
      <c r="L43" s="78">
        <v>3.4013605442176869E-3</v>
      </c>
      <c r="M43" s="77">
        <v>1.7006802721088433E-2</v>
      </c>
      <c r="N43" s="15"/>
    </row>
    <row r="44" spans="1:14" x14ac:dyDescent="0.25">
      <c r="A44" s="14">
        <v>43</v>
      </c>
      <c r="B44" s="66" t="s">
        <v>90</v>
      </c>
      <c r="C44" s="66"/>
      <c r="D44" s="77">
        <v>1</v>
      </c>
      <c r="E44" s="77">
        <v>2.3809523809523808E-2</v>
      </c>
      <c r="F44" s="198">
        <v>46104</v>
      </c>
      <c r="G44" s="198">
        <v>46105</v>
      </c>
      <c r="H44" s="198">
        <v>46227</v>
      </c>
      <c r="I44" s="198">
        <v>46228</v>
      </c>
      <c r="J44" s="77">
        <v>0.35</v>
      </c>
      <c r="K44" s="78">
        <v>1.1904761904761904E-2</v>
      </c>
      <c r="L44" s="78">
        <v>1.1904761904761904E-2</v>
      </c>
      <c r="M44" s="77">
        <v>0</v>
      </c>
      <c r="N44" s="15"/>
    </row>
    <row r="45" spans="1:14" x14ac:dyDescent="0.25">
      <c r="A45" s="14">
        <v>44</v>
      </c>
      <c r="B45" s="66" t="s">
        <v>90</v>
      </c>
      <c r="C45" s="66"/>
      <c r="D45" s="77">
        <v>1</v>
      </c>
      <c r="E45" s="77">
        <v>2.3809523809523808E-2</v>
      </c>
      <c r="F45" s="198">
        <v>46107</v>
      </c>
      <c r="G45" s="198">
        <v>46121</v>
      </c>
      <c r="H45" s="198">
        <v>46229</v>
      </c>
      <c r="I45" s="198">
        <v>46243</v>
      </c>
      <c r="J45" s="77">
        <v>0.01</v>
      </c>
      <c r="K45" s="78">
        <v>1.5873015873015873E-3</v>
      </c>
      <c r="L45" s="78">
        <v>1.5873015873015873E-3</v>
      </c>
      <c r="M45" s="77">
        <v>0</v>
      </c>
      <c r="N45" s="15"/>
    </row>
    <row r="46" spans="1:14" x14ac:dyDescent="0.25">
      <c r="A46" s="14">
        <v>45</v>
      </c>
      <c r="B46" s="66" t="s">
        <v>91</v>
      </c>
      <c r="C46" s="66" t="s">
        <v>92</v>
      </c>
      <c r="D46" s="77">
        <v>1</v>
      </c>
      <c r="E46" s="77"/>
      <c r="F46" s="198"/>
      <c r="G46" s="198"/>
      <c r="H46" s="198">
        <v>46244</v>
      </c>
      <c r="I46" s="198">
        <v>46283</v>
      </c>
      <c r="J46" s="77">
        <v>0</v>
      </c>
      <c r="K46" s="78"/>
      <c r="L46" s="78"/>
      <c r="M46" s="77"/>
      <c r="N46" s="15"/>
    </row>
    <row r="47" spans="1:14" x14ac:dyDescent="0.25">
      <c r="A47" s="14">
        <v>46</v>
      </c>
      <c r="B47" s="66" t="s">
        <v>90</v>
      </c>
      <c r="C47" s="66"/>
      <c r="D47" s="77">
        <v>1</v>
      </c>
      <c r="E47" s="77">
        <v>2.3809523809523808E-2</v>
      </c>
      <c r="F47" s="198">
        <v>46113</v>
      </c>
      <c r="G47" s="198">
        <v>46115</v>
      </c>
      <c r="H47" s="198">
        <v>46244</v>
      </c>
      <c r="I47" s="198">
        <v>46246</v>
      </c>
      <c r="J47" s="77">
        <v>0</v>
      </c>
      <c r="K47" s="78">
        <v>7.9365079365079361E-3</v>
      </c>
      <c r="L47" s="78">
        <v>7.9365079365079361E-3</v>
      </c>
      <c r="M47" s="77">
        <v>0</v>
      </c>
      <c r="N47" s="15"/>
    </row>
    <row r="48" spans="1:14" x14ac:dyDescent="0.25">
      <c r="A48" s="14">
        <v>47</v>
      </c>
      <c r="B48" s="66" t="s">
        <v>91</v>
      </c>
      <c r="C48" s="66" t="s">
        <v>92</v>
      </c>
      <c r="D48" s="77"/>
      <c r="E48" s="77"/>
      <c r="F48" s="198"/>
      <c r="G48" s="198"/>
      <c r="H48" s="198">
        <v>46247</v>
      </c>
      <c r="I48" s="198">
        <v>46263</v>
      </c>
      <c r="J48" s="77">
        <v>0</v>
      </c>
      <c r="K48" s="78"/>
      <c r="L48" s="78"/>
      <c r="M48" s="77"/>
      <c r="N48" s="15"/>
    </row>
    <row r="49" spans="1:14" x14ac:dyDescent="0.25">
      <c r="A49" s="14">
        <v>48</v>
      </c>
      <c r="B49" s="66" t="s">
        <v>90</v>
      </c>
      <c r="C49" s="66"/>
      <c r="D49" s="77">
        <v>1</v>
      </c>
      <c r="E49" s="77">
        <v>2.3809523809523808E-2</v>
      </c>
      <c r="F49" s="198">
        <v>46117</v>
      </c>
      <c r="G49" s="198">
        <v>46120</v>
      </c>
      <c r="H49" s="198">
        <v>46247</v>
      </c>
      <c r="I49" s="198">
        <v>46250</v>
      </c>
      <c r="J49" s="77">
        <v>0</v>
      </c>
      <c r="K49" s="78">
        <v>5.9523809523809521E-3</v>
      </c>
      <c r="L49" s="78">
        <v>5.9523809523809521E-3</v>
      </c>
      <c r="M49" s="77">
        <v>0</v>
      </c>
      <c r="N49" s="15"/>
    </row>
    <row r="50" spans="1:14" x14ac:dyDescent="0.25">
      <c r="A50" s="14">
        <v>49</v>
      </c>
      <c r="B50" s="66" t="s">
        <v>90</v>
      </c>
      <c r="C50" s="66"/>
      <c r="D50" s="77">
        <v>1</v>
      </c>
      <c r="E50" s="77">
        <v>2.3809523809523808E-2</v>
      </c>
      <c r="F50" s="198">
        <v>46122</v>
      </c>
      <c r="G50" s="198">
        <v>46126</v>
      </c>
      <c r="H50" s="198">
        <v>46259</v>
      </c>
      <c r="I50" s="198">
        <v>46263</v>
      </c>
      <c r="J50" s="77">
        <v>0</v>
      </c>
      <c r="K50" s="78">
        <v>4.7619047619047615E-3</v>
      </c>
      <c r="L50" s="78">
        <v>4.7619047619047615E-3</v>
      </c>
      <c r="M50" s="77">
        <v>0</v>
      </c>
      <c r="N50" s="15"/>
    </row>
    <row r="51" spans="1:14" x14ac:dyDescent="0.25">
      <c r="A51" s="14">
        <v>50</v>
      </c>
      <c r="B51" s="66" t="s">
        <v>90</v>
      </c>
      <c r="C51" s="66"/>
      <c r="D51" s="77">
        <v>1</v>
      </c>
      <c r="E51" s="77">
        <v>2.3809523809523808E-2</v>
      </c>
      <c r="F51" s="198">
        <v>46117</v>
      </c>
      <c r="G51" s="198">
        <v>46128</v>
      </c>
      <c r="H51" s="198">
        <v>46247</v>
      </c>
      <c r="I51" s="198">
        <v>46258</v>
      </c>
      <c r="J51" s="77">
        <v>0</v>
      </c>
      <c r="K51" s="78">
        <v>1.984126984126984E-3</v>
      </c>
      <c r="L51" s="78">
        <v>1.984126984126984E-3</v>
      </c>
      <c r="M51" s="77">
        <v>0</v>
      </c>
      <c r="N51" s="15"/>
    </row>
    <row r="52" spans="1:14" x14ac:dyDescent="0.25">
      <c r="A52" s="14">
        <v>51</v>
      </c>
      <c r="B52" s="66" t="s">
        <v>90</v>
      </c>
      <c r="C52" s="66"/>
      <c r="D52" s="77">
        <v>1</v>
      </c>
      <c r="E52" s="77">
        <v>2.3809523809523808E-2</v>
      </c>
      <c r="F52" s="198">
        <v>46132</v>
      </c>
      <c r="G52" s="198">
        <v>46146</v>
      </c>
      <c r="H52" s="198">
        <v>46264</v>
      </c>
      <c r="I52" s="198">
        <v>46278</v>
      </c>
      <c r="J52" s="77">
        <v>0</v>
      </c>
      <c r="K52" s="78">
        <v>1.5873015873015873E-3</v>
      </c>
      <c r="L52" s="78">
        <v>1.5873015873015873E-3</v>
      </c>
      <c r="M52" s="77">
        <v>0</v>
      </c>
      <c r="N52" s="15"/>
    </row>
    <row r="53" spans="1:14" x14ac:dyDescent="0.25">
      <c r="A53" s="14">
        <v>52</v>
      </c>
      <c r="B53" s="66" t="s">
        <v>90</v>
      </c>
      <c r="C53" s="66"/>
      <c r="D53" s="77">
        <v>1</v>
      </c>
      <c r="E53" s="77">
        <v>2.3809523809523808E-2</v>
      </c>
      <c r="F53" s="198">
        <v>46148</v>
      </c>
      <c r="G53" s="198">
        <v>46152</v>
      </c>
      <c r="H53" s="198">
        <v>46279</v>
      </c>
      <c r="I53" s="198">
        <v>46283</v>
      </c>
      <c r="J53" s="77">
        <v>0</v>
      </c>
      <c r="K53" s="78">
        <v>4.7619047619047615E-3</v>
      </c>
      <c r="L53" s="78">
        <v>4.7619047619047615E-3</v>
      </c>
      <c r="M53" s="77">
        <v>0</v>
      </c>
      <c r="N53" s="15"/>
    </row>
    <row r="54" spans="1:14" x14ac:dyDescent="0.25">
      <c r="A54" s="14">
        <v>53</v>
      </c>
      <c r="B54" s="66" t="s">
        <v>91</v>
      </c>
      <c r="C54" s="66" t="s">
        <v>92</v>
      </c>
      <c r="D54" s="77">
        <v>1</v>
      </c>
      <c r="E54" s="77"/>
      <c r="F54" s="198"/>
      <c r="G54" s="198"/>
      <c r="H54" s="198">
        <v>46284</v>
      </c>
      <c r="I54" s="198">
        <v>46297</v>
      </c>
      <c r="J54" s="77">
        <v>0</v>
      </c>
      <c r="K54" s="78"/>
      <c r="L54" s="78"/>
      <c r="M54" s="77"/>
      <c r="N54" s="15"/>
    </row>
    <row r="55" spans="1:14" x14ac:dyDescent="0.25">
      <c r="A55" s="14">
        <v>54</v>
      </c>
      <c r="B55" s="66" t="s">
        <v>90</v>
      </c>
      <c r="C55" s="66"/>
      <c r="D55" s="77">
        <v>1</v>
      </c>
      <c r="E55" s="77">
        <v>2.3809523809523808E-2</v>
      </c>
      <c r="F55" s="198">
        <v>46157</v>
      </c>
      <c r="G55" s="198">
        <v>46161</v>
      </c>
      <c r="H55" s="198">
        <v>46284</v>
      </c>
      <c r="I55" s="198">
        <v>46288</v>
      </c>
      <c r="J55" s="77">
        <v>0</v>
      </c>
      <c r="K55" s="78">
        <v>4.7619047619047615E-3</v>
      </c>
      <c r="L55" s="78">
        <v>4.7619047619047615E-3</v>
      </c>
      <c r="M55" s="77">
        <v>0</v>
      </c>
      <c r="N55" s="15"/>
    </row>
    <row r="56" spans="1:14" x14ac:dyDescent="0.25">
      <c r="A56" s="14">
        <v>55</v>
      </c>
      <c r="B56" s="66" t="s">
        <v>90</v>
      </c>
      <c r="C56" s="66"/>
      <c r="D56" s="77">
        <v>1</v>
      </c>
      <c r="E56" s="77">
        <v>2.3809523809523808E-2</v>
      </c>
      <c r="F56" s="198">
        <v>46163</v>
      </c>
      <c r="G56" s="198">
        <v>46165</v>
      </c>
      <c r="H56" s="198">
        <v>46290</v>
      </c>
      <c r="I56" s="198">
        <v>46292</v>
      </c>
      <c r="J56" s="77">
        <v>0</v>
      </c>
      <c r="K56" s="78">
        <v>7.9365079365079361E-3</v>
      </c>
      <c r="L56" s="78">
        <v>7.9365079365079361E-3</v>
      </c>
      <c r="M56" s="77">
        <v>0</v>
      </c>
      <c r="N56" s="15"/>
    </row>
    <row r="57" spans="1:14" x14ac:dyDescent="0.25">
      <c r="A57" s="14">
        <v>56</v>
      </c>
      <c r="B57" s="66" t="s">
        <v>90</v>
      </c>
      <c r="C57" s="66"/>
      <c r="D57" s="77">
        <v>1</v>
      </c>
      <c r="E57" s="77">
        <v>2.3809523809523808E-2</v>
      </c>
      <c r="F57" s="198">
        <v>46167</v>
      </c>
      <c r="G57" s="198">
        <v>46171</v>
      </c>
      <c r="H57" s="198">
        <v>46293</v>
      </c>
      <c r="I57" s="198">
        <v>46297</v>
      </c>
      <c r="J57" s="77">
        <v>0</v>
      </c>
      <c r="K57" s="78">
        <v>4.7619047619047615E-3</v>
      </c>
      <c r="L57" s="78">
        <v>4.7619047619047615E-3</v>
      </c>
      <c r="M57" s="77">
        <v>0</v>
      </c>
      <c r="N57" s="15"/>
    </row>
    <row r="58" spans="1:14" x14ac:dyDescent="0.25">
      <c r="A58" s="14">
        <v>57</v>
      </c>
      <c r="B58" s="66" t="s">
        <v>91</v>
      </c>
      <c r="C58" s="66" t="s">
        <v>92</v>
      </c>
      <c r="D58" s="77">
        <v>1</v>
      </c>
      <c r="E58" s="77"/>
      <c r="F58" s="198"/>
      <c r="G58" s="198"/>
      <c r="H58" s="198">
        <v>46298</v>
      </c>
      <c r="I58" s="198">
        <v>46309</v>
      </c>
      <c r="J58" s="77">
        <v>0</v>
      </c>
      <c r="K58" s="78"/>
      <c r="L58" s="78"/>
      <c r="M58" s="77"/>
      <c r="N58" s="15"/>
    </row>
    <row r="59" spans="1:14" x14ac:dyDescent="0.25">
      <c r="A59" s="14">
        <v>58</v>
      </c>
      <c r="B59" s="66" t="s">
        <v>90</v>
      </c>
      <c r="C59" s="66"/>
      <c r="D59" s="77">
        <v>1</v>
      </c>
      <c r="E59" s="77">
        <v>2.3809523809523808E-2</v>
      </c>
      <c r="F59" s="198">
        <v>46174</v>
      </c>
      <c r="G59" s="198">
        <v>46183</v>
      </c>
      <c r="H59" s="198">
        <v>46298</v>
      </c>
      <c r="I59" s="198">
        <v>46307</v>
      </c>
      <c r="J59" s="77">
        <v>0</v>
      </c>
      <c r="K59" s="78">
        <v>2.3809523809523807E-3</v>
      </c>
      <c r="L59" s="78">
        <v>2.3809523809523807E-3</v>
      </c>
      <c r="M59" s="77">
        <v>0</v>
      </c>
      <c r="N59" s="15"/>
    </row>
    <row r="60" spans="1:14" x14ac:dyDescent="0.25">
      <c r="A60" s="14">
        <v>59</v>
      </c>
      <c r="B60" s="66" t="s">
        <v>90</v>
      </c>
      <c r="C60" s="66"/>
      <c r="D60" s="77">
        <v>1</v>
      </c>
      <c r="E60" s="77">
        <v>2.3809523809523808E-2</v>
      </c>
      <c r="F60" s="198">
        <v>46188</v>
      </c>
      <c r="G60" s="198">
        <v>46189</v>
      </c>
      <c r="H60" s="198">
        <v>46308</v>
      </c>
      <c r="I60" s="198">
        <v>46309</v>
      </c>
      <c r="J60" s="77">
        <v>0</v>
      </c>
      <c r="K60" s="78">
        <v>1.1904761904761904E-2</v>
      </c>
      <c r="L60" s="78">
        <v>1.1904761904761904E-2</v>
      </c>
      <c r="M60" s="77">
        <v>0</v>
      </c>
      <c r="N60" s="15"/>
    </row>
    <row r="61" spans="1:14" x14ac:dyDescent="0.25">
      <c r="A61" s="14">
        <v>60</v>
      </c>
      <c r="B61" s="66" t="s">
        <v>91</v>
      </c>
      <c r="C61" s="66" t="s">
        <v>373</v>
      </c>
      <c r="D61" s="77"/>
      <c r="E61" s="77"/>
      <c r="F61" s="198"/>
      <c r="G61" s="198"/>
      <c r="H61" s="198">
        <v>46102</v>
      </c>
      <c r="I61" s="198">
        <v>46199</v>
      </c>
      <c r="J61" s="77">
        <v>0</v>
      </c>
      <c r="K61" s="78"/>
      <c r="L61" s="78"/>
      <c r="M61" s="77"/>
      <c r="N61" s="15"/>
    </row>
  </sheetData>
  <conditionalFormatting sqref="B1">
    <cfRule type="cellIs" dxfId="67" priority="2" operator="equal">
      <formula>"ERROR"</formula>
    </cfRule>
  </conditionalFormatting>
  <conditionalFormatting sqref="N1">
    <cfRule type="cellIs" dxfId="66" priority="1" operator="equal">
      <formula>"ERROR"</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61"/>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80" t="s">
        <v>0</v>
      </c>
      <c r="B1" s="80" t="s">
        <v>341</v>
      </c>
      <c r="C1" s="79" t="s">
        <v>342</v>
      </c>
      <c r="D1" s="79" t="s">
        <v>50</v>
      </c>
      <c r="E1" s="1" t="s">
        <v>3</v>
      </c>
      <c r="F1" s="80" t="s">
        <v>38</v>
      </c>
      <c r="G1" s="1" t="s">
        <v>34</v>
      </c>
      <c r="H1" s="1" t="s">
        <v>35</v>
      </c>
      <c r="I1" s="1" t="s">
        <v>40</v>
      </c>
      <c r="J1" s="1" t="s">
        <v>41</v>
      </c>
      <c r="K1" s="79" t="s">
        <v>347</v>
      </c>
      <c r="L1" s="79" t="s">
        <v>348</v>
      </c>
      <c r="M1" s="79" t="s">
        <v>5</v>
      </c>
      <c r="N1" s="79" t="s">
        <v>388</v>
      </c>
      <c r="O1" s="79" t="s">
        <v>377</v>
      </c>
      <c r="P1" s="1" t="s">
        <v>378</v>
      </c>
      <c r="Q1" s="79" t="s">
        <v>379</v>
      </c>
      <c r="R1" s="1" t="s">
        <v>380</v>
      </c>
      <c r="S1" s="1" t="s">
        <v>415</v>
      </c>
      <c r="T1" s="79" t="s">
        <v>428</v>
      </c>
    </row>
    <row r="2" spans="1:20" x14ac:dyDescent="0.25">
      <c r="A2" s="80">
        <v>1</v>
      </c>
      <c r="B2" s="80"/>
      <c r="C2" s="79" t="b">
        <v>0</v>
      </c>
      <c r="D2" s="79" t="s">
        <v>51</v>
      </c>
      <c r="E2" s="1">
        <v>46056</v>
      </c>
      <c r="F2" s="80">
        <v>1</v>
      </c>
      <c r="G2" s="1">
        <v>46056</v>
      </c>
      <c r="H2" s="1">
        <v>46056</v>
      </c>
      <c r="I2" s="1"/>
      <c r="J2" s="1"/>
      <c r="K2" s="79" t="s">
        <v>437</v>
      </c>
      <c r="L2" s="79" t="s">
        <v>368</v>
      </c>
      <c r="M2" s="79"/>
      <c r="N2" s="79" t="s">
        <v>384</v>
      </c>
      <c r="O2" s="79"/>
      <c r="P2" s="1"/>
      <c r="Q2" s="79"/>
      <c r="R2" s="1"/>
      <c r="S2" s="1"/>
      <c r="T2" s="79" t="s">
        <v>429</v>
      </c>
    </row>
    <row r="3" spans="1:20" x14ac:dyDescent="0.25">
      <c r="A3" s="80">
        <v>2</v>
      </c>
      <c r="B3" s="80"/>
      <c r="C3" s="79" t="b">
        <v>0</v>
      </c>
      <c r="D3" s="79" t="s">
        <v>288</v>
      </c>
      <c r="E3" s="1">
        <v>46121</v>
      </c>
      <c r="F3" s="80">
        <v>1</v>
      </c>
      <c r="G3" s="1"/>
      <c r="H3" s="1"/>
      <c r="I3" s="1"/>
      <c r="J3" s="1"/>
      <c r="K3" s="79" t="s">
        <v>438</v>
      </c>
      <c r="L3" s="79" t="s">
        <v>368</v>
      </c>
      <c r="M3" s="79"/>
      <c r="N3" s="79" t="s">
        <v>393</v>
      </c>
      <c r="O3" s="79" t="s">
        <v>391</v>
      </c>
      <c r="P3" s="1">
        <v>46160</v>
      </c>
      <c r="Q3" s="79" t="s">
        <v>390</v>
      </c>
      <c r="R3" s="1">
        <v>46160</v>
      </c>
      <c r="S3" s="1"/>
      <c r="T3" s="79" t="s">
        <v>429</v>
      </c>
    </row>
    <row r="4" spans="1:20" x14ac:dyDescent="0.25">
      <c r="A4" s="80">
        <v>3</v>
      </c>
      <c r="B4" s="80"/>
      <c r="C4" s="79" t="b">
        <v>0</v>
      </c>
      <c r="D4" s="79" t="s">
        <v>370</v>
      </c>
      <c r="E4" s="1"/>
      <c r="F4" s="80"/>
      <c r="G4" s="1"/>
      <c r="H4" s="1"/>
      <c r="I4" s="1"/>
      <c r="J4" s="1"/>
      <c r="K4" s="79" t="s">
        <v>439</v>
      </c>
      <c r="L4" s="79" t="s">
        <v>368</v>
      </c>
      <c r="M4" s="79"/>
      <c r="N4" s="79" t="s">
        <v>384</v>
      </c>
      <c r="O4" s="79"/>
      <c r="P4" s="1"/>
      <c r="Q4" s="79"/>
      <c r="R4" s="1"/>
      <c r="S4" s="1"/>
      <c r="T4" s="79" t="s">
        <v>429</v>
      </c>
    </row>
    <row r="5" spans="1:20" x14ac:dyDescent="0.25">
      <c r="A5" s="80">
        <v>4</v>
      </c>
      <c r="B5" s="80"/>
      <c r="C5" s="79" t="b">
        <v>1</v>
      </c>
      <c r="D5" s="79" t="s">
        <v>209</v>
      </c>
      <c r="E5" s="1"/>
      <c r="F5" s="80"/>
      <c r="G5" s="1"/>
      <c r="H5" s="1"/>
      <c r="I5" s="1"/>
      <c r="J5" s="1"/>
      <c r="K5" s="79" t="s">
        <v>540</v>
      </c>
      <c r="L5" s="79" t="s">
        <v>368</v>
      </c>
      <c r="M5" s="79"/>
      <c r="N5" s="79" t="s">
        <v>384</v>
      </c>
      <c r="O5" s="79"/>
      <c r="P5" s="1"/>
      <c r="Q5" s="79"/>
      <c r="R5" s="1"/>
      <c r="S5" s="1"/>
      <c r="T5" s="79" t="s">
        <v>429</v>
      </c>
    </row>
    <row r="6" spans="1:20" x14ac:dyDescent="0.25">
      <c r="A6" s="80">
        <v>5</v>
      </c>
      <c r="B6" s="80">
        <v>4</v>
      </c>
      <c r="C6" s="79" t="b">
        <v>0</v>
      </c>
      <c r="D6" s="79" t="s">
        <v>209</v>
      </c>
      <c r="E6" s="1">
        <v>46058</v>
      </c>
      <c r="F6" s="80">
        <v>5</v>
      </c>
      <c r="G6" s="1">
        <v>46058</v>
      </c>
      <c r="H6" s="1">
        <v>46062</v>
      </c>
      <c r="I6" s="1"/>
      <c r="J6" s="1"/>
      <c r="K6" s="79" t="s">
        <v>623</v>
      </c>
      <c r="L6" s="79" t="s">
        <v>368</v>
      </c>
      <c r="M6" s="79"/>
      <c r="N6" s="79" t="s">
        <v>384</v>
      </c>
      <c r="O6" s="79"/>
      <c r="P6" s="1"/>
      <c r="Q6" s="79"/>
      <c r="R6" s="1"/>
      <c r="S6" s="1"/>
      <c r="T6" s="79" t="s">
        <v>429</v>
      </c>
    </row>
    <row r="7" spans="1:20" x14ac:dyDescent="0.25">
      <c r="A7" s="80">
        <v>6</v>
      </c>
      <c r="B7" s="80">
        <v>4</v>
      </c>
      <c r="C7" s="79" t="b">
        <v>0</v>
      </c>
      <c r="D7" s="79" t="s">
        <v>100</v>
      </c>
      <c r="E7" s="1">
        <v>46063</v>
      </c>
      <c r="F7" s="80">
        <v>6</v>
      </c>
      <c r="G7" s="1">
        <v>46063</v>
      </c>
      <c r="H7" s="1">
        <v>46068</v>
      </c>
      <c r="I7" s="1"/>
      <c r="J7" s="1"/>
      <c r="K7" s="79" t="s">
        <v>440</v>
      </c>
      <c r="L7" s="79" t="s">
        <v>368</v>
      </c>
      <c r="M7" s="79"/>
      <c r="N7" s="79" t="s">
        <v>384</v>
      </c>
      <c r="O7" s="79"/>
      <c r="P7" s="1"/>
      <c r="Q7" s="79"/>
      <c r="R7" s="1"/>
      <c r="S7" s="1"/>
      <c r="T7" s="79" t="s">
        <v>429</v>
      </c>
    </row>
    <row r="8" spans="1:20" x14ac:dyDescent="0.25">
      <c r="A8" s="80">
        <v>7</v>
      </c>
      <c r="B8" s="80">
        <v>4</v>
      </c>
      <c r="C8" s="79" t="b">
        <v>0</v>
      </c>
      <c r="D8" s="79" t="s">
        <v>102</v>
      </c>
      <c r="E8" s="1">
        <v>46069</v>
      </c>
      <c r="F8" s="80">
        <v>10</v>
      </c>
      <c r="G8" s="1">
        <v>46069</v>
      </c>
      <c r="H8" s="1">
        <v>46078</v>
      </c>
      <c r="I8" s="1"/>
      <c r="J8" s="1"/>
      <c r="K8" s="79" t="s">
        <v>441</v>
      </c>
      <c r="L8" s="79" t="s">
        <v>368</v>
      </c>
      <c r="M8" s="79"/>
      <c r="N8" s="79" t="s">
        <v>384</v>
      </c>
      <c r="O8" s="79"/>
      <c r="P8" s="1"/>
      <c r="Q8" s="79"/>
      <c r="R8" s="1"/>
      <c r="S8" s="1"/>
      <c r="T8" s="79" t="s">
        <v>429</v>
      </c>
    </row>
    <row r="9" spans="1:20" x14ac:dyDescent="0.25">
      <c r="A9" s="80">
        <v>8</v>
      </c>
      <c r="B9" s="80">
        <v>4</v>
      </c>
      <c r="C9" s="79" t="b">
        <v>0</v>
      </c>
      <c r="D9" s="79" t="s">
        <v>102</v>
      </c>
      <c r="E9" s="1">
        <v>46069</v>
      </c>
      <c r="F9" s="80">
        <v>6</v>
      </c>
      <c r="G9" s="1">
        <v>46069</v>
      </c>
      <c r="H9" s="1">
        <v>46075</v>
      </c>
      <c r="I9" s="1"/>
      <c r="J9" s="1"/>
      <c r="K9" s="79" t="s">
        <v>442</v>
      </c>
      <c r="L9" s="79" t="s">
        <v>368</v>
      </c>
      <c r="M9" s="79"/>
      <c r="N9" s="79" t="s">
        <v>393</v>
      </c>
      <c r="O9" s="79" t="s">
        <v>386</v>
      </c>
      <c r="P9" s="1">
        <v>46068</v>
      </c>
      <c r="Q9" s="79"/>
      <c r="R9" s="1"/>
      <c r="S9" s="1"/>
      <c r="T9" s="79" t="s">
        <v>429</v>
      </c>
    </row>
    <row r="10" spans="1:20" x14ac:dyDescent="0.25">
      <c r="A10" s="80">
        <v>9</v>
      </c>
      <c r="B10" s="80">
        <v>4</v>
      </c>
      <c r="C10" s="79" t="b">
        <v>0</v>
      </c>
      <c r="D10" s="79" t="s">
        <v>147</v>
      </c>
      <c r="E10" s="1">
        <v>46079</v>
      </c>
      <c r="F10" s="80">
        <v>15</v>
      </c>
      <c r="G10" s="1">
        <v>46079</v>
      </c>
      <c r="H10" s="1"/>
      <c r="I10" s="1">
        <v>46079</v>
      </c>
      <c r="J10" s="1">
        <v>46096</v>
      </c>
      <c r="K10" s="79" t="s">
        <v>624</v>
      </c>
      <c r="L10" s="79" t="s">
        <v>368</v>
      </c>
      <c r="M10" s="79"/>
      <c r="N10" s="79" t="s">
        <v>393</v>
      </c>
      <c r="O10" s="79" t="s">
        <v>392</v>
      </c>
      <c r="P10" s="1">
        <v>46080</v>
      </c>
      <c r="Q10" s="79"/>
      <c r="R10" s="1"/>
      <c r="S10" s="1"/>
      <c r="T10" s="79" t="s">
        <v>429</v>
      </c>
    </row>
    <row r="11" spans="1:20" x14ac:dyDescent="0.25">
      <c r="A11" s="80">
        <v>10</v>
      </c>
      <c r="B11" s="80">
        <v>4</v>
      </c>
      <c r="C11" s="79" t="b">
        <v>0</v>
      </c>
      <c r="D11" s="79" t="s">
        <v>103</v>
      </c>
      <c r="E11" s="1">
        <v>46079</v>
      </c>
      <c r="F11" s="80">
        <v>15</v>
      </c>
      <c r="G11" s="1">
        <v>46079</v>
      </c>
      <c r="H11" s="1"/>
      <c r="I11" s="1">
        <v>46079</v>
      </c>
      <c r="J11" s="1">
        <v>46101</v>
      </c>
      <c r="K11" s="79" t="s">
        <v>443</v>
      </c>
      <c r="L11" s="79" t="s">
        <v>368</v>
      </c>
      <c r="M11" s="79"/>
      <c r="N11" s="79" t="s">
        <v>393</v>
      </c>
      <c r="O11" s="79" t="s">
        <v>391</v>
      </c>
      <c r="P11" s="1">
        <v>46079</v>
      </c>
      <c r="Q11" s="79"/>
      <c r="R11" s="1"/>
      <c r="S11" s="1"/>
      <c r="T11" s="79" t="s">
        <v>429</v>
      </c>
    </row>
    <row r="12" spans="1:20" x14ac:dyDescent="0.25">
      <c r="A12" s="80">
        <v>11</v>
      </c>
      <c r="B12" s="80"/>
      <c r="C12" s="79" t="b">
        <v>1</v>
      </c>
      <c r="D12" s="79" t="s">
        <v>20</v>
      </c>
      <c r="E12" s="1"/>
      <c r="F12" s="80"/>
      <c r="G12" s="1"/>
      <c r="H12" s="1"/>
      <c r="I12" s="1"/>
      <c r="J12" s="1"/>
      <c r="K12" s="79" t="s">
        <v>444</v>
      </c>
      <c r="L12" s="79" t="s">
        <v>368</v>
      </c>
      <c r="M12" s="79"/>
      <c r="N12" s="79" t="s">
        <v>384</v>
      </c>
      <c r="O12" s="79"/>
      <c r="P12" s="1"/>
      <c r="Q12" s="79"/>
      <c r="R12" s="1"/>
      <c r="S12" s="1"/>
      <c r="T12" s="79" t="s">
        <v>429</v>
      </c>
    </row>
    <row r="13" spans="1:20" x14ac:dyDescent="0.25">
      <c r="A13" s="80">
        <v>12</v>
      </c>
      <c r="B13" s="80">
        <v>11</v>
      </c>
      <c r="C13" s="79" t="b">
        <v>0</v>
      </c>
      <c r="D13" s="79" t="s">
        <v>106</v>
      </c>
      <c r="E13" s="1">
        <v>46091</v>
      </c>
      <c r="F13" s="80">
        <v>3</v>
      </c>
      <c r="G13" s="1">
        <v>46102</v>
      </c>
      <c r="H13" s="1">
        <v>46104</v>
      </c>
      <c r="I13" s="1"/>
      <c r="J13" s="1"/>
      <c r="K13" s="79" t="s">
        <v>445</v>
      </c>
      <c r="L13" s="79" t="s">
        <v>368</v>
      </c>
      <c r="M13" s="79"/>
      <c r="N13" s="79" t="s">
        <v>384</v>
      </c>
      <c r="O13" s="79"/>
      <c r="P13" s="1"/>
      <c r="Q13" s="79"/>
      <c r="R13" s="1"/>
      <c r="S13" s="1"/>
      <c r="T13" s="79" t="s">
        <v>429</v>
      </c>
    </row>
    <row r="14" spans="1:20" x14ac:dyDescent="0.25">
      <c r="A14" s="80">
        <v>13</v>
      </c>
      <c r="B14" s="80">
        <v>11</v>
      </c>
      <c r="C14" s="79" t="b">
        <v>0</v>
      </c>
      <c r="D14" s="79" t="s">
        <v>109</v>
      </c>
      <c r="E14" s="1">
        <v>46094</v>
      </c>
      <c r="F14" s="80">
        <v>7</v>
      </c>
      <c r="G14" s="1">
        <v>46105</v>
      </c>
      <c r="H14" s="1"/>
      <c r="I14" s="1"/>
      <c r="J14" s="1">
        <v>46114</v>
      </c>
      <c r="K14" s="79" t="s">
        <v>446</v>
      </c>
      <c r="L14" s="79" t="s">
        <v>368</v>
      </c>
      <c r="M14" s="79"/>
      <c r="N14" s="79" t="s">
        <v>384</v>
      </c>
      <c r="O14" s="79"/>
      <c r="P14" s="1"/>
      <c r="Q14" s="79"/>
      <c r="R14" s="1"/>
      <c r="S14" s="1"/>
      <c r="T14" s="79" t="s">
        <v>429</v>
      </c>
    </row>
    <row r="15" spans="1:20" x14ac:dyDescent="0.25">
      <c r="A15" s="80">
        <v>14</v>
      </c>
      <c r="B15" s="80">
        <v>11</v>
      </c>
      <c r="C15" s="79" t="b">
        <v>0</v>
      </c>
      <c r="D15" s="79" t="s">
        <v>287</v>
      </c>
      <c r="E15" s="1">
        <v>46104</v>
      </c>
      <c r="F15" s="80">
        <v>2</v>
      </c>
      <c r="G15" s="1"/>
      <c r="H15" s="1"/>
      <c r="I15" s="1"/>
      <c r="J15" s="1"/>
      <c r="K15" s="79" t="s">
        <v>447</v>
      </c>
      <c r="L15" s="79" t="s">
        <v>368</v>
      </c>
      <c r="M15" s="79"/>
      <c r="N15" s="79" t="s">
        <v>384</v>
      </c>
      <c r="O15" s="79"/>
      <c r="P15" s="1"/>
      <c r="Q15" s="79"/>
      <c r="R15" s="1"/>
      <c r="S15" s="1"/>
      <c r="T15" s="79" t="s">
        <v>429</v>
      </c>
    </row>
    <row r="16" spans="1:20" x14ac:dyDescent="0.25">
      <c r="A16" s="80">
        <v>15</v>
      </c>
      <c r="B16" s="80">
        <v>11</v>
      </c>
      <c r="C16" s="79" t="b">
        <v>0</v>
      </c>
      <c r="D16" s="79" t="s">
        <v>111</v>
      </c>
      <c r="E16" s="1">
        <v>46107</v>
      </c>
      <c r="F16" s="80">
        <v>15</v>
      </c>
      <c r="G16" s="1"/>
      <c r="H16" s="1"/>
      <c r="I16" s="1">
        <v>46118</v>
      </c>
      <c r="J16" s="1">
        <v>46142</v>
      </c>
      <c r="K16" s="79" t="s">
        <v>448</v>
      </c>
      <c r="L16" s="79" t="s">
        <v>368</v>
      </c>
      <c r="M16" s="79"/>
      <c r="N16" s="79" t="s">
        <v>393</v>
      </c>
      <c r="O16" s="79"/>
      <c r="P16" s="1"/>
      <c r="Q16" s="79" t="s">
        <v>394</v>
      </c>
      <c r="R16" s="1">
        <v>46141</v>
      </c>
      <c r="S16" s="1"/>
      <c r="T16" s="79" t="s">
        <v>429</v>
      </c>
    </row>
    <row r="17" spans="1:20" x14ac:dyDescent="0.25">
      <c r="A17" s="80">
        <v>16</v>
      </c>
      <c r="B17" s="80"/>
      <c r="C17" s="79" t="b">
        <v>1</v>
      </c>
      <c r="D17" s="79" t="s">
        <v>22</v>
      </c>
      <c r="E17" s="1"/>
      <c r="F17" s="80"/>
      <c r="G17" s="1"/>
      <c r="H17" s="1"/>
      <c r="I17" s="1"/>
      <c r="J17" s="1"/>
      <c r="K17" s="79" t="s">
        <v>449</v>
      </c>
      <c r="L17" s="79" t="s">
        <v>368</v>
      </c>
      <c r="M17" s="79"/>
      <c r="N17" s="79" t="s">
        <v>384</v>
      </c>
      <c r="O17" s="79"/>
      <c r="P17" s="1"/>
      <c r="Q17" s="79"/>
      <c r="R17" s="1"/>
      <c r="S17" s="1"/>
      <c r="T17" s="79" t="s">
        <v>429</v>
      </c>
    </row>
    <row r="18" spans="1:20" x14ac:dyDescent="0.25">
      <c r="A18" s="80">
        <v>17</v>
      </c>
      <c r="B18" s="80">
        <v>16</v>
      </c>
      <c r="C18" s="79" t="b">
        <v>0</v>
      </c>
      <c r="D18" s="79" t="s">
        <v>111</v>
      </c>
      <c r="E18" s="1">
        <v>46113</v>
      </c>
      <c r="F18" s="80">
        <v>3</v>
      </c>
      <c r="G18" s="1"/>
      <c r="H18" s="1"/>
      <c r="I18" s="1">
        <v>46147</v>
      </c>
      <c r="J18" s="1"/>
      <c r="K18" s="79" t="s">
        <v>450</v>
      </c>
      <c r="L18" s="79" t="s">
        <v>368</v>
      </c>
      <c r="M18" s="79"/>
      <c r="N18" s="79" t="s">
        <v>393</v>
      </c>
      <c r="O18" s="79"/>
      <c r="P18" s="1"/>
      <c r="Q18" s="79" t="s">
        <v>395</v>
      </c>
      <c r="R18" s="1">
        <v>46150</v>
      </c>
      <c r="S18" s="1"/>
      <c r="T18" s="79" t="s">
        <v>429</v>
      </c>
    </row>
    <row r="19" spans="1:20" x14ac:dyDescent="0.25">
      <c r="A19" s="80">
        <v>18</v>
      </c>
      <c r="B19" s="80">
        <v>16</v>
      </c>
      <c r="C19" s="79" t="b">
        <v>1</v>
      </c>
      <c r="D19" s="79" t="s">
        <v>51</v>
      </c>
      <c r="E19" s="1"/>
      <c r="F19" s="80"/>
      <c r="G19" s="1"/>
      <c r="H19" s="1"/>
      <c r="I19" s="1"/>
      <c r="J19" s="1"/>
      <c r="K19" s="79" t="s">
        <v>451</v>
      </c>
      <c r="L19" s="79" t="s">
        <v>368</v>
      </c>
      <c r="M19" s="79"/>
      <c r="N19" s="79" t="s">
        <v>384</v>
      </c>
      <c r="O19" s="79"/>
      <c r="P19" s="1"/>
      <c r="Q19" s="79"/>
      <c r="R19" s="1"/>
      <c r="S19" s="1"/>
      <c r="T19" s="79" t="s">
        <v>429</v>
      </c>
    </row>
    <row r="20" spans="1:20" x14ac:dyDescent="0.25">
      <c r="A20" s="80">
        <v>19</v>
      </c>
      <c r="B20" s="80">
        <v>18</v>
      </c>
      <c r="C20" s="79" t="b">
        <v>0</v>
      </c>
      <c r="D20" s="79" t="s">
        <v>345</v>
      </c>
      <c r="E20" s="1">
        <v>46117</v>
      </c>
      <c r="F20" s="80">
        <v>4</v>
      </c>
      <c r="G20" s="1"/>
      <c r="H20" s="1"/>
      <c r="I20" s="1"/>
      <c r="J20" s="1"/>
      <c r="K20" s="79" t="s">
        <v>452</v>
      </c>
      <c r="L20" s="79" t="s">
        <v>368</v>
      </c>
      <c r="M20" s="79"/>
      <c r="N20" s="79" t="s">
        <v>393</v>
      </c>
      <c r="O20" s="79"/>
      <c r="P20" s="1"/>
      <c r="Q20" s="79" t="s">
        <v>390</v>
      </c>
      <c r="R20" s="1">
        <v>46152</v>
      </c>
      <c r="S20" s="1">
        <v>46157</v>
      </c>
      <c r="T20" s="79" t="s">
        <v>429</v>
      </c>
    </row>
    <row r="21" spans="1:20" x14ac:dyDescent="0.25">
      <c r="A21" s="80">
        <v>20</v>
      </c>
      <c r="B21" s="80">
        <v>18</v>
      </c>
      <c r="C21" s="79" t="b">
        <v>0</v>
      </c>
      <c r="D21" s="79" t="s">
        <v>210</v>
      </c>
      <c r="E21" s="1">
        <v>46122</v>
      </c>
      <c r="F21" s="80">
        <v>5</v>
      </c>
      <c r="G21" s="1"/>
      <c r="H21" s="1"/>
      <c r="I21" s="1"/>
      <c r="J21" s="1"/>
      <c r="K21" s="79" t="s">
        <v>453</v>
      </c>
      <c r="L21" s="79" t="s">
        <v>368</v>
      </c>
      <c r="M21" s="79"/>
      <c r="N21" s="79" t="s">
        <v>384</v>
      </c>
      <c r="O21" s="79"/>
      <c r="P21" s="1"/>
      <c r="Q21" s="79"/>
      <c r="R21" s="1"/>
      <c r="S21" s="1"/>
      <c r="T21" s="79" t="s">
        <v>429</v>
      </c>
    </row>
    <row r="22" spans="1:20" x14ac:dyDescent="0.25">
      <c r="A22" s="80">
        <v>21</v>
      </c>
      <c r="B22" s="80">
        <v>16</v>
      </c>
      <c r="C22" s="79" t="b">
        <v>0</v>
      </c>
      <c r="D22" s="79" t="s">
        <v>115</v>
      </c>
      <c r="E22" s="1">
        <v>46117</v>
      </c>
      <c r="F22" s="80">
        <v>12</v>
      </c>
      <c r="G22" s="1"/>
      <c r="H22" s="1"/>
      <c r="I22" s="1"/>
      <c r="J22" s="1"/>
      <c r="K22" s="79" t="s">
        <v>454</v>
      </c>
      <c r="L22" s="79" t="s">
        <v>368</v>
      </c>
      <c r="M22" s="79"/>
      <c r="N22" s="79" t="s">
        <v>393</v>
      </c>
      <c r="O22" s="79" t="s">
        <v>391</v>
      </c>
      <c r="P22" s="1">
        <v>46150</v>
      </c>
      <c r="Q22" s="79" t="s">
        <v>390</v>
      </c>
      <c r="R22" s="1">
        <v>46161</v>
      </c>
      <c r="S22" s="1">
        <v>46157</v>
      </c>
      <c r="T22" s="79" t="s">
        <v>429</v>
      </c>
    </row>
    <row r="23" spans="1:20" x14ac:dyDescent="0.25">
      <c r="A23" s="80">
        <v>22</v>
      </c>
      <c r="B23" s="80">
        <v>16</v>
      </c>
      <c r="C23" s="79" t="b">
        <v>0</v>
      </c>
      <c r="D23" s="79" t="s">
        <v>122</v>
      </c>
      <c r="E23" s="1">
        <v>46132</v>
      </c>
      <c r="F23" s="80">
        <v>15</v>
      </c>
      <c r="G23" s="1"/>
      <c r="H23" s="1"/>
      <c r="I23" s="1"/>
      <c r="J23" s="1"/>
      <c r="K23" s="79" t="s">
        <v>455</v>
      </c>
      <c r="L23" s="79" t="s">
        <v>368</v>
      </c>
      <c r="M23" s="79"/>
      <c r="N23" s="79" t="s">
        <v>384</v>
      </c>
      <c r="O23" s="79"/>
      <c r="P23" s="1"/>
      <c r="Q23" s="79"/>
      <c r="R23" s="1"/>
      <c r="S23" s="1"/>
      <c r="T23" s="79" t="s">
        <v>429</v>
      </c>
    </row>
    <row r="24" spans="1:20" x14ac:dyDescent="0.25">
      <c r="A24" s="80">
        <v>23</v>
      </c>
      <c r="B24" s="80">
        <v>16</v>
      </c>
      <c r="C24" s="79" t="b">
        <v>0</v>
      </c>
      <c r="D24" s="79" t="s">
        <v>120</v>
      </c>
      <c r="E24" s="1">
        <v>46148</v>
      </c>
      <c r="F24" s="80">
        <v>5</v>
      </c>
      <c r="G24" s="1"/>
      <c r="H24" s="1"/>
      <c r="I24" s="1"/>
      <c r="J24" s="1"/>
      <c r="K24" s="79" t="s">
        <v>625</v>
      </c>
      <c r="L24" s="79" t="s">
        <v>368</v>
      </c>
      <c r="M24" s="79"/>
      <c r="N24" s="79" t="s">
        <v>384</v>
      </c>
      <c r="O24" s="79"/>
      <c r="P24" s="1"/>
      <c r="Q24" s="79"/>
      <c r="R24" s="1"/>
      <c r="S24" s="1"/>
      <c r="T24" s="79" t="s">
        <v>429</v>
      </c>
    </row>
    <row r="25" spans="1:20" x14ac:dyDescent="0.25">
      <c r="A25" s="80">
        <v>24</v>
      </c>
      <c r="B25" s="80"/>
      <c r="C25" s="79" t="b">
        <v>1</v>
      </c>
      <c r="D25" s="79" t="s">
        <v>23</v>
      </c>
      <c r="E25" s="1"/>
      <c r="F25" s="80"/>
      <c r="G25" s="1"/>
      <c r="H25" s="1"/>
      <c r="I25" s="1"/>
      <c r="J25" s="1"/>
      <c r="K25" s="79" t="s">
        <v>456</v>
      </c>
      <c r="L25" s="79" t="s">
        <v>368</v>
      </c>
      <c r="M25" s="79"/>
      <c r="N25" s="79" t="s">
        <v>384</v>
      </c>
      <c r="O25" s="79"/>
      <c r="P25" s="1"/>
      <c r="Q25" s="79"/>
      <c r="R25" s="1"/>
      <c r="S25" s="1"/>
      <c r="T25" s="79" t="s">
        <v>429</v>
      </c>
    </row>
    <row r="26" spans="1:20" x14ac:dyDescent="0.25">
      <c r="A26" s="80">
        <v>25</v>
      </c>
      <c r="B26" s="80">
        <v>24</v>
      </c>
      <c r="C26" s="79" t="b">
        <v>0</v>
      </c>
      <c r="D26" s="79" t="s">
        <v>121</v>
      </c>
      <c r="E26" s="1">
        <v>46157</v>
      </c>
      <c r="F26" s="80">
        <v>5</v>
      </c>
      <c r="G26" s="1"/>
      <c r="H26" s="1"/>
      <c r="I26" s="1"/>
      <c r="J26" s="1"/>
      <c r="K26" s="79" t="s">
        <v>457</v>
      </c>
      <c r="L26" s="79" t="s">
        <v>368</v>
      </c>
      <c r="M26" s="79"/>
      <c r="N26" s="79" t="s">
        <v>384</v>
      </c>
      <c r="O26" s="79"/>
      <c r="P26" s="1"/>
      <c r="Q26" s="79"/>
      <c r="R26" s="1"/>
      <c r="S26" s="1"/>
      <c r="T26" s="79" t="s">
        <v>429</v>
      </c>
    </row>
    <row r="27" spans="1:20" x14ac:dyDescent="0.25">
      <c r="A27" s="80">
        <v>26</v>
      </c>
      <c r="B27" s="80">
        <v>24</v>
      </c>
      <c r="C27" s="79" t="b">
        <v>0</v>
      </c>
      <c r="D27" s="79" t="s">
        <v>126</v>
      </c>
      <c r="E27" s="1">
        <v>46163</v>
      </c>
      <c r="F27" s="80">
        <v>3</v>
      </c>
      <c r="G27" s="1"/>
      <c r="H27" s="1"/>
      <c r="I27" s="1">
        <v>46192</v>
      </c>
      <c r="J27" s="1"/>
      <c r="K27" s="79" t="s">
        <v>458</v>
      </c>
      <c r="L27" s="79" t="s">
        <v>368</v>
      </c>
      <c r="M27" s="79"/>
      <c r="N27" s="79" t="s">
        <v>384</v>
      </c>
      <c r="O27" s="79"/>
      <c r="P27" s="1"/>
      <c r="Q27" s="79"/>
      <c r="R27" s="1"/>
      <c r="S27" s="1"/>
      <c r="T27" s="79" t="s">
        <v>429</v>
      </c>
    </row>
    <row r="28" spans="1:20" x14ac:dyDescent="0.25">
      <c r="A28" s="80">
        <v>27</v>
      </c>
      <c r="B28" s="80">
        <v>24</v>
      </c>
      <c r="C28" s="79" t="b">
        <v>0</v>
      </c>
      <c r="D28" s="79" t="s">
        <v>127</v>
      </c>
      <c r="E28" s="1">
        <v>46167</v>
      </c>
      <c r="F28" s="80">
        <v>5</v>
      </c>
      <c r="G28" s="1"/>
      <c r="H28" s="1"/>
      <c r="I28" s="1"/>
      <c r="J28" s="1"/>
      <c r="K28" s="79" t="s">
        <v>626</v>
      </c>
      <c r="L28" s="79" t="s">
        <v>368</v>
      </c>
      <c r="M28" s="79"/>
      <c r="N28" s="79" t="s">
        <v>384</v>
      </c>
      <c r="O28" s="79"/>
      <c r="P28" s="1"/>
      <c r="Q28" s="79"/>
      <c r="R28" s="1"/>
      <c r="S28" s="1"/>
      <c r="T28" s="79" t="s">
        <v>429</v>
      </c>
    </row>
    <row r="29" spans="1:20" x14ac:dyDescent="0.25">
      <c r="A29" s="80">
        <v>28</v>
      </c>
      <c r="B29" s="80"/>
      <c r="C29" s="79" t="b">
        <v>1</v>
      </c>
      <c r="D29" s="79" t="s">
        <v>25</v>
      </c>
      <c r="E29" s="1"/>
      <c r="F29" s="80"/>
      <c r="G29" s="1"/>
      <c r="H29" s="1"/>
      <c r="I29" s="1"/>
      <c r="J29" s="1"/>
      <c r="K29" s="79" t="s">
        <v>459</v>
      </c>
      <c r="L29" s="79" t="s">
        <v>368</v>
      </c>
      <c r="M29" s="79"/>
      <c r="N29" s="79" t="s">
        <v>384</v>
      </c>
      <c r="O29" s="79"/>
      <c r="P29" s="1"/>
      <c r="Q29" s="79"/>
      <c r="R29" s="1"/>
      <c r="S29" s="1"/>
      <c r="T29" s="79" t="s">
        <v>429</v>
      </c>
    </row>
    <row r="30" spans="1:20" x14ac:dyDescent="0.25">
      <c r="A30" s="80">
        <v>29</v>
      </c>
      <c r="B30" s="80">
        <v>28</v>
      </c>
      <c r="C30" s="79" t="b">
        <v>0</v>
      </c>
      <c r="D30" s="79" t="s">
        <v>128</v>
      </c>
      <c r="E30" s="1">
        <v>46174</v>
      </c>
      <c r="F30" s="80">
        <v>10</v>
      </c>
      <c r="G30" s="1"/>
      <c r="H30" s="1"/>
      <c r="I30" s="1"/>
      <c r="J30" s="1"/>
      <c r="K30" s="79" t="s">
        <v>627</v>
      </c>
      <c r="L30" s="79" t="s">
        <v>368</v>
      </c>
      <c r="M30" s="79"/>
      <c r="N30" s="79" t="s">
        <v>384</v>
      </c>
      <c r="O30" s="79"/>
      <c r="P30" s="1"/>
      <c r="Q30" s="79"/>
      <c r="R30" s="1"/>
      <c r="S30" s="1"/>
      <c r="T30" s="79" t="s">
        <v>429</v>
      </c>
    </row>
    <row r="31" spans="1:20" x14ac:dyDescent="0.25">
      <c r="A31" s="80">
        <v>30</v>
      </c>
      <c r="B31" s="80">
        <v>28</v>
      </c>
      <c r="C31" s="79" t="b">
        <v>0</v>
      </c>
      <c r="D31" s="79" t="s">
        <v>130</v>
      </c>
      <c r="E31" s="1">
        <v>46188</v>
      </c>
      <c r="F31" s="80">
        <v>2</v>
      </c>
      <c r="G31" s="1"/>
      <c r="H31" s="1"/>
      <c r="I31" s="1"/>
      <c r="J31" s="1"/>
      <c r="K31" s="79" t="s">
        <v>460</v>
      </c>
      <c r="L31" s="79" t="s">
        <v>368</v>
      </c>
      <c r="M31" s="79"/>
      <c r="N31" s="79" t="s">
        <v>384</v>
      </c>
      <c r="O31" s="79"/>
      <c r="P31" s="1"/>
      <c r="Q31" s="79"/>
      <c r="R31" s="1"/>
      <c r="S31" s="1"/>
      <c r="T31" s="79" t="s">
        <v>429</v>
      </c>
    </row>
    <row r="32" spans="1:20" x14ac:dyDescent="0.25">
      <c r="A32" s="80">
        <v>31</v>
      </c>
      <c r="B32" s="80"/>
      <c r="C32" s="79" t="b">
        <v>0</v>
      </c>
      <c r="D32" s="79" t="s">
        <v>51</v>
      </c>
      <c r="E32" s="1">
        <v>46056</v>
      </c>
      <c r="F32" s="80">
        <v>1</v>
      </c>
      <c r="G32" s="1">
        <v>46056</v>
      </c>
      <c r="H32" s="1">
        <v>46056</v>
      </c>
      <c r="I32" s="1"/>
      <c r="J32" s="1"/>
      <c r="K32" s="79" t="s">
        <v>461</v>
      </c>
      <c r="L32" s="79" t="s">
        <v>368</v>
      </c>
      <c r="M32" s="79"/>
      <c r="N32" s="79" t="s">
        <v>384</v>
      </c>
      <c r="O32" s="79"/>
      <c r="P32" s="1"/>
      <c r="Q32" s="79"/>
      <c r="R32" s="1"/>
      <c r="S32" s="1"/>
      <c r="T32" s="79" t="s">
        <v>429</v>
      </c>
    </row>
    <row r="33" spans="1:20" x14ac:dyDescent="0.25">
      <c r="A33" s="80">
        <v>32</v>
      </c>
      <c r="B33" s="80"/>
      <c r="C33" s="79" t="b">
        <v>0</v>
      </c>
      <c r="D33" s="79" t="s">
        <v>286</v>
      </c>
      <c r="E33" s="1">
        <v>46121</v>
      </c>
      <c r="F33" s="80"/>
      <c r="G33" s="1"/>
      <c r="H33" s="1"/>
      <c r="I33" s="1"/>
      <c r="J33" s="1"/>
      <c r="K33" s="79" t="s">
        <v>462</v>
      </c>
      <c r="L33" s="79" t="s">
        <v>368</v>
      </c>
      <c r="M33" s="79"/>
      <c r="N33" s="79" t="s">
        <v>384</v>
      </c>
      <c r="O33" s="79"/>
      <c r="P33" s="1"/>
      <c r="Q33" s="79"/>
      <c r="R33" s="1"/>
      <c r="S33" s="1"/>
      <c r="T33" s="79" t="s">
        <v>429</v>
      </c>
    </row>
    <row r="34" spans="1:20" x14ac:dyDescent="0.25">
      <c r="A34" s="80">
        <v>33</v>
      </c>
      <c r="B34" s="80"/>
      <c r="C34" s="79" t="b">
        <v>1</v>
      </c>
      <c r="D34" s="79" t="s">
        <v>51</v>
      </c>
      <c r="E34" s="1"/>
      <c r="F34" s="80"/>
      <c r="G34" s="1"/>
      <c r="H34" s="1"/>
      <c r="I34" s="1"/>
      <c r="J34" s="1"/>
      <c r="K34" s="79" t="s">
        <v>463</v>
      </c>
      <c r="L34" s="79" t="s">
        <v>368</v>
      </c>
      <c r="M34" s="79"/>
      <c r="N34" s="79" t="s">
        <v>384</v>
      </c>
      <c r="O34" s="79"/>
      <c r="P34" s="1"/>
      <c r="Q34" s="79"/>
      <c r="R34" s="1"/>
      <c r="S34" s="1"/>
      <c r="T34" s="79" t="s">
        <v>429</v>
      </c>
    </row>
    <row r="35" spans="1:20" x14ac:dyDescent="0.25">
      <c r="A35" s="80">
        <v>34</v>
      </c>
      <c r="B35" s="80">
        <v>33</v>
      </c>
      <c r="C35" s="79" t="b">
        <v>0</v>
      </c>
      <c r="D35" s="79" t="s">
        <v>351</v>
      </c>
      <c r="E35" s="1">
        <v>46204</v>
      </c>
      <c r="F35" s="80">
        <v>8</v>
      </c>
      <c r="G35" s="1"/>
      <c r="H35" s="1"/>
      <c r="I35" s="1"/>
      <c r="J35" s="1"/>
      <c r="K35" s="79" t="s">
        <v>464</v>
      </c>
      <c r="L35" s="79" t="s">
        <v>368</v>
      </c>
      <c r="M35" s="79"/>
      <c r="N35" s="79" t="s">
        <v>384</v>
      </c>
      <c r="O35" s="79"/>
      <c r="P35" s="1"/>
      <c r="Q35" s="79"/>
      <c r="R35" s="1"/>
      <c r="S35" s="1"/>
      <c r="T35" s="79" t="s">
        <v>429</v>
      </c>
    </row>
    <row r="36" spans="1:20" x14ac:dyDescent="0.25">
      <c r="A36" s="80">
        <v>35</v>
      </c>
      <c r="B36" s="80">
        <v>33</v>
      </c>
      <c r="C36" s="79" t="b">
        <v>0</v>
      </c>
      <c r="D36" s="79" t="s">
        <v>51</v>
      </c>
      <c r="E36" s="1">
        <v>46205</v>
      </c>
      <c r="F36" s="80">
        <v>3</v>
      </c>
      <c r="G36" s="1"/>
      <c r="H36" s="1"/>
      <c r="I36" s="1"/>
      <c r="J36" s="1"/>
      <c r="K36" s="79" t="s">
        <v>465</v>
      </c>
      <c r="L36" s="79" t="s">
        <v>368</v>
      </c>
      <c r="M36" s="79"/>
      <c r="N36" s="79" t="s">
        <v>384</v>
      </c>
      <c r="O36" s="79"/>
      <c r="P36" s="1"/>
      <c r="Q36" s="79"/>
      <c r="R36" s="1"/>
      <c r="S36" s="1"/>
      <c r="T36" s="79" t="s">
        <v>429</v>
      </c>
    </row>
    <row r="37" spans="1:20" x14ac:dyDescent="0.25">
      <c r="A37" s="80">
        <v>36</v>
      </c>
      <c r="B37" s="80">
        <v>33</v>
      </c>
      <c r="C37" s="79" t="b">
        <v>0</v>
      </c>
      <c r="D37" s="79" t="s">
        <v>51</v>
      </c>
      <c r="E37" s="1">
        <v>46206</v>
      </c>
      <c r="F37" s="80">
        <v>7</v>
      </c>
      <c r="G37" s="1"/>
      <c r="H37" s="1"/>
      <c r="I37" s="1"/>
      <c r="J37" s="1"/>
      <c r="K37" s="79" t="s">
        <v>466</v>
      </c>
      <c r="L37" s="79" t="s">
        <v>368</v>
      </c>
      <c r="M37" s="79"/>
      <c r="N37" s="79" t="s">
        <v>384</v>
      </c>
      <c r="O37" s="79"/>
      <c r="P37" s="1"/>
      <c r="Q37" s="79"/>
      <c r="R37" s="1"/>
      <c r="S37" s="1"/>
      <c r="T37" s="79" t="s">
        <v>429</v>
      </c>
    </row>
    <row r="38" spans="1:20" x14ac:dyDescent="0.25">
      <c r="A38" s="80">
        <v>37</v>
      </c>
      <c r="B38" s="80">
        <v>33</v>
      </c>
      <c r="C38" s="79" t="b">
        <v>0</v>
      </c>
      <c r="D38" s="79" t="s">
        <v>339</v>
      </c>
      <c r="E38" s="1">
        <v>46207</v>
      </c>
      <c r="F38" s="80">
        <v>7</v>
      </c>
      <c r="G38" s="1"/>
      <c r="H38" s="1"/>
      <c r="I38" s="1"/>
      <c r="J38" s="1"/>
      <c r="K38" s="79" t="s">
        <v>467</v>
      </c>
      <c r="L38" s="79" t="s">
        <v>368</v>
      </c>
      <c r="M38" s="79"/>
      <c r="N38" s="79" t="s">
        <v>384</v>
      </c>
      <c r="O38" s="79"/>
      <c r="P38" s="1"/>
      <c r="Q38" s="79"/>
      <c r="R38" s="1"/>
      <c r="S38" s="1"/>
      <c r="T38" s="79" t="s">
        <v>429</v>
      </c>
    </row>
    <row r="39" spans="1:20" x14ac:dyDescent="0.25">
      <c r="A39" s="80">
        <v>38</v>
      </c>
      <c r="B39" s="80">
        <v>33</v>
      </c>
      <c r="C39" s="79" t="b">
        <v>0</v>
      </c>
      <c r="D39" s="79" t="s">
        <v>335</v>
      </c>
      <c r="E39" s="1"/>
      <c r="F39" s="80">
        <v>3</v>
      </c>
      <c r="G39" s="1"/>
      <c r="H39" s="1"/>
      <c r="I39" s="1"/>
      <c r="J39" s="1"/>
      <c r="K39" s="79" t="s">
        <v>628</v>
      </c>
      <c r="L39" s="79" t="s">
        <v>368</v>
      </c>
      <c r="M39" s="79"/>
      <c r="N39" s="79" t="s">
        <v>384</v>
      </c>
      <c r="O39" s="79"/>
      <c r="P39" s="1"/>
      <c r="Q39" s="79"/>
      <c r="R39" s="1"/>
      <c r="S39" s="1"/>
      <c r="T39" s="79" t="s">
        <v>429</v>
      </c>
    </row>
    <row r="40" spans="1:20" x14ac:dyDescent="0.25">
      <c r="A40" s="80">
        <v>39</v>
      </c>
      <c r="B40" s="80">
        <v>33</v>
      </c>
      <c r="C40" s="79" t="b">
        <v>0</v>
      </c>
      <c r="D40" s="79" t="s">
        <v>336</v>
      </c>
      <c r="E40" s="1"/>
      <c r="F40" s="80">
        <v>6</v>
      </c>
      <c r="G40" s="1"/>
      <c r="H40" s="1"/>
      <c r="I40" s="1"/>
      <c r="J40" s="1"/>
      <c r="K40" s="79" t="s">
        <v>489</v>
      </c>
      <c r="L40" s="79" t="s">
        <v>368</v>
      </c>
      <c r="M40" s="79"/>
      <c r="N40" s="79" t="s">
        <v>384</v>
      </c>
      <c r="O40" s="79"/>
      <c r="P40" s="1"/>
      <c r="Q40" s="79"/>
      <c r="R40" s="1"/>
      <c r="S40" s="1"/>
      <c r="T40" s="79" t="s">
        <v>429</v>
      </c>
    </row>
    <row r="41" spans="1:20" x14ac:dyDescent="0.25">
      <c r="A41" s="80">
        <v>40</v>
      </c>
      <c r="B41" s="80"/>
      <c r="C41" s="79" t="b">
        <v>1</v>
      </c>
      <c r="D41" s="79" t="s">
        <v>217</v>
      </c>
      <c r="E41" s="1"/>
      <c r="F41" s="80"/>
      <c r="G41" s="1"/>
      <c r="H41" s="1"/>
      <c r="I41" s="1"/>
      <c r="J41" s="1"/>
      <c r="K41" s="79" t="s">
        <v>468</v>
      </c>
      <c r="L41" s="79" t="s">
        <v>368</v>
      </c>
      <c r="M41" s="79"/>
      <c r="N41" s="79" t="s">
        <v>384</v>
      </c>
      <c r="O41" s="79"/>
      <c r="P41" s="1"/>
      <c r="Q41" s="79"/>
      <c r="R41" s="1"/>
      <c r="S41" s="1"/>
      <c r="T41" s="79" t="s">
        <v>429</v>
      </c>
    </row>
    <row r="42" spans="1:20" x14ac:dyDescent="0.25">
      <c r="A42" s="80">
        <v>41</v>
      </c>
      <c r="B42" s="80">
        <v>40</v>
      </c>
      <c r="C42" s="79" t="b">
        <v>0</v>
      </c>
      <c r="D42" s="79" t="s">
        <v>222</v>
      </c>
      <c r="E42" s="1">
        <v>46091</v>
      </c>
      <c r="F42" s="80">
        <v>3</v>
      </c>
      <c r="G42" s="1"/>
      <c r="H42" s="1"/>
      <c r="I42" s="1"/>
      <c r="J42" s="1"/>
      <c r="K42" s="79" t="s">
        <v>469</v>
      </c>
      <c r="L42" s="79" t="s">
        <v>368</v>
      </c>
      <c r="M42" s="79"/>
      <c r="N42" s="79" t="s">
        <v>384</v>
      </c>
      <c r="O42" s="79"/>
      <c r="P42" s="1"/>
      <c r="Q42" s="79"/>
      <c r="R42" s="1"/>
      <c r="S42" s="1"/>
      <c r="T42" s="79" t="s">
        <v>429</v>
      </c>
    </row>
    <row r="43" spans="1:20" x14ac:dyDescent="0.25">
      <c r="A43" s="80">
        <v>42</v>
      </c>
      <c r="B43" s="80">
        <v>40</v>
      </c>
      <c r="C43" s="79" t="b">
        <v>0</v>
      </c>
      <c r="D43" s="79" t="s">
        <v>225</v>
      </c>
      <c r="E43" s="1">
        <v>46094</v>
      </c>
      <c r="F43" s="80">
        <v>7</v>
      </c>
      <c r="G43" s="1"/>
      <c r="H43" s="1"/>
      <c r="I43" s="1"/>
      <c r="J43" s="1"/>
      <c r="K43" s="79" t="s">
        <v>629</v>
      </c>
      <c r="L43" s="79" t="s">
        <v>368</v>
      </c>
      <c r="M43" s="79"/>
      <c r="N43" s="79" t="s">
        <v>384</v>
      </c>
      <c r="O43" s="79"/>
      <c r="P43" s="1"/>
      <c r="Q43" s="79"/>
      <c r="R43" s="1"/>
      <c r="S43" s="1"/>
      <c r="T43" s="79" t="s">
        <v>429</v>
      </c>
    </row>
    <row r="44" spans="1:20" x14ac:dyDescent="0.25">
      <c r="A44" s="80">
        <v>43</v>
      </c>
      <c r="B44" s="80">
        <v>40</v>
      </c>
      <c r="C44" s="79" t="b">
        <v>0</v>
      </c>
      <c r="D44" s="79" t="s">
        <v>349</v>
      </c>
      <c r="E44" s="1">
        <v>46104</v>
      </c>
      <c r="F44" s="80">
        <v>2</v>
      </c>
      <c r="G44" s="1"/>
      <c r="H44" s="1"/>
      <c r="I44" s="1"/>
      <c r="J44" s="1"/>
      <c r="K44" s="79" t="s">
        <v>470</v>
      </c>
      <c r="L44" s="79" t="s">
        <v>368</v>
      </c>
      <c r="M44" s="79"/>
      <c r="N44" s="79" t="s">
        <v>384</v>
      </c>
      <c r="O44" s="79"/>
      <c r="P44" s="1"/>
      <c r="Q44" s="79"/>
      <c r="R44" s="1"/>
      <c r="S44" s="1"/>
      <c r="T44" s="79" t="s">
        <v>429</v>
      </c>
    </row>
    <row r="45" spans="1:20" x14ac:dyDescent="0.25">
      <c r="A45" s="80">
        <v>44</v>
      </c>
      <c r="B45" s="80">
        <v>40</v>
      </c>
      <c r="C45" s="79" t="b">
        <v>0</v>
      </c>
      <c r="D45" s="79" t="s">
        <v>227</v>
      </c>
      <c r="E45" s="1">
        <v>46107</v>
      </c>
      <c r="F45" s="80">
        <v>15</v>
      </c>
      <c r="G45" s="1"/>
      <c r="H45" s="1"/>
      <c r="I45" s="1"/>
      <c r="J45" s="1"/>
      <c r="K45" s="79" t="s">
        <v>630</v>
      </c>
      <c r="L45" s="79" t="s">
        <v>368</v>
      </c>
      <c r="M45" s="79"/>
      <c r="N45" s="79" t="s">
        <v>384</v>
      </c>
      <c r="O45" s="79"/>
      <c r="P45" s="1"/>
      <c r="Q45" s="79"/>
      <c r="R45" s="1"/>
      <c r="S45" s="1"/>
      <c r="T45" s="79" t="s">
        <v>429</v>
      </c>
    </row>
    <row r="46" spans="1:20" x14ac:dyDescent="0.25">
      <c r="A46" s="80">
        <v>45</v>
      </c>
      <c r="B46" s="80"/>
      <c r="C46" s="79" t="b">
        <v>1</v>
      </c>
      <c r="D46" s="79" t="s">
        <v>224</v>
      </c>
      <c r="E46" s="1"/>
      <c r="F46" s="80"/>
      <c r="G46" s="1"/>
      <c r="H46" s="1"/>
      <c r="I46" s="1"/>
      <c r="J46" s="1"/>
      <c r="K46" s="79" t="s">
        <v>471</v>
      </c>
      <c r="L46" s="79" t="s">
        <v>368</v>
      </c>
      <c r="M46" s="79"/>
      <c r="N46" s="79" t="s">
        <v>384</v>
      </c>
      <c r="O46" s="79"/>
      <c r="P46" s="1"/>
      <c r="Q46" s="79"/>
      <c r="R46" s="1"/>
      <c r="S46" s="1"/>
      <c r="T46" s="79" t="s">
        <v>429</v>
      </c>
    </row>
    <row r="47" spans="1:20" x14ac:dyDescent="0.25">
      <c r="A47" s="80">
        <v>46</v>
      </c>
      <c r="B47" s="80">
        <v>45</v>
      </c>
      <c r="C47" s="79" t="b">
        <v>0</v>
      </c>
      <c r="D47" s="79" t="s">
        <v>227</v>
      </c>
      <c r="E47" s="1">
        <v>46113</v>
      </c>
      <c r="F47" s="80">
        <v>3</v>
      </c>
      <c r="G47" s="1"/>
      <c r="H47" s="1"/>
      <c r="I47" s="1"/>
      <c r="J47" s="1"/>
      <c r="K47" s="79" t="s">
        <v>631</v>
      </c>
      <c r="L47" s="79" t="s">
        <v>368</v>
      </c>
      <c r="M47" s="79"/>
      <c r="N47" s="79" t="s">
        <v>384</v>
      </c>
      <c r="O47" s="79"/>
      <c r="P47" s="1"/>
      <c r="Q47" s="79"/>
      <c r="R47" s="1"/>
      <c r="S47" s="1"/>
      <c r="T47" s="79" t="s">
        <v>429</v>
      </c>
    </row>
    <row r="48" spans="1:20" x14ac:dyDescent="0.25">
      <c r="A48" s="80">
        <v>47</v>
      </c>
      <c r="B48" s="80">
        <v>45</v>
      </c>
      <c r="C48" s="79" t="b">
        <v>1</v>
      </c>
      <c r="D48" s="79" t="s">
        <v>51</v>
      </c>
      <c r="E48" s="1"/>
      <c r="F48" s="80"/>
      <c r="G48" s="1"/>
      <c r="H48" s="1"/>
      <c r="I48" s="1"/>
      <c r="J48" s="1"/>
      <c r="K48" s="79" t="s">
        <v>472</v>
      </c>
      <c r="L48" s="79" t="s">
        <v>368</v>
      </c>
      <c r="M48" s="79"/>
      <c r="N48" s="79" t="s">
        <v>384</v>
      </c>
      <c r="O48" s="79"/>
      <c r="P48" s="1"/>
      <c r="Q48" s="79"/>
      <c r="R48" s="1"/>
      <c r="S48" s="1"/>
      <c r="T48" s="79" t="s">
        <v>429</v>
      </c>
    </row>
    <row r="49" spans="1:20" x14ac:dyDescent="0.25">
      <c r="A49" s="80">
        <v>48</v>
      </c>
      <c r="B49" s="80">
        <v>47</v>
      </c>
      <c r="C49" s="79" t="b">
        <v>0</v>
      </c>
      <c r="D49" s="79" t="s">
        <v>230</v>
      </c>
      <c r="E49" s="1">
        <v>46117</v>
      </c>
      <c r="F49" s="80">
        <v>4</v>
      </c>
      <c r="G49" s="1"/>
      <c r="H49" s="1"/>
      <c r="I49" s="1"/>
      <c r="J49" s="1"/>
      <c r="K49" s="79" t="s">
        <v>473</v>
      </c>
      <c r="L49" s="79" t="s">
        <v>368</v>
      </c>
      <c r="M49" s="79"/>
      <c r="N49" s="79" t="s">
        <v>384</v>
      </c>
      <c r="O49" s="79"/>
      <c r="P49" s="1"/>
      <c r="Q49" s="79"/>
      <c r="R49" s="1"/>
      <c r="S49" s="1"/>
      <c r="T49" s="79" t="s">
        <v>429</v>
      </c>
    </row>
    <row r="50" spans="1:20" x14ac:dyDescent="0.25">
      <c r="A50" s="80">
        <v>49</v>
      </c>
      <c r="B50" s="80">
        <v>47</v>
      </c>
      <c r="C50" s="79" t="b">
        <v>0</v>
      </c>
      <c r="D50" s="79" t="s">
        <v>216</v>
      </c>
      <c r="E50" s="1">
        <v>46122</v>
      </c>
      <c r="F50" s="80">
        <v>5</v>
      </c>
      <c r="G50" s="1"/>
      <c r="H50" s="1"/>
      <c r="I50" s="1"/>
      <c r="J50" s="1"/>
      <c r="K50" s="79" t="s">
        <v>474</v>
      </c>
      <c r="L50" s="79" t="s">
        <v>368</v>
      </c>
      <c r="M50" s="79"/>
      <c r="N50" s="79" t="s">
        <v>384</v>
      </c>
      <c r="O50" s="79"/>
      <c r="P50" s="1"/>
      <c r="Q50" s="79"/>
      <c r="R50" s="1"/>
      <c r="S50" s="1"/>
      <c r="T50" s="79" t="s">
        <v>429</v>
      </c>
    </row>
    <row r="51" spans="1:20" x14ac:dyDescent="0.25">
      <c r="A51" s="80">
        <v>50</v>
      </c>
      <c r="B51" s="80">
        <v>45</v>
      </c>
      <c r="C51" s="79" t="b">
        <v>0</v>
      </c>
      <c r="D51" s="79" t="s">
        <v>230</v>
      </c>
      <c r="E51" s="1">
        <v>46117</v>
      </c>
      <c r="F51" s="80">
        <v>12</v>
      </c>
      <c r="G51" s="1"/>
      <c r="H51" s="1"/>
      <c r="I51" s="1"/>
      <c r="J51" s="1"/>
      <c r="K51" s="79" t="s">
        <v>632</v>
      </c>
      <c r="L51" s="79" t="s">
        <v>368</v>
      </c>
      <c r="M51" s="79"/>
      <c r="N51" s="79" t="s">
        <v>384</v>
      </c>
      <c r="O51" s="79"/>
      <c r="P51" s="1"/>
      <c r="Q51" s="79"/>
      <c r="R51" s="1"/>
      <c r="S51" s="1"/>
      <c r="T51" s="79" t="s">
        <v>429</v>
      </c>
    </row>
    <row r="52" spans="1:20" x14ac:dyDescent="0.25">
      <c r="A52" s="80">
        <v>51</v>
      </c>
      <c r="B52" s="80">
        <v>45</v>
      </c>
      <c r="C52" s="79" t="b">
        <v>0</v>
      </c>
      <c r="D52" s="79" t="s">
        <v>244</v>
      </c>
      <c r="E52" s="1">
        <v>46132</v>
      </c>
      <c r="F52" s="80">
        <v>15</v>
      </c>
      <c r="G52" s="1"/>
      <c r="H52" s="1"/>
      <c r="I52" s="1"/>
      <c r="J52" s="1"/>
      <c r="K52" s="79" t="s">
        <v>475</v>
      </c>
      <c r="L52" s="79" t="s">
        <v>368</v>
      </c>
      <c r="M52" s="79"/>
      <c r="N52" s="79" t="s">
        <v>384</v>
      </c>
      <c r="O52" s="79"/>
      <c r="P52" s="1"/>
      <c r="Q52" s="79"/>
      <c r="R52" s="1"/>
      <c r="S52" s="1"/>
      <c r="T52" s="79" t="s">
        <v>429</v>
      </c>
    </row>
    <row r="53" spans="1:20" x14ac:dyDescent="0.25">
      <c r="A53" s="80">
        <v>52</v>
      </c>
      <c r="B53" s="80">
        <v>45</v>
      </c>
      <c r="C53" s="79" t="b">
        <v>0</v>
      </c>
      <c r="D53" s="79" t="s">
        <v>235</v>
      </c>
      <c r="E53" s="1">
        <v>46148</v>
      </c>
      <c r="F53" s="80">
        <v>5</v>
      </c>
      <c r="G53" s="1"/>
      <c r="H53" s="1"/>
      <c r="I53" s="1"/>
      <c r="J53" s="1"/>
      <c r="K53" s="79" t="s">
        <v>633</v>
      </c>
      <c r="L53" s="79" t="s">
        <v>368</v>
      </c>
      <c r="M53" s="79"/>
      <c r="N53" s="79" t="s">
        <v>384</v>
      </c>
      <c r="O53" s="79"/>
      <c r="P53" s="1"/>
      <c r="Q53" s="79"/>
      <c r="R53" s="1"/>
      <c r="S53" s="1"/>
      <c r="T53" s="79" t="s">
        <v>429</v>
      </c>
    </row>
    <row r="54" spans="1:20" x14ac:dyDescent="0.25">
      <c r="A54" s="80">
        <v>53</v>
      </c>
      <c r="B54" s="80"/>
      <c r="C54" s="79" t="b">
        <v>1</v>
      </c>
      <c r="D54" s="79" t="s">
        <v>229</v>
      </c>
      <c r="E54" s="1"/>
      <c r="F54" s="80"/>
      <c r="G54" s="1"/>
      <c r="H54" s="1"/>
      <c r="I54" s="1"/>
      <c r="J54" s="1"/>
      <c r="K54" s="79" t="s">
        <v>476</v>
      </c>
      <c r="L54" s="79" t="s">
        <v>368</v>
      </c>
      <c r="M54" s="79"/>
      <c r="N54" s="79" t="s">
        <v>384</v>
      </c>
      <c r="O54" s="79"/>
      <c r="P54" s="1"/>
      <c r="Q54" s="79"/>
      <c r="R54" s="1"/>
      <c r="S54" s="1"/>
      <c r="T54" s="79" t="s">
        <v>429</v>
      </c>
    </row>
    <row r="55" spans="1:20" x14ac:dyDescent="0.25">
      <c r="A55" s="80">
        <v>54</v>
      </c>
      <c r="B55" s="80">
        <v>53</v>
      </c>
      <c r="C55" s="79" t="b">
        <v>0</v>
      </c>
      <c r="D55" s="79" t="s">
        <v>236</v>
      </c>
      <c r="E55" s="1">
        <v>46157</v>
      </c>
      <c r="F55" s="80">
        <v>5</v>
      </c>
      <c r="G55" s="1"/>
      <c r="H55" s="1"/>
      <c r="I55" s="1"/>
      <c r="J55" s="1"/>
      <c r="K55" s="79" t="s">
        <v>477</v>
      </c>
      <c r="L55" s="79" t="s">
        <v>368</v>
      </c>
      <c r="M55" s="79"/>
      <c r="N55" s="79" t="s">
        <v>384</v>
      </c>
      <c r="O55" s="79"/>
      <c r="P55" s="1"/>
      <c r="Q55" s="79"/>
      <c r="R55" s="1"/>
      <c r="S55" s="1"/>
      <c r="T55" s="79" t="s">
        <v>429</v>
      </c>
    </row>
    <row r="56" spans="1:20" x14ac:dyDescent="0.25">
      <c r="A56" s="80">
        <v>55</v>
      </c>
      <c r="B56" s="80">
        <v>53</v>
      </c>
      <c r="C56" s="79" t="b">
        <v>0</v>
      </c>
      <c r="D56" s="79" t="s">
        <v>289</v>
      </c>
      <c r="E56" s="1">
        <v>46163</v>
      </c>
      <c r="F56" s="80">
        <v>3</v>
      </c>
      <c r="G56" s="1"/>
      <c r="H56" s="1"/>
      <c r="I56" s="1"/>
      <c r="J56" s="1"/>
      <c r="K56" s="79" t="s">
        <v>478</v>
      </c>
      <c r="L56" s="79" t="s">
        <v>368</v>
      </c>
      <c r="M56" s="79"/>
      <c r="N56" s="79" t="s">
        <v>384</v>
      </c>
      <c r="O56" s="79"/>
      <c r="P56" s="1"/>
      <c r="Q56" s="79"/>
      <c r="R56" s="1"/>
      <c r="S56" s="1"/>
      <c r="T56" s="79" t="s">
        <v>429</v>
      </c>
    </row>
    <row r="57" spans="1:20" x14ac:dyDescent="0.25">
      <c r="A57" s="80">
        <v>56</v>
      </c>
      <c r="B57" s="80">
        <v>53</v>
      </c>
      <c r="C57" s="79" t="b">
        <v>0</v>
      </c>
      <c r="D57" s="79" t="s">
        <v>239</v>
      </c>
      <c r="E57" s="1">
        <v>46167</v>
      </c>
      <c r="F57" s="80">
        <v>5</v>
      </c>
      <c r="G57" s="1"/>
      <c r="H57" s="1"/>
      <c r="I57" s="1"/>
      <c r="J57" s="1"/>
      <c r="K57" s="79" t="s">
        <v>634</v>
      </c>
      <c r="L57" s="79" t="s">
        <v>368</v>
      </c>
      <c r="M57" s="79"/>
      <c r="N57" s="79" t="s">
        <v>384</v>
      </c>
      <c r="O57" s="79"/>
      <c r="P57" s="1"/>
      <c r="Q57" s="79"/>
      <c r="R57" s="1"/>
      <c r="S57" s="1"/>
      <c r="T57" s="79" t="s">
        <v>429</v>
      </c>
    </row>
    <row r="58" spans="1:20" x14ac:dyDescent="0.25">
      <c r="A58" s="80">
        <v>57</v>
      </c>
      <c r="B58" s="80"/>
      <c r="C58" s="79" t="b">
        <v>1</v>
      </c>
      <c r="D58" s="79" t="s">
        <v>237</v>
      </c>
      <c r="E58" s="1"/>
      <c r="F58" s="80"/>
      <c r="G58" s="1"/>
      <c r="H58" s="1"/>
      <c r="I58" s="1"/>
      <c r="J58" s="1"/>
      <c r="K58" s="79" t="s">
        <v>479</v>
      </c>
      <c r="L58" s="79" t="s">
        <v>368</v>
      </c>
      <c r="M58" s="79"/>
      <c r="N58" s="79" t="s">
        <v>384</v>
      </c>
      <c r="O58" s="79"/>
      <c r="P58" s="1"/>
      <c r="Q58" s="79"/>
      <c r="R58" s="1"/>
      <c r="S58" s="1"/>
      <c r="T58" s="79" t="s">
        <v>429</v>
      </c>
    </row>
    <row r="59" spans="1:20" x14ac:dyDescent="0.25">
      <c r="A59" s="80">
        <v>58</v>
      </c>
      <c r="B59" s="80">
        <v>57</v>
      </c>
      <c r="C59" s="79" t="b">
        <v>0</v>
      </c>
      <c r="D59" s="79" t="s">
        <v>240</v>
      </c>
      <c r="E59" s="1">
        <v>46174</v>
      </c>
      <c r="F59" s="80">
        <v>10</v>
      </c>
      <c r="G59" s="1"/>
      <c r="H59" s="1"/>
      <c r="I59" s="1"/>
      <c r="J59" s="1"/>
      <c r="K59" s="79" t="s">
        <v>480</v>
      </c>
      <c r="L59" s="79" t="s">
        <v>368</v>
      </c>
      <c r="M59" s="79"/>
      <c r="N59" s="79" t="s">
        <v>384</v>
      </c>
      <c r="O59" s="79"/>
      <c r="P59" s="1"/>
      <c r="Q59" s="79"/>
      <c r="R59" s="1"/>
      <c r="S59" s="1"/>
      <c r="T59" s="79" t="s">
        <v>429</v>
      </c>
    </row>
    <row r="60" spans="1:20" x14ac:dyDescent="0.25">
      <c r="A60" s="80">
        <v>59</v>
      </c>
      <c r="B60" s="80">
        <v>57</v>
      </c>
      <c r="C60" s="79" t="b">
        <v>0</v>
      </c>
      <c r="D60" s="79" t="s">
        <v>242</v>
      </c>
      <c r="E60" s="1">
        <v>46188</v>
      </c>
      <c r="F60" s="80">
        <v>2</v>
      </c>
      <c r="G60" s="1"/>
      <c r="H60" s="1"/>
      <c r="I60" s="1"/>
      <c r="J60" s="1"/>
      <c r="K60" s="79" t="s">
        <v>481</v>
      </c>
      <c r="L60" s="79" t="s">
        <v>368</v>
      </c>
      <c r="M60" s="79"/>
      <c r="N60" s="79" t="s">
        <v>384</v>
      </c>
      <c r="O60" s="79"/>
      <c r="P60" s="1"/>
      <c r="Q60" s="79"/>
      <c r="R60" s="1"/>
      <c r="S60" s="1"/>
      <c r="T60" s="79" t="s">
        <v>429</v>
      </c>
    </row>
    <row r="61" spans="1:20" x14ac:dyDescent="0.25">
      <c r="A61" s="80">
        <v>60</v>
      </c>
      <c r="B61" s="80"/>
      <c r="C61" s="79" t="b">
        <v>0</v>
      </c>
      <c r="D61" s="79" t="s">
        <v>363</v>
      </c>
      <c r="E61" s="1"/>
      <c r="F61" s="80"/>
      <c r="G61" s="1"/>
      <c r="H61" s="1"/>
      <c r="I61" s="1"/>
      <c r="J61" s="1"/>
      <c r="K61" s="79" t="s">
        <v>482</v>
      </c>
      <c r="L61" s="79" t="s">
        <v>368</v>
      </c>
      <c r="M61" s="79"/>
      <c r="N61" s="79" t="s">
        <v>384</v>
      </c>
      <c r="O61" s="79"/>
      <c r="P61" s="1"/>
      <c r="Q61" s="79"/>
      <c r="R61" s="1"/>
      <c r="S61" s="1"/>
      <c r="T61" s="79" t="s">
        <v>429</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49"/>
  <sheetViews>
    <sheetView topLeftCell="C1" workbookViewId="0">
      <selection sqref="A1:S11"/>
    </sheetView>
  </sheetViews>
  <sheetFormatPr baseColWidth="10" defaultRowHeight="15" x14ac:dyDescent="0.25"/>
  <cols>
    <col min="1" max="1" width="26.7109375" bestFit="1" customWidth="1"/>
    <col min="2" max="2" width="56.140625" bestFit="1" customWidth="1"/>
    <col min="3" max="3" width="18.140625" bestFit="1" customWidth="1"/>
    <col min="4" max="4" width="10.42578125" bestFit="1" customWidth="1"/>
    <col min="5" max="5" width="8.140625" bestFit="1" customWidth="1"/>
    <col min="6" max="6" width="10.7109375" bestFit="1" customWidth="1"/>
    <col min="7" max="7" width="19.42578125" bestFit="1" customWidth="1"/>
    <col min="8" max="8" width="15.140625" bestFit="1" customWidth="1"/>
    <col min="9" max="9" width="16.28515625" bestFit="1" customWidth="1"/>
    <col min="10" max="10" width="8.5703125" bestFit="1" customWidth="1"/>
    <col min="11" max="11" width="8.42578125" bestFit="1" customWidth="1"/>
    <col min="12" max="12" width="5.28515625" bestFit="1" customWidth="1"/>
    <col min="13" max="13" width="7.42578125" bestFit="1" customWidth="1"/>
    <col min="14" max="14" width="13" bestFit="1" customWidth="1"/>
    <col min="15" max="15" width="25.5703125" bestFit="1" customWidth="1"/>
    <col min="16" max="16" width="33.28515625" bestFit="1" customWidth="1"/>
    <col min="17" max="17" width="35" bestFit="1" customWidth="1"/>
    <col min="18" max="18" width="34" bestFit="1" customWidth="1"/>
    <col min="19" max="19" width="35.5703125" bestFit="1" customWidth="1"/>
  </cols>
  <sheetData>
    <row r="1" spans="1:19" x14ac:dyDescent="0.25">
      <c r="A1" s="79" t="s">
        <v>396</v>
      </c>
      <c r="B1" s="79" t="s">
        <v>397</v>
      </c>
      <c r="C1" t="s">
        <v>398</v>
      </c>
      <c r="D1" t="s">
        <v>75</v>
      </c>
      <c r="E1" t="s">
        <v>399</v>
      </c>
      <c r="F1" s="79" t="s">
        <v>400</v>
      </c>
      <c r="G1" s="79" t="s">
        <v>401</v>
      </c>
      <c r="H1" s="79" t="s">
        <v>402</v>
      </c>
      <c r="I1" t="s">
        <v>403</v>
      </c>
      <c r="J1" s="79" t="s">
        <v>404</v>
      </c>
      <c r="K1" s="79" t="s">
        <v>405</v>
      </c>
      <c r="L1" s="79" t="s">
        <v>0</v>
      </c>
      <c r="M1" s="79" t="s">
        <v>15</v>
      </c>
      <c r="N1" s="79" t="s">
        <v>1</v>
      </c>
      <c r="O1" s="79" t="s">
        <v>406</v>
      </c>
      <c r="P1" s="79" t="s">
        <v>407</v>
      </c>
      <c r="Q1" s="79" t="s">
        <v>408</v>
      </c>
      <c r="R1" s="79" t="s">
        <v>409</v>
      </c>
      <c r="S1" s="79" t="s">
        <v>410</v>
      </c>
    </row>
    <row r="2" spans="1:19" x14ac:dyDescent="0.25">
      <c r="A2" s="79" t="s">
        <v>490</v>
      </c>
      <c r="B2" s="79" t="s">
        <v>491</v>
      </c>
      <c r="C2" s="134">
        <v>46170.652870370373</v>
      </c>
      <c r="D2" s="1">
        <v>46170</v>
      </c>
      <c r="E2" s="172">
        <v>0.65287037037037032</v>
      </c>
      <c r="F2" s="79" t="s">
        <v>417</v>
      </c>
      <c r="G2" s="79" t="s">
        <v>418</v>
      </c>
      <c r="H2" s="79" t="s">
        <v>419</v>
      </c>
      <c r="I2" t="b">
        <v>0</v>
      </c>
      <c r="J2" s="79" t="s">
        <v>430</v>
      </c>
      <c r="K2" s="79" t="s">
        <v>431</v>
      </c>
      <c r="L2" s="79" t="s">
        <v>135</v>
      </c>
      <c r="M2" s="79" t="s">
        <v>118</v>
      </c>
      <c r="N2" s="79" t="s">
        <v>119</v>
      </c>
      <c r="O2" s="79" t="s">
        <v>432</v>
      </c>
      <c r="P2" s="79" t="s">
        <v>433</v>
      </c>
      <c r="Q2" s="79" t="s">
        <v>434</v>
      </c>
      <c r="R2" s="79" t="s">
        <v>435</v>
      </c>
      <c r="S2" s="79" t="s">
        <v>436</v>
      </c>
    </row>
    <row r="3" spans="1:19" x14ac:dyDescent="0.25">
      <c r="A3" s="79" t="s">
        <v>492</v>
      </c>
      <c r="B3" s="79" t="s">
        <v>491</v>
      </c>
      <c r="C3" s="134">
        <v>46170.652881944443</v>
      </c>
      <c r="D3" s="1">
        <v>46170</v>
      </c>
      <c r="E3" s="172">
        <v>0.65288194444444447</v>
      </c>
      <c r="F3" s="79" t="s">
        <v>483</v>
      </c>
      <c r="G3" s="79" t="s">
        <v>484</v>
      </c>
      <c r="H3" s="79" t="s">
        <v>485</v>
      </c>
      <c r="I3" t="b">
        <v>0</v>
      </c>
      <c r="J3" s="79" t="s">
        <v>51</v>
      </c>
      <c r="K3" s="79" t="s">
        <v>51</v>
      </c>
      <c r="L3" s="79" t="s">
        <v>51</v>
      </c>
      <c r="M3" s="79" t="s">
        <v>51</v>
      </c>
      <c r="N3" s="79" t="s">
        <v>51</v>
      </c>
      <c r="O3" s="79" t="s">
        <v>486</v>
      </c>
      <c r="P3" s="79" t="s">
        <v>487</v>
      </c>
      <c r="Q3" s="79"/>
      <c r="R3" s="79"/>
      <c r="S3" s="79" t="s">
        <v>488</v>
      </c>
    </row>
    <row r="4" spans="1:19" ht="195" x14ac:dyDescent="0.25">
      <c r="A4" s="79" t="s">
        <v>493</v>
      </c>
      <c r="B4" s="79" t="s">
        <v>494</v>
      </c>
      <c r="C4" s="134">
        <v>46171.40828703704</v>
      </c>
      <c r="D4" s="1">
        <v>46171</v>
      </c>
      <c r="E4" s="172">
        <v>0.40828703703703706</v>
      </c>
      <c r="F4" s="79" t="s">
        <v>495</v>
      </c>
      <c r="G4" s="79" t="s">
        <v>496</v>
      </c>
      <c r="H4" s="79" t="s">
        <v>497</v>
      </c>
      <c r="I4" t="b">
        <v>0</v>
      </c>
      <c r="J4" s="79" t="s">
        <v>51</v>
      </c>
      <c r="K4" s="79" t="s">
        <v>51</v>
      </c>
      <c r="L4" s="79" t="s">
        <v>51</v>
      </c>
      <c r="M4" s="79" t="s">
        <v>51</v>
      </c>
      <c r="N4" s="79" t="s">
        <v>51</v>
      </c>
      <c r="O4" s="127" t="s">
        <v>498</v>
      </c>
      <c r="P4" s="127" t="s">
        <v>498</v>
      </c>
      <c r="Q4" s="79"/>
      <c r="R4" s="79"/>
      <c r="S4" s="79" t="s">
        <v>488</v>
      </c>
    </row>
    <row r="5" spans="1:19" x14ac:dyDescent="0.25">
      <c r="A5" s="79" t="s">
        <v>499</v>
      </c>
      <c r="B5" s="79" t="s">
        <v>500</v>
      </c>
      <c r="C5" s="134">
        <v>46171.409050925926</v>
      </c>
      <c r="D5" s="1">
        <v>46171</v>
      </c>
      <c r="E5" s="172">
        <v>0.4090509259259259</v>
      </c>
      <c r="F5" s="79" t="s">
        <v>417</v>
      </c>
      <c r="G5" s="79" t="s">
        <v>418</v>
      </c>
      <c r="H5" s="79" t="s">
        <v>419</v>
      </c>
      <c r="I5" t="b">
        <v>0</v>
      </c>
      <c r="J5" s="79" t="s">
        <v>430</v>
      </c>
      <c r="K5" s="79" t="s">
        <v>431</v>
      </c>
      <c r="L5" s="79" t="s">
        <v>135</v>
      </c>
      <c r="M5" s="79" t="s">
        <v>118</v>
      </c>
      <c r="N5" s="79" t="s">
        <v>119</v>
      </c>
      <c r="O5" s="127" t="s">
        <v>432</v>
      </c>
      <c r="P5" s="127" t="s">
        <v>433</v>
      </c>
      <c r="Q5" s="79" t="s">
        <v>434</v>
      </c>
      <c r="R5" s="79" t="s">
        <v>435</v>
      </c>
      <c r="S5" s="79" t="s">
        <v>436</v>
      </c>
    </row>
    <row r="6" spans="1:19" ht="75" x14ac:dyDescent="0.25">
      <c r="A6" s="79" t="s">
        <v>501</v>
      </c>
      <c r="B6" s="79" t="s">
        <v>500</v>
      </c>
      <c r="C6" s="134">
        <v>46171.409062500003</v>
      </c>
      <c r="D6" s="1">
        <v>46171</v>
      </c>
      <c r="E6" s="172">
        <v>0.4090625</v>
      </c>
      <c r="F6" s="79" t="s">
        <v>417</v>
      </c>
      <c r="G6" s="79" t="s">
        <v>502</v>
      </c>
      <c r="H6" s="79" t="s">
        <v>503</v>
      </c>
      <c r="I6" t="b">
        <v>0</v>
      </c>
      <c r="J6" s="79" t="s">
        <v>51</v>
      </c>
      <c r="K6" s="79" t="s">
        <v>51</v>
      </c>
      <c r="L6" s="79" t="s">
        <v>51</v>
      </c>
      <c r="M6" s="79" t="s">
        <v>51</v>
      </c>
      <c r="N6" s="79" t="s">
        <v>51</v>
      </c>
      <c r="O6" s="127" t="s">
        <v>504</v>
      </c>
      <c r="P6" s="127" t="s">
        <v>505</v>
      </c>
      <c r="Q6" s="79"/>
      <c r="R6" s="79"/>
      <c r="S6" s="79" t="s">
        <v>488</v>
      </c>
    </row>
    <row r="7" spans="1:19" x14ac:dyDescent="0.25">
      <c r="A7" s="79" t="s">
        <v>506</v>
      </c>
      <c r="B7" s="79" t="s">
        <v>500</v>
      </c>
      <c r="C7" s="134">
        <v>46171.409062500003</v>
      </c>
      <c r="D7" s="1">
        <v>46171</v>
      </c>
      <c r="E7" s="172">
        <v>0.4090625</v>
      </c>
      <c r="F7" s="79" t="s">
        <v>483</v>
      </c>
      <c r="G7" s="79" t="s">
        <v>484</v>
      </c>
      <c r="H7" s="79" t="s">
        <v>485</v>
      </c>
      <c r="I7" t="b">
        <v>0</v>
      </c>
      <c r="J7" s="79" t="s">
        <v>51</v>
      </c>
      <c r="K7" s="79" t="s">
        <v>51</v>
      </c>
      <c r="L7" s="79" t="s">
        <v>51</v>
      </c>
      <c r="M7" s="79" t="s">
        <v>51</v>
      </c>
      <c r="N7" s="79" t="s">
        <v>51</v>
      </c>
      <c r="O7" s="127" t="s">
        <v>486</v>
      </c>
      <c r="P7" s="127" t="s">
        <v>487</v>
      </c>
      <c r="Q7" s="79"/>
      <c r="R7" s="79"/>
      <c r="S7" s="79" t="s">
        <v>488</v>
      </c>
    </row>
    <row r="8" spans="1:19" x14ac:dyDescent="0.25">
      <c r="A8" s="79" t="s">
        <v>507</v>
      </c>
      <c r="B8" s="79" t="s">
        <v>508</v>
      </c>
      <c r="C8" s="134">
        <v>46171.409988425927</v>
      </c>
      <c r="D8" s="1">
        <v>46171</v>
      </c>
      <c r="E8" s="172">
        <v>0.40998842592592594</v>
      </c>
      <c r="F8" s="79" t="s">
        <v>417</v>
      </c>
      <c r="G8" s="79" t="s">
        <v>418</v>
      </c>
      <c r="H8" s="79" t="s">
        <v>419</v>
      </c>
      <c r="I8" t="b">
        <v>0</v>
      </c>
      <c r="J8" s="79" t="s">
        <v>430</v>
      </c>
      <c r="K8" s="79" t="s">
        <v>431</v>
      </c>
      <c r="L8" s="79" t="s">
        <v>135</v>
      </c>
      <c r="M8" s="79" t="s">
        <v>118</v>
      </c>
      <c r="N8" s="79" t="s">
        <v>119</v>
      </c>
      <c r="O8" s="127" t="s">
        <v>432</v>
      </c>
      <c r="P8" s="127" t="s">
        <v>433</v>
      </c>
      <c r="Q8" s="79" t="s">
        <v>434</v>
      </c>
      <c r="R8" s="79" t="s">
        <v>435</v>
      </c>
      <c r="S8" s="79" t="s">
        <v>436</v>
      </c>
    </row>
    <row r="9" spans="1:19" ht="75" x14ac:dyDescent="0.25">
      <c r="A9" s="79" t="s">
        <v>509</v>
      </c>
      <c r="B9" s="79" t="s">
        <v>508</v>
      </c>
      <c r="C9" s="134">
        <v>46171.41</v>
      </c>
      <c r="D9" s="1">
        <v>46171</v>
      </c>
      <c r="E9" s="172">
        <v>0.41</v>
      </c>
      <c r="F9" s="79" t="s">
        <v>417</v>
      </c>
      <c r="G9" s="79" t="s">
        <v>502</v>
      </c>
      <c r="H9" s="79" t="s">
        <v>503</v>
      </c>
      <c r="I9" t="b">
        <v>0</v>
      </c>
      <c r="J9" s="79" t="s">
        <v>51</v>
      </c>
      <c r="K9" s="79" t="s">
        <v>51</v>
      </c>
      <c r="L9" s="79" t="s">
        <v>51</v>
      </c>
      <c r="M9" s="79" t="s">
        <v>51</v>
      </c>
      <c r="N9" s="79" t="s">
        <v>51</v>
      </c>
      <c r="O9" s="127" t="s">
        <v>504</v>
      </c>
      <c r="P9" s="127" t="s">
        <v>505</v>
      </c>
      <c r="Q9" s="79"/>
      <c r="R9" s="79"/>
      <c r="S9" s="79" t="s">
        <v>488</v>
      </c>
    </row>
    <row r="10" spans="1:19" x14ac:dyDescent="0.25">
      <c r="A10" s="79" t="s">
        <v>510</v>
      </c>
      <c r="B10" s="79" t="s">
        <v>508</v>
      </c>
      <c r="C10" s="134">
        <v>46171.41</v>
      </c>
      <c r="D10" s="1">
        <v>46171</v>
      </c>
      <c r="E10" s="172">
        <v>0.41</v>
      </c>
      <c r="F10" s="79" t="s">
        <v>483</v>
      </c>
      <c r="G10" s="79" t="s">
        <v>484</v>
      </c>
      <c r="H10" s="79" t="s">
        <v>485</v>
      </c>
      <c r="I10" t="b">
        <v>0</v>
      </c>
      <c r="J10" s="79" t="s">
        <v>51</v>
      </c>
      <c r="K10" s="79" t="s">
        <v>51</v>
      </c>
      <c r="L10" s="79" t="s">
        <v>51</v>
      </c>
      <c r="M10" s="79" t="s">
        <v>51</v>
      </c>
      <c r="N10" s="79" t="s">
        <v>51</v>
      </c>
      <c r="O10" s="127" t="s">
        <v>486</v>
      </c>
      <c r="P10" s="127" t="s">
        <v>487</v>
      </c>
      <c r="Q10" s="79"/>
      <c r="R10" s="79"/>
      <c r="S10" s="79" t="s">
        <v>488</v>
      </c>
    </row>
    <row r="11" spans="1:19" ht="195" x14ac:dyDescent="0.25">
      <c r="A11" s="79" t="s">
        <v>511</v>
      </c>
      <c r="B11" s="79" t="s">
        <v>512</v>
      </c>
      <c r="C11" s="134">
        <v>46171.410173611112</v>
      </c>
      <c r="D11" s="1">
        <v>46171</v>
      </c>
      <c r="E11" s="172">
        <v>0.41017361111111111</v>
      </c>
      <c r="F11" s="79" t="s">
        <v>495</v>
      </c>
      <c r="G11" s="79" t="s">
        <v>496</v>
      </c>
      <c r="H11" s="79" t="s">
        <v>497</v>
      </c>
      <c r="I11" t="b">
        <v>0</v>
      </c>
      <c r="J11" s="79" t="s">
        <v>51</v>
      </c>
      <c r="K11" s="79" t="s">
        <v>51</v>
      </c>
      <c r="L11" s="79" t="s">
        <v>51</v>
      </c>
      <c r="M11" s="79" t="s">
        <v>51</v>
      </c>
      <c r="N11" s="79" t="s">
        <v>51</v>
      </c>
      <c r="O11" s="127" t="s">
        <v>498</v>
      </c>
      <c r="P11" s="127" t="s">
        <v>498</v>
      </c>
      <c r="Q11" s="79"/>
      <c r="R11" s="79"/>
      <c r="S11" s="79" t="s">
        <v>488</v>
      </c>
    </row>
    <row r="12" spans="1:19" x14ac:dyDescent="0.25">
      <c r="A12" s="79" t="s">
        <v>513</v>
      </c>
      <c r="B12" s="79" t="s">
        <v>514</v>
      </c>
      <c r="C12" s="134">
        <v>46171.414479166669</v>
      </c>
      <c r="D12" s="1">
        <v>46171</v>
      </c>
      <c r="E12" s="172">
        <v>0.41447916666666668</v>
      </c>
      <c r="F12" s="79" t="s">
        <v>417</v>
      </c>
      <c r="G12" s="79" t="s">
        <v>418</v>
      </c>
      <c r="H12" s="79" t="s">
        <v>419</v>
      </c>
      <c r="I12" t="b">
        <v>0</v>
      </c>
      <c r="J12" s="79" t="s">
        <v>430</v>
      </c>
      <c r="K12" s="79" t="s">
        <v>431</v>
      </c>
      <c r="L12" s="79" t="s">
        <v>135</v>
      </c>
      <c r="M12" s="79" t="s">
        <v>118</v>
      </c>
      <c r="N12" s="79" t="s">
        <v>119</v>
      </c>
      <c r="O12" s="127" t="s">
        <v>432</v>
      </c>
      <c r="P12" s="127" t="s">
        <v>433</v>
      </c>
      <c r="Q12" s="79" t="s">
        <v>434</v>
      </c>
      <c r="R12" s="79" t="s">
        <v>435</v>
      </c>
      <c r="S12" s="79" t="s">
        <v>436</v>
      </c>
    </row>
    <row r="13" spans="1:19" x14ac:dyDescent="0.25">
      <c r="A13" s="79" t="s">
        <v>515</v>
      </c>
      <c r="B13" s="79" t="s">
        <v>514</v>
      </c>
      <c r="C13" s="134">
        <v>46171.414479166669</v>
      </c>
      <c r="D13" s="1">
        <v>46171</v>
      </c>
      <c r="E13" s="172">
        <v>0.41447916666666668</v>
      </c>
      <c r="F13" s="79" t="s">
        <v>483</v>
      </c>
      <c r="G13" s="79" t="s">
        <v>484</v>
      </c>
      <c r="H13" s="79" t="s">
        <v>485</v>
      </c>
      <c r="I13" t="b">
        <v>0</v>
      </c>
      <c r="J13" s="79" t="s">
        <v>51</v>
      </c>
      <c r="K13" s="79" t="s">
        <v>51</v>
      </c>
      <c r="L13" s="79" t="s">
        <v>51</v>
      </c>
      <c r="M13" s="79" t="s">
        <v>51</v>
      </c>
      <c r="N13" s="79" t="s">
        <v>51</v>
      </c>
      <c r="O13" s="127" t="s">
        <v>486</v>
      </c>
      <c r="P13" s="127" t="s">
        <v>487</v>
      </c>
      <c r="Q13" s="79"/>
      <c r="R13" s="79"/>
      <c r="S13" s="79" t="s">
        <v>488</v>
      </c>
    </row>
    <row r="14" spans="1:19" x14ac:dyDescent="0.25">
      <c r="A14" s="79" t="s">
        <v>516</v>
      </c>
      <c r="B14" s="79" t="s">
        <v>517</v>
      </c>
      <c r="C14" s="134">
        <v>46171.416805555556</v>
      </c>
      <c r="D14" s="1">
        <v>46171</v>
      </c>
      <c r="E14" s="172">
        <v>0.41680555555555554</v>
      </c>
      <c r="F14" s="79" t="s">
        <v>417</v>
      </c>
      <c r="G14" s="79" t="s">
        <v>418</v>
      </c>
      <c r="H14" s="79" t="s">
        <v>419</v>
      </c>
      <c r="I14" t="b">
        <v>0</v>
      </c>
      <c r="J14" s="79" t="s">
        <v>430</v>
      </c>
      <c r="K14" s="79" t="s">
        <v>431</v>
      </c>
      <c r="L14" s="79" t="s">
        <v>135</v>
      </c>
      <c r="M14" s="79" t="s">
        <v>118</v>
      </c>
      <c r="N14" s="79" t="s">
        <v>119</v>
      </c>
      <c r="O14" s="127" t="s">
        <v>432</v>
      </c>
      <c r="P14" s="127" t="s">
        <v>433</v>
      </c>
      <c r="Q14" s="79" t="s">
        <v>434</v>
      </c>
      <c r="R14" s="79" t="s">
        <v>435</v>
      </c>
      <c r="S14" s="79" t="s">
        <v>436</v>
      </c>
    </row>
    <row r="15" spans="1:19" x14ac:dyDescent="0.25">
      <c r="A15" s="79" t="s">
        <v>518</v>
      </c>
      <c r="B15" s="79" t="s">
        <v>517</v>
      </c>
      <c r="C15" s="134">
        <v>46171.416805555556</v>
      </c>
      <c r="D15" s="1">
        <v>46171</v>
      </c>
      <c r="E15" s="172">
        <v>0.41680555555555554</v>
      </c>
      <c r="F15" s="79" t="s">
        <v>483</v>
      </c>
      <c r="G15" s="79" t="s">
        <v>484</v>
      </c>
      <c r="H15" s="79" t="s">
        <v>485</v>
      </c>
      <c r="I15" t="b">
        <v>0</v>
      </c>
      <c r="J15" s="79" t="s">
        <v>51</v>
      </c>
      <c r="K15" s="79" t="s">
        <v>51</v>
      </c>
      <c r="L15" s="79" t="s">
        <v>51</v>
      </c>
      <c r="M15" s="79" t="s">
        <v>51</v>
      </c>
      <c r="N15" s="79" t="s">
        <v>51</v>
      </c>
      <c r="O15" s="127" t="s">
        <v>486</v>
      </c>
      <c r="P15" s="127" t="s">
        <v>487</v>
      </c>
      <c r="Q15" s="79"/>
      <c r="R15" s="79"/>
      <c r="S15" s="79" t="s">
        <v>488</v>
      </c>
    </row>
    <row r="16" spans="1:19" x14ac:dyDescent="0.25">
      <c r="A16" s="79" t="s">
        <v>519</v>
      </c>
      <c r="B16" s="79" t="s">
        <v>520</v>
      </c>
      <c r="C16" s="134">
        <v>46171.416921296295</v>
      </c>
      <c r="D16" s="1">
        <v>46171</v>
      </c>
      <c r="E16" s="172">
        <v>0.41692129629629632</v>
      </c>
      <c r="F16" s="79" t="s">
        <v>417</v>
      </c>
      <c r="G16" s="79" t="s">
        <v>418</v>
      </c>
      <c r="H16" s="79" t="s">
        <v>419</v>
      </c>
      <c r="I16" t="b">
        <v>0</v>
      </c>
      <c r="J16" s="79" t="s">
        <v>430</v>
      </c>
      <c r="K16" s="79" t="s">
        <v>431</v>
      </c>
      <c r="L16" s="79" t="s">
        <v>135</v>
      </c>
      <c r="M16" s="79" t="s">
        <v>118</v>
      </c>
      <c r="N16" s="79" t="s">
        <v>119</v>
      </c>
      <c r="O16" s="127" t="s">
        <v>432</v>
      </c>
      <c r="P16" s="127" t="s">
        <v>433</v>
      </c>
      <c r="Q16" s="79" t="s">
        <v>434</v>
      </c>
      <c r="R16" s="79" t="s">
        <v>435</v>
      </c>
      <c r="S16" s="79" t="s">
        <v>436</v>
      </c>
    </row>
    <row r="17" spans="1:19" ht="75" x14ac:dyDescent="0.25">
      <c r="A17" s="79" t="s">
        <v>521</v>
      </c>
      <c r="B17" s="79" t="s">
        <v>520</v>
      </c>
      <c r="C17" s="134">
        <v>46171.416921296295</v>
      </c>
      <c r="D17" s="1">
        <v>46171</v>
      </c>
      <c r="E17" s="172">
        <v>0.41692129629629632</v>
      </c>
      <c r="F17" s="79" t="s">
        <v>417</v>
      </c>
      <c r="G17" s="79" t="s">
        <v>502</v>
      </c>
      <c r="H17" s="79" t="s">
        <v>503</v>
      </c>
      <c r="I17" t="b">
        <v>0</v>
      </c>
      <c r="J17" s="79" t="s">
        <v>51</v>
      </c>
      <c r="K17" s="79" t="s">
        <v>51</v>
      </c>
      <c r="L17" s="79" t="s">
        <v>51</v>
      </c>
      <c r="M17" s="79" t="s">
        <v>51</v>
      </c>
      <c r="N17" s="79" t="s">
        <v>51</v>
      </c>
      <c r="O17" s="127" t="s">
        <v>504</v>
      </c>
      <c r="P17" s="127" t="s">
        <v>505</v>
      </c>
      <c r="Q17" s="79"/>
      <c r="R17" s="79"/>
      <c r="S17" s="79" t="s">
        <v>488</v>
      </c>
    </row>
    <row r="18" spans="1:19" x14ac:dyDescent="0.25">
      <c r="A18" s="79" t="s">
        <v>522</v>
      </c>
      <c r="B18" s="79" t="s">
        <v>520</v>
      </c>
      <c r="C18" s="134">
        <v>46171.416921296295</v>
      </c>
      <c r="D18" s="1">
        <v>46171</v>
      </c>
      <c r="E18" s="172">
        <v>0.41692129629629632</v>
      </c>
      <c r="F18" s="79" t="s">
        <v>483</v>
      </c>
      <c r="G18" s="79" t="s">
        <v>484</v>
      </c>
      <c r="H18" s="79" t="s">
        <v>485</v>
      </c>
      <c r="I18" t="b">
        <v>0</v>
      </c>
      <c r="J18" s="79" t="s">
        <v>51</v>
      </c>
      <c r="K18" s="79" t="s">
        <v>51</v>
      </c>
      <c r="L18" s="79" t="s">
        <v>51</v>
      </c>
      <c r="M18" s="79" t="s">
        <v>51</v>
      </c>
      <c r="N18" s="79" t="s">
        <v>51</v>
      </c>
      <c r="O18" s="127" t="s">
        <v>486</v>
      </c>
      <c r="P18" s="127" t="s">
        <v>487</v>
      </c>
      <c r="Q18" s="79"/>
      <c r="R18" s="79"/>
      <c r="S18" s="79" t="s">
        <v>488</v>
      </c>
    </row>
    <row r="19" spans="1:19" x14ac:dyDescent="0.25">
      <c r="A19" s="79" t="s">
        <v>523</v>
      </c>
      <c r="B19" s="79" t="s">
        <v>524</v>
      </c>
      <c r="C19" s="134">
        <v>46171.417002314818</v>
      </c>
      <c r="D19" s="1">
        <v>46171</v>
      </c>
      <c r="E19" s="172">
        <v>0.41700231481481481</v>
      </c>
      <c r="F19" s="79" t="s">
        <v>417</v>
      </c>
      <c r="G19" s="79" t="s">
        <v>418</v>
      </c>
      <c r="H19" s="79" t="s">
        <v>419</v>
      </c>
      <c r="I19" t="b">
        <v>0</v>
      </c>
      <c r="J19" s="79" t="s">
        <v>430</v>
      </c>
      <c r="K19" s="79" t="s">
        <v>431</v>
      </c>
      <c r="L19" s="79" t="s">
        <v>135</v>
      </c>
      <c r="M19" s="79" t="s">
        <v>118</v>
      </c>
      <c r="N19" s="79" t="s">
        <v>119</v>
      </c>
      <c r="O19" s="127" t="s">
        <v>432</v>
      </c>
      <c r="P19" s="127" t="s">
        <v>433</v>
      </c>
      <c r="Q19" s="79" t="s">
        <v>434</v>
      </c>
      <c r="R19" s="79" t="s">
        <v>435</v>
      </c>
      <c r="S19" s="79" t="s">
        <v>436</v>
      </c>
    </row>
    <row r="20" spans="1:19" ht="75" x14ac:dyDescent="0.25">
      <c r="A20" s="79" t="s">
        <v>525</v>
      </c>
      <c r="B20" s="79" t="s">
        <v>524</v>
      </c>
      <c r="C20" s="134">
        <v>46171.417002314818</v>
      </c>
      <c r="D20" s="1">
        <v>46171</v>
      </c>
      <c r="E20" s="172">
        <v>0.41700231481481481</v>
      </c>
      <c r="F20" s="79" t="s">
        <v>417</v>
      </c>
      <c r="G20" s="79" t="s">
        <v>502</v>
      </c>
      <c r="H20" s="79" t="s">
        <v>503</v>
      </c>
      <c r="I20" t="b">
        <v>0</v>
      </c>
      <c r="J20" s="79" t="s">
        <v>51</v>
      </c>
      <c r="K20" s="79" t="s">
        <v>51</v>
      </c>
      <c r="L20" s="79" t="s">
        <v>51</v>
      </c>
      <c r="M20" s="79" t="s">
        <v>51</v>
      </c>
      <c r="N20" s="79" t="s">
        <v>51</v>
      </c>
      <c r="O20" s="127" t="s">
        <v>504</v>
      </c>
      <c r="P20" s="127" t="s">
        <v>505</v>
      </c>
      <c r="Q20" s="79"/>
      <c r="R20" s="79"/>
      <c r="S20" s="79" t="s">
        <v>488</v>
      </c>
    </row>
    <row r="21" spans="1:19" x14ac:dyDescent="0.25">
      <c r="A21" s="79" t="s">
        <v>526</v>
      </c>
      <c r="B21" s="79" t="s">
        <v>524</v>
      </c>
      <c r="C21" s="134">
        <v>46171.417002314818</v>
      </c>
      <c r="D21" s="1">
        <v>46171</v>
      </c>
      <c r="E21" s="172">
        <v>0.41700231481481481</v>
      </c>
      <c r="F21" s="79" t="s">
        <v>483</v>
      </c>
      <c r="G21" s="79" t="s">
        <v>484</v>
      </c>
      <c r="H21" s="79" t="s">
        <v>485</v>
      </c>
      <c r="I21" t="b">
        <v>0</v>
      </c>
      <c r="J21" s="79" t="s">
        <v>51</v>
      </c>
      <c r="K21" s="79" t="s">
        <v>51</v>
      </c>
      <c r="L21" s="79" t="s">
        <v>51</v>
      </c>
      <c r="M21" s="79" t="s">
        <v>51</v>
      </c>
      <c r="N21" s="79" t="s">
        <v>51</v>
      </c>
      <c r="O21" s="127" t="s">
        <v>486</v>
      </c>
      <c r="P21" s="127" t="s">
        <v>487</v>
      </c>
      <c r="Q21" s="79"/>
      <c r="R21" s="79"/>
      <c r="S21" s="79" t="s">
        <v>488</v>
      </c>
    </row>
    <row r="22" spans="1:19" x14ac:dyDescent="0.25">
      <c r="A22" s="79" t="s">
        <v>527</v>
      </c>
      <c r="B22" s="79" t="s">
        <v>528</v>
      </c>
      <c r="C22" s="134">
        <v>46171.417326388888</v>
      </c>
      <c r="D22" s="1">
        <v>46171</v>
      </c>
      <c r="E22" s="172">
        <v>0.4173263888888889</v>
      </c>
      <c r="F22" s="79" t="s">
        <v>417</v>
      </c>
      <c r="G22" s="79" t="s">
        <v>418</v>
      </c>
      <c r="H22" s="79" t="s">
        <v>419</v>
      </c>
      <c r="I22" t="b">
        <v>0</v>
      </c>
      <c r="J22" s="79" t="s">
        <v>430</v>
      </c>
      <c r="K22" s="79" t="s">
        <v>431</v>
      </c>
      <c r="L22" s="79" t="s">
        <v>135</v>
      </c>
      <c r="M22" s="79" t="s">
        <v>118</v>
      </c>
      <c r="N22" s="79" t="s">
        <v>119</v>
      </c>
      <c r="O22" s="127" t="s">
        <v>432</v>
      </c>
      <c r="P22" s="127" t="s">
        <v>433</v>
      </c>
      <c r="Q22" s="79" t="s">
        <v>434</v>
      </c>
      <c r="R22" s="79" t="s">
        <v>435</v>
      </c>
      <c r="S22" s="79" t="s">
        <v>436</v>
      </c>
    </row>
    <row r="23" spans="1:19" ht="75" x14ac:dyDescent="0.25">
      <c r="A23" s="79" t="s">
        <v>529</v>
      </c>
      <c r="B23" s="79" t="s">
        <v>528</v>
      </c>
      <c r="C23" s="134">
        <v>46171.417326388888</v>
      </c>
      <c r="D23" s="1">
        <v>46171</v>
      </c>
      <c r="E23" s="172">
        <v>0.4173263888888889</v>
      </c>
      <c r="F23" s="79" t="s">
        <v>417</v>
      </c>
      <c r="G23" s="79" t="s">
        <v>502</v>
      </c>
      <c r="H23" s="79" t="s">
        <v>503</v>
      </c>
      <c r="I23" t="b">
        <v>0</v>
      </c>
      <c r="J23" s="79" t="s">
        <v>51</v>
      </c>
      <c r="K23" s="79" t="s">
        <v>51</v>
      </c>
      <c r="L23" s="79" t="s">
        <v>51</v>
      </c>
      <c r="M23" s="79" t="s">
        <v>51</v>
      </c>
      <c r="N23" s="79" t="s">
        <v>51</v>
      </c>
      <c r="O23" s="127" t="s">
        <v>504</v>
      </c>
      <c r="P23" s="127" t="s">
        <v>505</v>
      </c>
      <c r="Q23" s="79"/>
      <c r="R23" s="79"/>
      <c r="S23" s="79" t="s">
        <v>488</v>
      </c>
    </row>
    <row r="24" spans="1:19" x14ac:dyDescent="0.25">
      <c r="A24" s="79" t="s">
        <v>530</v>
      </c>
      <c r="B24" s="79" t="s">
        <v>528</v>
      </c>
      <c r="C24" s="134">
        <v>46171.417326388888</v>
      </c>
      <c r="D24" s="1">
        <v>46171</v>
      </c>
      <c r="E24" s="172">
        <v>0.4173263888888889</v>
      </c>
      <c r="F24" s="79" t="s">
        <v>483</v>
      </c>
      <c r="G24" s="79" t="s">
        <v>484</v>
      </c>
      <c r="H24" s="79" t="s">
        <v>485</v>
      </c>
      <c r="I24" t="b">
        <v>0</v>
      </c>
      <c r="J24" s="79" t="s">
        <v>51</v>
      </c>
      <c r="K24" s="79" t="s">
        <v>51</v>
      </c>
      <c r="L24" s="79" t="s">
        <v>51</v>
      </c>
      <c r="M24" s="79" t="s">
        <v>51</v>
      </c>
      <c r="N24" s="79" t="s">
        <v>51</v>
      </c>
      <c r="O24" s="127" t="s">
        <v>486</v>
      </c>
      <c r="P24" s="127" t="s">
        <v>487</v>
      </c>
      <c r="Q24" s="79"/>
      <c r="R24" s="79"/>
      <c r="S24" s="79" t="s">
        <v>488</v>
      </c>
    </row>
    <row r="25" spans="1:19" ht="45" x14ac:dyDescent="0.25">
      <c r="A25" s="79" t="s">
        <v>531</v>
      </c>
      <c r="B25" s="79" t="s">
        <v>532</v>
      </c>
      <c r="C25" s="134">
        <v>46171.428553240738</v>
      </c>
      <c r="D25" s="1">
        <v>46171</v>
      </c>
      <c r="E25" s="172">
        <v>0.42855324074074075</v>
      </c>
      <c r="F25" s="79" t="s">
        <v>483</v>
      </c>
      <c r="G25" s="79" t="s">
        <v>484</v>
      </c>
      <c r="H25" s="79" t="s">
        <v>533</v>
      </c>
      <c r="I25" t="b">
        <v>0</v>
      </c>
      <c r="J25" s="79" t="s">
        <v>51</v>
      </c>
      <c r="K25" s="79" t="s">
        <v>51</v>
      </c>
      <c r="L25" s="79" t="s">
        <v>51</v>
      </c>
      <c r="M25" s="79" t="s">
        <v>51</v>
      </c>
      <c r="N25" s="79" t="s">
        <v>51</v>
      </c>
      <c r="O25" s="127" t="s">
        <v>534</v>
      </c>
      <c r="P25" s="127" t="s">
        <v>535</v>
      </c>
      <c r="Q25" s="79"/>
      <c r="R25" s="79"/>
      <c r="S25" s="79" t="s">
        <v>488</v>
      </c>
    </row>
    <row r="26" spans="1:19" x14ac:dyDescent="0.25">
      <c r="A26" s="79" t="s">
        <v>536</v>
      </c>
      <c r="B26" s="79" t="s">
        <v>537</v>
      </c>
      <c r="C26" s="134">
        <v>46171.428657407407</v>
      </c>
      <c r="D26" s="1">
        <v>46171</v>
      </c>
      <c r="E26" s="172">
        <v>0.42865740740740743</v>
      </c>
      <c r="F26" s="79" t="s">
        <v>417</v>
      </c>
      <c r="G26" s="79" t="s">
        <v>418</v>
      </c>
      <c r="H26" s="79" t="s">
        <v>419</v>
      </c>
      <c r="I26" t="b">
        <v>0</v>
      </c>
      <c r="J26" s="79" t="s">
        <v>430</v>
      </c>
      <c r="K26" s="79" t="s">
        <v>431</v>
      </c>
      <c r="L26" s="79" t="s">
        <v>135</v>
      </c>
      <c r="M26" s="79" t="s">
        <v>118</v>
      </c>
      <c r="N26" s="79" t="s">
        <v>119</v>
      </c>
      <c r="O26" s="127" t="s">
        <v>432</v>
      </c>
      <c r="P26" s="127" t="s">
        <v>433</v>
      </c>
      <c r="Q26" s="79" t="s">
        <v>434</v>
      </c>
      <c r="R26" s="79" t="s">
        <v>435</v>
      </c>
      <c r="S26" s="79" t="s">
        <v>436</v>
      </c>
    </row>
    <row r="27" spans="1:19" x14ac:dyDescent="0.25">
      <c r="A27" s="79" t="s">
        <v>538</v>
      </c>
      <c r="B27" s="79" t="s">
        <v>537</v>
      </c>
      <c r="C27" s="134">
        <v>46171.428668981483</v>
      </c>
      <c r="D27" s="1">
        <v>46171</v>
      </c>
      <c r="E27" s="172">
        <v>0.42866898148148147</v>
      </c>
      <c r="F27" s="79" t="s">
        <v>483</v>
      </c>
      <c r="G27" s="79" t="s">
        <v>484</v>
      </c>
      <c r="H27" s="79" t="s">
        <v>485</v>
      </c>
      <c r="I27" t="b">
        <v>0</v>
      </c>
      <c r="J27" s="79" t="s">
        <v>51</v>
      </c>
      <c r="K27" s="79" t="s">
        <v>51</v>
      </c>
      <c r="L27" s="79" t="s">
        <v>51</v>
      </c>
      <c r="M27" s="79" t="s">
        <v>51</v>
      </c>
      <c r="N27" s="79" t="s">
        <v>51</v>
      </c>
      <c r="O27" s="127" t="s">
        <v>486</v>
      </c>
      <c r="P27" s="127" t="s">
        <v>487</v>
      </c>
      <c r="Q27" s="79"/>
      <c r="R27" s="79"/>
      <c r="S27" s="79" t="s">
        <v>488</v>
      </c>
    </row>
    <row r="28" spans="1:19" ht="120" x14ac:dyDescent="0.25">
      <c r="A28" s="79" t="s">
        <v>541</v>
      </c>
      <c r="B28" s="79" t="s">
        <v>542</v>
      </c>
      <c r="C28" s="134">
        <v>46171.482430555552</v>
      </c>
      <c r="D28" s="1">
        <v>46171</v>
      </c>
      <c r="E28" s="172">
        <v>0.48243055555555553</v>
      </c>
      <c r="F28" s="79" t="s">
        <v>417</v>
      </c>
      <c r="G28" s="79" t="s">
        <v>502</v>
      </c>
      <c r="H28" s="79" t="s">
        <v>543</v>
      </c>
      <c r="I28" t="b">
        <v>0</v>
      </c>
      <c r="J28" s="79" t="s">
        <v>51</v>
      </c>
      <c r="K28" s="79" t="s">
        <v>51</v>
      </c>
      <c r="L28" s="79" t="s">
        <v>51</v>
      </c>
      <c r="M28" s="79" t="s">
        <v>51</v>
      </c>
      <c r="N28" s="79" t="s">
        <v>51</v>
      </c>
      <c r="O28" s="127" t="s">
        <v>544</v>
      </c>
      <c r="P28" s="127" t="s">
        <v>545</v>
      </c>
      <c r="Q28" s="79"/>
      <c r="R28" s="79"/>
      <c r="S28" s="79" t="s">
        <v>488</v>
      </c>
    </row>
    <row r="29" spans="1:19" x14ac:dyDescent="0.25">
      <c r="A29" s="79" t="s">
        <v>546</v>
      </c>
      <c r="B29" s="79" t="s">
        <v>542</v>
      </c>
      <c r="C29" s="134">
        <v>46171.482430555552</v>
      </c>
      <c r="D29" s="1">
        <v>46171</v>
      </c>
      <c r="E29" s="172">
        <v>0.48243055555555553</v>
      </c>
      <c r="F29" s="79" t="s">
        <v>483</v>
      </c>
      <c r="G29" s="79" t="s">
        <v>484</v>
      </c>
      <c r="H29" s="79" t="s">
        <v>485</v>
      </c>
      <c r="I29" t="b">
        <v>0</v>
      </c>
      <c r="J29" s="79" t="s">
        <v>51</v>
      </c>
      <c r="K29" s="79" t="s">
        <v>51</v>
      </c>
      <c r="L29" s="79" t="s">
        <v>51</v>
      </c>
      <c r="M29" s="79" t="s">
        <v>51</v>
      </c>
      <c r="N29" s="79" t="s">
        <v>51</v>
      </c>
      <c r="O29" s="127" t="s">
        <v>486</v>
      </c>
      <c r="P29" s="127" t="s">
        <v>487</v>
      </c>
      <c r="Q29" s="79"/>
      <c r="R29" s="79"/>
      <c r="S29" s="79" t="s">
        <v>488</v>
      </c>
    </row>
    <row r="30" spans="1:19" ht="120" x14ac:dyDescent="0.25">
      <c r="A30" s="79" t="s">
        <v>547</v>
      </c>
      <c r="B30" s="79" t="s">
        <v>548</v>
      </c>
      <c r="C30" s="134">
        <v>46171.48269675926</v>
      </c>
      <c r="D30" s="1">
        <v>46171</v>
      </c>
      <c r="E30" s="172">
        <v>0.48269675925925926</v>
      </c>
      <c r="F30" s="79" t="s">
        <v>417</v>
      </c>
      <c r="G30" s="79" t="s">
        <v>502</v>
      </c>
      <c r="H30" s="79" t="s">
        <v>543</v>
      </c>
      <c r="I30" t="b">
        <v>0</v>
      </c>
      <c r="J30" s="79" t="s">
        <v>51</v>
      </c>
      <c r="K30" s="79" t="s">
        <v>51</v>
      </c>
      <c r="L30" s="79" t="s">
        <v>51</v>
      </c>
      <c r="M30" s="79" t="s">
        <v>51</v>
      </c>
      <c r="N30" s="79" t="s">
        <v>51</v>
      </c>
      <c r="O30" s="127" t="s">
        <v>544</v>
      </c>
      <c r="P30" s="127" t="s">
        <v>545</v>
      </c>
      <c r="Q30" s="79"/>
      <c r="R30" s="79"/>
      <c r="S30" s="79" t="s">
        <v>488</v>
      </c>
    </row>
    <row r="31" spans="1:19" ht="45" x14ac:dyDescent="0.25">
      <c r="A31" s="79" t="s">
        <v>549</v>
      </c>
      <c r="B31" s="79" t="s">
        <v>548</v>
      </c>
      <c r="C31" s="134">
        <v>46171.48269675926</v>
      </c>
      <c r="D31" s="1">
        <v>46171</v>
      </c>
      <c r="E31" s="172">
        <v>0.48269675925925926</v>
      </c>
      <c r="F31" s="79" t="s">
        <v>483</v>
      </c>
      <c r="G31" s="79" t="s">
        <v>484</v>
      </c>
      <c r="H31" s="79" t="s">
        <v>533</v>
      </c>
      <c r="I31" t="b">
        <v>0</v>
      </c>
      <c r="J31" s="79" t="s">
        <v>51</v>
      </c>
      <c r="K31" s="79" t="s">
        <v>51</v>
      </c>
      <c r="L31" s="79" t="s">
        <v>51</v>
      </c>
      <c r="M31" s="79" t="s">
        <v>51</v>
      </c>
      <c r="N31" s="79" t="s">
        <v>51</v>
      </c>
      <c r="O31" s="127" t="s">
        <v>534</v>
      </c>
      <c r="P31" s="127" t="s">
        <v>535</v>
      </c>
      <c r="Q31" s="79"/>
      <c r="R31" s="79"/>
      <c r="S31" s="79" t="s">
        <v>488</v>
      </c>
    </row>
    <row r="32" spans="1:19" ht="45" x14ac:dyDescent="0.25">
      <c r="A32" s="79" t="s">
        <v>550</v>
      </c>
      <c r="B32" s="79" t="s">
        <v>551</v>
      </c>
      <c r="C32" s="134">
        <v>46171.483032407406</v>
      </c>
      <c r="D32" s="1">
        <v>46171</v>
      </c>
      <c r="E32" s="172">
        <v>0.48303240740740738</v>
      </c>
      <c r="F32" s="79" t="s">
        <v>483</v>
      </c>
      <c r="G32" s="79" t="s">
        <v>484</v>
      </c>
      <c r="H32" s="79" t="s">
        <v>533</v>
      </c>
      <c r="I32" t="b">
        <v>0</v>
      </c>
      <c r="J32" s="79" t="s">
        <v>51</v>
      </c>
      <c r="K32" s="79" t="s">
        <v>51</v>
      </c>
      <c r="L32" s="79" t="s">
        <v>51</v>
      </c>
      <c r="M32" s="79" t="s">
        <v>51</v>
      </c>
      <c r="N32" s="79" t="s">
        <v>51</v>
      </c>
      <c r="O32" s="127" t="s">
        <v>534</v>
      </c>
      <c r="P32" s="127" t="s">
        <v>535</v>
      </c>
      <c r="Q32" s="79"/>
      <c r="R32" s="79"/>
      <c r="S32" s="79" t="s">
        <v>488</v>
      </c>
    </row>
    <row r="33" spans="1:19" x14ac:dyDescent="0.25">
      <c r="A33" s="79" t="s">
        <v>552</v>
      </c>
      <c r="B33" s="79" t="s">
        <v>553</v>
      </c>
      <c r="C33" s="134">
        <v>46171.483067129629</v>
      </c>
      <c r="D33" s="1">
        <v>46171</v>
      </c>
      <c r="E33" s="172">
        <v>0.48306712962962961</v>
      </c>
      <c r="F33" s="79" t="s">
        <v>417</v>
      </c>
      <c r="G33" s="79" t="s">
        <v>418</v>
      </c>
      <c r="H33" s="79" t="s">
        <v>419</v>
      </c>
      <c r="I33" t="b">
        <v>0</v>
      </c>
      <c r="J33" s="79" t="s">
        <v>430</v>
      </c>
      <c r="K33" s="79" t="s">
        <v>431</v>
      </c>
      <c r="L33" s="79" t="s">
        <v>135</v>
      </c>
      <c r="M33" s="79" t="s">
        <v>118</v>
      </c>
      <c r="N33" s="79" t="s">
        <v>119</v>
      </c>
      <c r="O33" s="127" t="s">
        <v>432</v>
      </c>
      <c r="P33" s="127" t="s">
        <v>433</v>
      </c>
      <c r="Q33" s="79" t="s">
        <v>434</v>
      </c>
      <c r="R33" s="79" t="s">
        <v>435</v>
      </c>
      <c r="S33" s="79" t="s">
        <v>436</v>
      </c>
    </row>
    <row r="34" spans="1:19" x14ac:dyDescent="0.25">
      <c r="A34" s="79" t="s">
        <v>554</v>
      </c>
      <c r="B34" s="79" t="s">
        <v>553</v>
      </c>
      <c r="C34" s="134">
        <v>46171.483067129629</v>
      </c>
      <c r="D34" s="1">
        <v>46171</v>
      </c>
      <c r="E34" s="172">
        <v>0.48306712962962961</v>
      </c>
      <c r="F34" s="79" t="s">
        <v>483</v>
      </c>
      <c r="G34" s="79" t="s">
        <v>484</v>
      </c>
      <c r="H34" s="79" t="s">
        <v>485</v>
      </c>
      <c r="I34" t="b">
        <v>0</v>
      </c>
      <c r="J34" s="79" t="s">
        <v>51</v>
      </c>
      <c r="K34" s="79" t="s">
        <v>51</v>
      </c>
      <c r="L34" s="79" t="s">
        <v>51</v>
      </c>
      <c r="M34" s="79" t="s">
        <v>51</v>
      </c>
      <c r="N34" s="79" t="s">
        <v>51</v>
      </c>
      <c r="O34" s="127" t="s">
        <v>486</v>
      </c>
      <c r="P34" s="127" t="s">
        <v>487</v>
      </c>
      <c r="Q34" s="79"/>
      <c r="R34" s="79"/>
      <c r="S34" s="79" t="s">
        <v>488</v>
      </c>
    </row>
    <row r="35" spans="1:19" ht="120" x14ac:dyDescent="0.25">
      <c r="A35" s="79" t="s">
        <v>555</v>
      </c>
      <c r="B35" s="79" t="s">
        <v>556</v>
      </c>
      <c r="C35" s="134">
        <v>46171.483599537038</v>
      </c>
      <c r="D35" s="1">
        <v>46171</v>
      </c>
      <c r="E35" s="172">
        <v>0.48359953703703706</v>
      </c>
      <c r="F35" s="79" t="s">
        <v>417</v>
      </c>
      <c r="G35" s="79" t="s">
        <v>502</v>
      </c>
      <c r="H35" s="79" t="s">
        <v>557</v>
      </c>
      <c r="I35" t="b">
        <v>0</v>
      </c>
      <c r="J35" s="79" t="s">
        <v>51</v>
      </c>
      <c r="K35" s="79" t="s">
        <v>51</v>
      </c>
      <c r="L35" s="79" t="s">
        <v>51</v>
      </c>
      <c r="M35" s="79" t="s">
        <v>51</v>
      </c>
      <c r="N35" s="79" t="s">
        <v>51</v>
      </c>
      <c r="O35" s="127" t="s">
        <v>558</v>
      </c>
      <c r="P35" s="127" t="s">
        <v>559</v>
      </c>
      <c r="Q35" s="79"/>
      <c r="R35" s="79"/>
      <c r="S35" s="79" t="s">
        <v>488</v>
      </c>
    </row>
    <row r="36" spans="1:19" ht="45" x14ac:dyDescent="0.25">
      <c r="A36" s="79" t="s">
        <v>560</v>
      </c>
      <c r="B36" s="79" t="s">
        <v>556</v>
      </c>
      <c r="C36" s="134">
        <v>46171.483599537038</v>
      </c>
      <c r="D36" s="1">
        <v>46171</v>
      </c>
      <c r="E36" s="172">
        <v>0.48359953703703706</v>
      </c>
      <c r="F36" s="79" t="s">
        <v>483</v>
      </c>
      <c r="G36" s="79" t="s">
        <v>484</v>
      </c>
      <c r="H36" s="79" t="s">
        <v>533</v>
      </c>
      <c r="I36" t="b">
        <v>0</v>
      </c>
      <c r="J36" s="79" t="s">
        <v>51</v>
      </c>
      <c r="K36" s="79" t="s">
        <v>51</v>
      </c>
      <c r="L36" s="79" t="s">
        <v>51</v>
      </c>
      <c r="M36" s="79" t="s">
        <v>51</v>
      </c>
      <c r="N36" s="79" t="s">
        <v>51</v>
      </c>
      <c r="O36" s="127" t="s">
        <v>534</v>
      </c>
      <c r="P36" s="127" t="s">
        <v>535</v>
      </c>
      <c r="Q36" s="79"/>
      <c r="R36" s="79"/>
      <c r="S36" s="79" t="s">
        <v>488</v>
      </c>
    </row>
    <row r="37" spans="1:19" ht="120" x14ac:dyDescent="0.25">
      <c r="A37" s="79" t="s">
        <v>561</v>
      </c>
      <c r="B37" s="79" t="s">
        <v>562</v>
      </c>
      <c r="C37" s="134">
        <v>46171.483680555553</v>
      </c>
      <c r="D37" s="1">
        <v>46171</v>
      </c>
      <c r="E37" s="172">
        <v>0.48368055555555556</v>
      </c>
      <c r="F37" s="79" t="s">
        <v>417</v>
      </c>
      <c r="G37" s="79" t="s">
        <v>502</v>
      </c>
      <c r="H37" s="79" t="s">
        <v>563</v>
      </c>
      <c r="I37" t="b">
        <v>0</v>
      </c>
      <c r="J37" s="79" t="s">
        <v>51</v>
      </c>
      <c r="K37" s="79" t="s">
        <v>51</v>
      </c>
      <c r="L37" s="79" t="s">
        <v>51</v>
      </c>
      <c r="M37" s="79" t="s">
        <v>51</v>
      </c>
      <c r="N37" s="79" t="s">
        <v>51</v>
      </c>
      <c r="O37" s="127" t="s">
        <v>564</v>
      </c>
      <c r="P37" s="127" t="s">
        <v>565</v>
      </c>
      <c r="Q37" s="79"/>
      <c r="R37" s="79"/>
      <c r="S37" s="79" t="s">
        <v>488</v>
      </c>
    </row>
    <row r="38" spans="1:19" ht="45" x14ac:dyDescent="0.25">
      <c r="A38" s="79" t="s">
        <v>566</v>
      </c>
      <c r="B38" s="79" t="s">
        <v>562</v>
      </c>
      <c r="C38" s="134">
        <v>46171.483680555553</v>
      </c>
      <c r="D38" s="1">
        <v>46171</v>
      </c>
      <c r="E38" s="172">
        <v>0.48368055555555556</v>
      </c>
      <c r="F38" s="79" t="s">
        <v>483</v>
      </c>
      <c r="G38" s="79" t="s">
        <v>484</v>
      </c>
      <c r="H38" s="79" t="s">
        <v>533</v>
      </c>
      <c r="I38" t="b">
        <v>0</v>
      </c>
      <c r="J38" s="79" t="s">
        <v>51</v>
      </c>
      <c r="K38" s="79" t="s">
        <v>51</v>
      </c>
      <c r="L38" s="79" t="s">
        <v>51</v>
      </c>
      <c r="M38" s="79" t="s">
        <v>51</v>
      </c>
      <c r="N38" s="79" t="s">
        <v>51</v>
      </c>
      <c r="O38" s="127" t="s">
        <v>534</v>
      </c>
      <c r="P38" s="127" t="s">
        <v>535</v>
      </c>
      <c r="Q38" s="79"/>
      <c r="R38" s="79"/>
      <c r="S38" s="79" t="s">
        <v>488</v>
      </c>
    </row>
    <row r="39" spans="1:19" ht="120" x14ac:dyDescent="0.25">
      <c r="A39" s="79" t="s">
        <v>567</v>
      </c>
      <c r="B39" s="79" t="s">
        <v>568</v>
      </c>
      <c r="C39" s="134">
        <v>46171.483819444446</v>
      </c>
      <c r="D39" s="1">
        <v>46171</v>
      </c>
      <c r="E39" s="172">
        <v>0.48381944444444447</v>
      </c>
      <c r="F39" s="79" t="s">
        <v>417</v>
      </c>
      <c r="G39" s="79" t="s">
        <v>502</v>
      </c>
      <c r="H39" s="79" t="s">
        <v>569</v>
      </c>
      <c r="I39" t="b">
        <v>0</v>
      </c>
      <c r="J39" s="79" t="s">
        <v>51</v>
      </c>
      <c r="K39" s="79" t="s">
        <v>51</v>
      </c>
      <c r="L39" s="79" t="s">
        <v>51</v>
      </c>
      <c r="M39" s="79" t="s">
        <v>51</v>
      </c>
      <c r="N39" s="79" t="s">
        <v>51</v>
      </c>
      <c r="O39" s="127" t="s">
        <v>570</v>
      </c>
      <c r="P39" s="127" t="s">
        <v>571</v>
      </c>
      <c r="Q39" s="79"/>
      <c r="R39" s="79"/>
      <c r="S39" s="79" t="s">
        <v>488</v>
      </c>
    </row>
    <row r="40" spans="1:19" ht="45" x14ac:dyDescent="0.25">
      <c r="A40" s="79" t="s">
        <v>572</v>
      </c>
      <c r="B40" s="79" t="s">
        <v>568</v>
      </c>
      <c r="C40" s="134">
        <v>46171.483819444446</v>
      </c>
      <c r="D40" s="1">
        <v>46171</v>
      </c>
      <c r="E40" s="172">
        <v>0.48381944444444447</v>
      </c>
      <c r="F40" s="79" t="s">
        <v>483</v>
      </c>
      <c r="G40" s="79" t="s">
        <v>484</v>
      </c>
      <c r="H40" s="79" t="s">
        <v>533</v>
      </c>
      <c r="I40" t="b">
        <v>0</v>
      </c>
      <c r="J40" s="79" t="s">
        <v>51</v>
      </c>
      <c r="K40" s="79" t="s">
        <v>51</v>
      </c>
      <c r="L40" s="79" t="s">
        <v>51</v>
      </c>
      <c r="M40" s="79" t="s">
        <v>51</v>
      </c>
      <c r="N40" s="79" t="s">
        <v>51</v>
      </c>
      <c r="O40" s="127" t="s">
        <v>534</v>
      </c>
      <c r="P40" s="127" t="s">
        <v>535</v>
      </c>
      <c r="Q40" s="79"/>
      <c r="R40" s="79"/>
      <c r="S40" s="79" t="s">
        <v>488</v>
      </c>
    </row>
    <row r="41" spans="1:19" ht="45" x14ac:dyDescent="0.25">
      <c r="A41" s="79" t="s">
        <v>573</v>
      </c>
      <c r="B41" s="79" t="s">
        <v>574</v>
      </c>
      <c r="C41" s="134">
        <v>46171.483900462961</v>
      </c>
      <c r="D41" s="1">
        <v>46171</v>
      </c>
      <c r="E41" s="172">
        <v>0.48390046296296296</v>
      </c>
      <c r="F41" s="79" t="s">
        <v>483</v>
      </c>
      <c r="G41" s="79" t="s">
        <v>484</v>
      </c>
      <c r="H41" s="79" t="s">
        <v>533</v>
      </c>
      <c r="I41" t="b">
        <v>0</v>
      </c>
      <c r="J41" s="79" t="s">
        <v>51</v>
      </c>
      <c r="K41" s="79" t="s">
        <v>51</v>
      </c>
      <c r="L41" s="79" t="s">
        <v>51</v>
      </c>
      <c r="M41" s="79" t="s">
        <v>51</v>
      </c>
      <c r="N41" s="79" t="s">
        <v>51</v>
      </c>
      <c r="O41" s="127" t="s">
        <v>534</v>
      </c>
      <c r="P41" s="127" t="s">
        <v>535</v>
      </c>
      <c r="Q41" s="79"/>
      <c r="R41" s="79"/>
      <c r="S41" s="79" t="s">
        <v>488</v>
      </c>
    </row>
    <row r="42" spans="1:19" x14ac:dyDescent="0.25">
      <c r="A42" s="79" t="s">
        <v>575</v>
      </c>
      <c r="B42" s="79" t="s">
        <v>576</v>
      </c>
      <c r="C42" s="134">
        <v>46171.483969907407</v>
      </c>
      <c r="D42" s="1">
        <v>46171</v>
      </c>
      <c r="E42" s="172">
        <v>0.48396990740740742</v>
      </c>
      <c r="F42" s="79" t="s">
        <v>417</v>
      </c>
      <c r="G42" s="79" t="s">
        <v>418</v>
      </c>
      <c r="H42" s="79" t="s">
        <v>419</v>
      </c>
      <c r="I42" t="b">
        <v>0</v>
      </c>
      <c r="J42" s="79" t="s">
        <v>430</v>
      </c>
      <c r="K42" s="79" t="s">
        <v>431</v>
      </c>
      <c r="L42" s="79" t="s">
        <v>135</v>
      </c>
      <c r="M42" s="79" t="s">
        <v>118</v>
      </c>
      <c r="N42" s="79" t="s">
        <v>119</v>
      </c>
      <c r="O42" s="127" t="s">
        <v>432</v>
      </c>
      <c r="P42" s="127" t="s">
        <v>433</v>
      </c>
      <c r="Q42" s="79" t="s">
        <v>434</v>
      </c>
      <c r="R42" s="79" t="s">
        <v>435</v>
      </c>
      <c r="S42" s="79" t="s">
        <v>436</v>
      </c>
    </row>
    <row r="43" spans="1:19" x14ac:dyDescent="0.25">
      <c r="A43" s="79" t="s">
        <v>577</v>
      </c>
      <c r="B43" s="79" t="s">
        <v>576</v>
      </c>
      <c r="C43" s="134">
        <v>46171.483981481484</v>
      </c>
      <c r="D43" s="1">
        <v>46171</v>
      </c>
      <c r="E43" s="172">
        <v>0.48398148148148146</v>
      </c>
      <c r="F43" s="79" t="s">
        <v>483</v>
      </c>
      <c r="G43" s="79" t="s">
        <v>484</v>
      </c>
      <c r="H43" s="79" t="s">
        <v>485</v>
      </c>
      <c r="I43" t="b">
        <v>0</v>
      </c>
      <c r="J43" s="79" t="s">
        <v>51</v>
      </c>
      <c r="K43" s="79" t="s">
        <v>51</v>
      </c>
      <c r="L43" s="79" t="s">
        <v>51</v>
      </c>
      <c r="M43" s="79" t="s">
        <v>51</v>
      </c>
      <c r="N43" s="79" t="s">
        <v>51</v>
      </c>
      <c r="O43" s="127" t="s">
        <v>486</v>
      </c>
      <c r="P43" s="127" t="s">
        <v>487</v>
      </c>
      <c r="Q43" s="79"/>
      <c r="R43" s="79"/>
      <c r="S43" s="79" t="s">
        <v>488</v>
      </c>
    </row>
    <row r="44" spans="1:19" x14ac:dyDescent="0.25">
      <c r="A44" s="79" t="s">
        <v>615</v>
      </c>
      <c r="B44" s="79" t="s">
        <v>616</v>
      </c>
      <c r="C44" s="134">
        <v>46171.487129629626</v>
      </c>
      <c r="D44" s="1">
        <v>46171</v>
      </c>
      <c r="E44" s="172">
        <v>0.48712962962962963</v>
      </c>
      <c r="F44" s="79" t="s">
        <v>417</v>
      </c>
      <c r="G44" s="79" t="s">
        <v>418</v>
      </c>
      <c r="H44" s="79" t="s">
        <v>419</v>
      </c>
      <c r="I44" t="b">
        <v>0</v>
      </c>
      <c r="J44" s="79" t="s">
        <v>430</v>
      </c>
      <c r="K44" s="79" t="s">
        <v>431</v>
      </c>
      <c r="L44" s="79" t="s">
        <v>135</v>
      </c>
      <c r="M44" s="79" t="s">
        <v>118</v>
      </c>
      <c r="N44" s="79" t="s">
        <v>119</v>
      </c>
      <c r="O44" s="127" t="s">
        <v>432</v>
      </c>
      <c r="P44" s="127" t="s">
        <v>433</v>
      </c>
      <c r="Q44" s="79" t="s">
        <v>434</v>
      </c>
      <c r="R44" s="79" t="s">
        <v>435</v>
      </c>
      <c r="S44" s="79" t="s">
        <v>436</v>
      </c>
    </row>
    <row r="45" spans="1:19" x14ac:dyDescent="0.25">
      <c r="A45" s="79" t="s">
        <v>617</v>
      </c>
      <c r="B45" s="79" t="s">
        <v>616</v>
      </c>
      <c r="C45" s="134">
        <v>46171.487129629626</v>
      </c>
      <c r="D45" s="1">
        <v>46171</v>
      </c>
      <c r="E45" s="172">
        <v>0.48712962962962963</v>
      </c>
      <c r="F45" s="79" t="s">
        <v>483</v>
      </c>
      <c r="G45" s="79" t="s">
        <v>484</v>
      </c>
      <c r="H45" s="79" t="s">
        <v>485</v>
      </c>
      <c r="I45" t="b">
        <v>0</v>
      </c>
      <c r="J45" s="79" t="s">
        <v>51</v>
      </c>
      <c r="K45" s="79" t="s">
        <v>51</v>
      </c>
      <c r="L45" s="79" t="s">
        <v>51</v>
      </c>
      <c r="M45" s="79" t="s">
        <v>51</v>
      </c>
      <c r="N45" s="79" t="s">
        <v>51</v>
      </c>
      <c r="O45" s="127" t="s">
        <v>486</v>
      </c>
      <c r="P45" s="127" t="s">
        <v>487</v>
      </c>
      <c r="Q45" s="79"/>
      <c r="R45" s="79"/>
      <c r="S45" s="79" t="s">
        <v>488</v>
      </c>
    </row>
    <row r="46" spans="1:19" x14ac:dyDescent="0.25">
      <c r="A46" s="79" t="s">
        <v>618</v>
      </c>
      <c r="B46" s="79" t="s">
        <v>619</v>
      </c>
      <c r="C46" s="134">
        <v>46171.487233796295</v>
      </c>
      <c r="D46" s="1">
        <v>46171</v>
      </c>
      <c r="E46" s="172">
        <v>0.48723379629629632</v>
      </c>
      <c r="F46" s="79" t="s">
        <v>417</v>
      </c>
      <c r="G46" s="79" t="s">
        <v>418</v>
      </c>
      <c r="H46" s="79" t="s">
        <v>419</v>
      </c>
      <c r="I46" t="b">
        <v>0</v>
      </c>
      <c r="J46" s="79" t="s">
        <v>430</v>
      </c>
      <c r="K46" s="79" t="s">
        <v>431</v>
      </c>
      <c r="L46" s="79" t="s">
        <v>135</v>
      </c>
      <c r="M46" s="79" t="s">
        <v>118</v>
      </c>
      <c r="N46" s="79" t="s">
        <v>119</v>
      </c>
      <c r="O46" s="127" t="s">
        <v>432</v>
      </c>
      <c r="P46" s="127" t="s">
        <v>433</v>
      </c>
      <c r="Q46" s="79" t="s">
        <v>434</v>
      </c>
      <c r="R46" s="79" t="s">
        <v>435</v>
      </c>
      <c r="S46" s="79" t="s">
        <v>436</v>
      </c>
    </row>
    <row r="47" spans="1:19" x14ac:dyDescent="0.25">
      <c r="A47" s="79" t="s">
        <v>620</v>
      </c>
      <c r="B47" s="79" t="s">
        <v>619</v>
      </c>
      <c r="C47" s="134">
        <v>46171.487245370372</v>
      </c>
      <c r="D47" s="1">
        <v>46171</v>
      </c>
      <c r="E47" s="172">
        <v>0.48724537037037036</v>
      </c>
      <c r="F47" s="79" t="s">
        <v>483</v>
      </c>
      <c r="G47" s="79" t="s">
        <v>484</v>
      </c>
      <c r="H47" s="79" t="s">
        <v>485</v>
      </c>
      <c r="I47" t="b">
        <v>0</v>
      </c>
      <c r="J47" s="79" t="s">
        <v>51</v>
      </c>
      <c r="K47" s="79" t="s">
        <v>51</v>
      </c>
      <c r="L47" s="79" t="s">
        <v>51</v>
      </c>
      <c r="M47" s="79" t="s">
        <v>51</v>
      </c>
      <c r="N47" s="79" t="s">
        <v>51</v>
      </c>
      <c r="O47" s="127" t="s">
        <v>486</v>
      </c>
      <c r="P47" s="127" t="s">
        <v>487</v>
      </c>
      <c r="Q47" s="79"/>
      <c r="R47" s="79"/>
      <c r="S47" s="79" t="s">
        <v>488</v>
      </c>
    </row>
    <row r="48" spans="1:19" x14ac:dyDescent="0.25">
      <c r="A48" s="79" t="s">
        <v>621</v>
      </c>
      <c r="B48" s="79" t="s">
        <v>622</v>
      </c>
      <c r="C48" s="134">
        <v>46171.487349537034</v>
      </c>
      <c r="D48" s="1">
        <v>46171</v>
      </c>
      <c r="E48" s="172">
        <v>0.48734953703703704</v>
      </c>
      <c r="F48" s="79" t="s">
        <v>417</v>
      </c>
      <c r="G48" s="79" t="s">
        <v>418</v>
      </c>
      <c r="H48" s="79" t="s">
        <v>419</v>
      </c>
      <c r="I48" t="b">
        <v>0</v>
      </c>
      <c r="J48" s="79" t="s">
        <v>430</v>
      </c>
      <c r="K48" s="79" t="s">
        <v>431</v>
      </c>
      <c r="L48" s="79" t="s">
        <v>135</v>
      </c>
      <c r="M48" s="79" t="s">
        <v>118</v>
      </c>
      <c r="N48" s="79" t="s">
        <v>119</v>
      </c>
      <c r="O48" s="127" t="s">
        <v>432</v>
      </c>
      <c r="P48" s="127" t="s">
        <v>433</v>
      </c>
      <c r="Q48" s="79" t="s">
        <v>434</v>
      </c>
      <c r="R48" s="79" t="s">
        <v>435</v>
      </c>
      <c r="S48" s="79" t="s">
        <v>436</v>
      </c>
    </row>
    <row r="49" spans="1:19" x14ac:dyDescent="0.25">
      <c r="A49" s="79" t="s">
        <v>635</v>
      </c>
      <c r="B49" s="79" t="s">
        <v>622</v>
      </c>
      <c r="C49" s="134">
        <v>46171.487349537034</v>
      </c>
      <c r="D49" s="1">
        <v>46171</v>
      </c>
      <c r="E49" s="172">
        <v>0.48734953703703704</v>
      </c>
      <c r="F49" s="79" t="s">
        <v>483</v>
      </c>
      <c r="G49" s="79" t="s">
        <v>484</v>
      </c>
      <c r="H49" s="79" t="s">
        <v>485</v>
      </c>
      <c r="I49" t="b">
        <v>0</v>
      </c>
      <c r="J49" s="79" t="s">
        <v>51</v>
      </c>
      <c r="K49" s="79" t="s">
        <v>51</v>
      </c>
      <c r="L49" s="79" t="s">
        <v>51</v>
      </c>
      <c r="M49" s="79" t="s">
        <v>51</v>
      </c>
      <c r="N49" s="79" t="s">
        <v>51</v>
      </c>
      <c r="O49" s="127" t="s">
        <v>486</v>
      </c>
      <c r="P49" s="127" t="s">
        <v>487</v>
      </c>
      <c r="Q49" s="79"/>
      <c r="R49" s="79"/>
      <c r="S49" s="79" t="s">
        <v>488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WBS</vt:lpstr>
      <vt:lpstr>GANTT</vt:lpstr>
      <vt:lpstr>SCURVE</vt:lpstr>
      <vt:lpstr>CONSTRAINTS</vt:lpstr>
      <vt:lpstr>EVENT_HISTORY</vt:lpstr>
      <vt:lpstr>EVENT_ACK</vt:lpstr>
      <vt:lpstr>CALC</vt:lpstr>
      <vt:lpstr>CALC_GANTT_TEST</vt:lpstr>
      <vt:lpstr>CALC_SCURVE</vt:lpstr>
      <vt:lpstr>CALC_STATE</vt:lpstr>
      <vt:lpstr>CALC_ALARM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ProjectEngine</dc:creator>
  <cp:lastModifiedBy>ProjectEngine</cp:lastModifiedBy>
  <dcterms:created xsi:type="dcterms:W3CDTF">2026-03-17T14:37:25Z</dcterms:created>
  <dcterms:modified xsi:type="dcterms:W3CDTF">2026-05-29T09:53:16Z</dcterms:modified>
</cp:coreProperties>
</file>