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 filterPrivacy="0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13_ncr:1_{01B93104-68D8-4B6D-9E07-D907EF89CD5A}" xr6:coauthVersionLast="47" xr6:coauthVersionMax="47" xr10:uidLastSave="{00000000-0000-0000-0000-000000000000}"/>
  <bookViews>
    <workbookView xWindow="-120" yWindow="-120" windowWidth="38640" windowHeight="21120" tabRatio="672" activeTab="13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 filterPrivacy="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" i="1" l="1"/>
  <c r="Y7" i="1"/>
  <c r="Y8" i="1"/>
  <c r="Y9" i="1"/>
  <c r="Y10" i="1"/>
  <c r="T6" i="1"/>
  <c r="T7" i="1"/>
  <c r="T8" i="1"/>
  <c r="T9" i="1"/>
  <c r="T10" i="1"/>
  <c r="Q6" i="1"/>
  <c r="Q7" i="1"/>
  <c r="Q8" i="1"/>
  <c r="Q9" i="1"/>
  <c r="Q10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tc={4BEC29DE-22C2-4846-A8E9-CB6AB2B07847}</author>
    <author>tc={A5762710-1CAA-497D-B3FE-CA1DDC84ABB9}</author>
    <author>tc={F1BFE2AF-ED2F-43C9-9D98-CE2F7360017C}</author>
    <author>tc={7CCF8E93-86A5-49CA-9275-B6FC827E5E7E}</author>
    <author>tc={936B6D30-4CF9-41AC-9A1E-F64716C4AE01}</author>
    <author>tc={63B6764E-F9EF-4561-8C92-C6CDFD79A791}</author>
    <author>tc={A0668EF0-78E3-451A-A60E-88EF60E5302A}</author>
    <author>tc={0E1E3DB4-0EFF-4A5C-9068-7F7023EFB8A5}</author>
    <author>tc={BC489B74-EDAD-4F57-B540-0812D8AB2F99}</author>
    <author>tc={04D36DD2-4A88-4853-A2AB-496E94A8DD76}</author>
    <author>tc={0E14779D-64ED-4463-AA26-6177623DFEA6}</author>
    <author>tc={4226242E-5EEB-4B61-B486-9902A4A622DF}</author>
    <author>tc={9458768A-9983-40A2-B64B-FB8BBD0B2E2D}</author>
    <author>tc={FEA8B639-F52C-4137-AF7F-8477BBDCBBA5}</author>
    <author>tc={85561228-E9AA-41D6-A1FE-8A8E2B083CAB}</author>
    <author>tc={E3CDB1C7-22FD-407B-A5C9-D6C9CEE474E7}</author>
    <author>tc={E8F590D4-9CBA-48BA-871C-F2575C4AFDC9}</author>
    <author>tc={9043D76A-6B8B-454F-98BA-A474CC939A2D}</author>
    <author>tc={D68FE61D-2969-4570-ACC6-288E15081DC5}</author>
    <author>tc={2377F542-EF15-49AA-A9F1-22AB558B6BCB}</author>
    <author>tc={FD4AF9EB-6ACC-4AF0-B22F-65FACFE05A84}</author>
    <author>tc={BEFA32CB-2FB0-43BA-ABFF-E0A2DE72CFE3}</author>
    <author>tc={B82715D0-483C-4FF3-A6D7-04DFFACE8A17}</author>
    <author>tc={48E15A9D-937D-42D8-80F4-CF794F748AF5}</author>
    <author>tc={52D7334B-A153-4F62-BA64-244254BAAB79}</author>
    <author>tc={2F5745CC-2275-43DE-B5DA-A91B66500B45}</author>
    <author>tc={52ED2BF7-77A7-411E-9931-E5EFA54B2EB4}</author>
    <author>tc={2A6817E8-1155-49D2-BFBC-E25544956F1D}</author>
    <author>tc={788F930F-B3CF-461F-8A27-80F8F3B74D64}</author>
    <author>tc={AAA9D2A0-E3B4-4E1B-8C04-5D4081A2D4E8}</author>
    <author>tc={56EAEE8B-9763-48F1-A130-B4C548BAF12A}</author>
    <author>tc={15DCA20C-B1FD-4C15-866A-B765694C5C30}</author>
    <author>tc={DFA846A4-B51D-4C6E-BC54-96001837FAF2}</author>
    <author>tc={66CDDB1C-0423-4749-85F1-E28C05C69B65}</author>
    <author>tc={D9C2458B-077F-4022-9124-A598D56B8BB9}</author>
    <author>tc={70546047-607C-47AB-BFAA-26BF93EB7B27}</author>
    <author>tc={395B9FED-9A32-4791-9BD8-5A7D95F91904}</author>
  </authors>
  <commentList>
    <comment ref="A3" authorId="0" shapeId="0" xr:uid="{4BEC29DE-22C2-4846-A8E9-CB6AB2B078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A5762710-1CAA-497D-B3FE-CA1DDC84A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F1BFE2AF-ED2F-43C9-9D98-CE2F736001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7CCF8E93-86A5-49CA-9275-B6FC827E5E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936B6D30-4CF9-41AC-9A1E-F64716C4AE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63B6764E-F9EF-4561-8C92-C6CDFD79A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A0668EF0-78E3-451A-A60E-88EF60E530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0E1E3DB4-0EFF-4A5C-9068-7F7023EFB8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C489B74-EDAD-4F57-B540-0812D8AB2F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04D36DD2-4A88-4853-A2AB-496E94A8DD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0E14779D-64ED-4463-AA26-6177623DFE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4226242E-5EEB-4B61-B486-9902A4A622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9458768A-9983-40A2-B64B-FB8BBD0B2E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FEA8B639-F52C-4137-AF7F-8477BBDCBB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5561228-E9AA-41D6-A1FE-8A8E2B083C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E3CDB1C7-22FD-407B-A5C9-D6C9CEE474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E8F590D4-9CBA-48BA-871C-F2575C4AFD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9043D76A-6B8B-454F-98BA-A474CC939A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D68FE61D-2969-4570-ACC6-288E15081D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377F542-EF15-49AA-A9F1-22AB558B6B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D4AF9EB-6ACC-4AF0-B22F-65FACFE05A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BEFA32CB-2FB0-43BA-ABFF-E0A2DE72CF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B82715D0-483C-4FF3-A6D7-04DFFACE8A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48E15A9D-937D-42D8-80F4-CF794F748A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52D7334B-A153-4F62-BA64-244254BAAB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2F5745CC-2275-43DE-B5DA-A91B66500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52ED2BF7-77A7-411E-9931-E5EFA54B2E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2A6817E8-1155-49D2-BFBC-E25544956F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788F930F-B3CF-461F-8A27-80F8F3B74D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AAA9D2A0-E3B4-4E1B-8C04-5D4081A2D4E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56EAEE8B-9763-48F1-A130-B4C548BAF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15DCA20C-B1FD-4C15-866A-B765694C5C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DFA846A4-B51D-4C6E-BC54-96001837FA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6CDDB1C-0423-4749-85F1-E28C05C69B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D9C2458B-077F-4022-9124-A598D56B8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70546047-607C-47AB-BFAA-26BF93EB7B2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395B9FED-9A32-4791-9BD8-5A7D95F919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<sst xmlns="http://schemas.openxmlformats.org/spreadsheetml/2006/main" count="1032" uniqueCount="305">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</sst>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4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2" borderId="5" xfId="0" applyNumberFormat="1" applyFill="1" applyBorder="1" applyAlignment="1">
      <alignment vertical="center" wrapText="1"/>
    </xf>
    <xf numFmtId="14" fontId="0" fillId="2" borderId="17" xfId="0" applyNumberFormat="1" applyFill="1" applyBorder="1" applyAlignment="1">
      <alignment vertical="center" wrapText="1"/>
    </xf>
    <xf numFmtId="1" fontId="0" fillId="0" borderId="22" xfId="0" applyNumberFormat="1" applyBorder="1"/>
    <xf numFmtId="1" fontId="0" fillId="0" borderId="16" xfId="0" applyNumberFormat="1" applyBorder="1"/>
    <xf numFmtId="14" fontId="0" fillId="0" borderId="5" xfId="0" applyNumberFormat="1" applyBorder="1"/>
    <xf numFmtId="14" fontId="0" fillId="0" borderId="12" xfId="0" applyNumberFormat="1" applyBorder="1" applyAlignment="1">
      <alignment vertical="center" wrapText="1"/>
    </xf>
    <xf numFmtId="14" fontId="0" fillId="0" borderId="12" xfId="0" applyNumberFormat="1" applyBorder="1"/>
    <xf numFmtId="14" fontId="0" fillId="0" borderId="18" xfId="0" applyNumberFormat="1" applyBorder="1"/>
    <xf numFmtId="14" fontId="0" fillId="0" borderId="16" xfId="0" applyNumberFormat="1" applyBorder="1" applyAlignment="1">
      <alignment vertical="center" wrapText="1"/>
    </xf>
    <xf numFmtId="14" fontId="0" fillId="0" borderId="21" xfId="0" applyNumberFormat="1" applyBorder="1" applyAlignment="1">
      <alignment vertical="center" wrapText="1"/>
    </xf>
    <xf numFmtId="14" fontId="0" fillId="0" borderId="16" xfId="0" applyNumberFormat="1" applyBorder="1"/>
    <xf numFmtId="14" fontId="0" fillId="0" borderId="19" xfId="0" applyNumberFormat="1" applyBorder="1"/>
    <xf numFmtId="14" fontId="0" fillId="0" borderId="17" xfId="0" applyNumberFormat="1" applyBorder="1" applyAlignment="1">
      <alignment vertical="center" wrapText="1"/>
    </xf>
    <xf numFmtId="14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4" fontId="3" fillId="2" borderId="35" xfId="0" applyNumberFormat="1" applyFont="1" applyFill="1" applyBorder="1" applyAlignment="1">
      <alignment horizontal="left" vertical="center" wrapText="1"/>
    </xf>
    <xf numFmtId="14" fontId="0" fillId="8" borderId="0" xfId="0" applyNumberFormat="1" applyFill="1"/>
    <xf numFmtId="14" fontId="0" fillId="0" borderId="35" xfId="0" applyNumberFormat="1" applyBorder="1"/>
    <xf numFmtId="0" fontId="1" fillId="6" borderId="0" xfId="0" applyFont="1" applyFill="1"/>
    <xf numFmtId="0" fontId="0" fillId="6" borderId="0" xfId="0" applyFill="1"/>
    <xf numFmtId="21" fontId="0" fillId="0" borderId="0" xfId="0" applyNumberFormat="1"/>
    <xf numFmtId="14" fontId="0" fillId="12" borderId="0" xfId="0" applyNumberFormat="1" applyFill="1" applyAlignment="1">
      <alignment vertical="top"/>
    </xf>
    <xf numFmtId="21" fontId="0" fillId="12" borderId="0" xfId="0" applyNumberFormat="1" applyFill="1" applyAlignment="1">
      <alignment vertical="top"/>
    </xf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8" fillId="9" borderId="0" xfId="0" applyFont="1" applyFill="1"/>
    <xf numFmtId="0" fontId="14" fillId="9" borderId="0" xfId="0" applyFont="1" applyFill="1" applyAlignment="1">
      <alignment horizontal="right" vertical="center"/>
    </xf>
  </cellXfs>
  <cellStyles count="2">
    <cellStyle name="Monétaire" xfId="1" builtinId="4"/>
    <cellStyle name="Normal" xfId="0" builtinId="0"/>
  </cellStyles>
  <dxfs count="224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6" formatCode="hh:mm:ss"/>
    </dxf>
    <dxf>
      <numFmt numFmtId="19" formatCode="dd/mm/yyyy"/>
    </dxf>
    <dxf>
      <numFmt numFmtId="165" formatCode="dd/mm/yyyy\ hh:mm:ss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26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9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9" formatCode="dd/mm/yyyy"/>
      <fill>
        <patternFill patternType="solid">
          <fgColor indexed="64"/>
          <bgColor theme="0" tint="-0.499984740745262"/>
        </patternFill>
      </fill>
    </dxf>
    <dxf>
      <numFmt numFmtId="19" formatCode="dd/mm/yyyy"/>
      <fill>
        <patternFill patternType="solid">
          <fgColor indexed="64"/>
          <bgColor theme="0" tint="-0.499984740745262"/>
        </patternFill>
      </fill>
    </dxf>
    <dxf>
      <numFmt numFmtId="19" formatCode="dd/mm/yyyy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144145</xdr:rowOff>
    </xdr:from>
    <xdr:to>
      <xdr:col>15</xdr:col>
      <xdr:colOff>258445</xdr:colOff>
      <xdr:row>21</xdr:row>
      <xdr:rowOff>106045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258445</xdr:colOff>
      <xdr:row>13</xdr:row>
      <xdr:rowOff>106045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220345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372745</xdr:colOff>
      <xdr:row>5</xdr:row>
      <xdr:rowOff>258445</xdr:rowOff>
    </xdr:from>
    <xdr:to>
      <xdr:col>5</xdr:col>
      <xdr:colOff>149225</xdr:colOff>
      <xdr:row>7</xdr:row>
      <xdr:rowOff>29845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523240</xdr:colOff>
      <xdr:row>5</xdr:row>
      <xdr:rowOff>262255</xdr:rowOff>
    </xdr:from>
    <xdr:to>
      <xdr:col>6</xdr:col>
      <xdr:colOff>4445</xdr:colOff>
      <xdr:row>7</xdr:row>
      <xdr:rowOff>3175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207510" y="1790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639445</xdr:colOff>
      <xdr:row>6</xdr:row>
      <xdr:rowOff>232410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635500" y="1844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70802</xdr:rowOff>
    </xdr:from>
    <xdr:to>
      <xdr:col>6</xdr:col>
      <xdr:colOff>606425</xdr:colOff>
      <xdr:row>6</xdr:row>
      <xdr:rowOff>223202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5016500" y="1871027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5</xdr:row>
      <xdr:rowOff>262255</xdr:rowOff>
    </xdr:from>
    <xdr:to>
      <xdr:col>7</xdr:col>
      <xdr:colOff>224154</xdr:colOff>
      <xdr:row>7</xdr:row>
      <xdr:rowOff>3175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266689" y="1790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6</xdr:row>
      <xdr:rowOff>635</xdr:rowOff>
    </xdr:from>
    <xdr:to>
      <xdr:col>7</xdr:col>
      <xdr:colOff>601345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677545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372745</xdr:colOff>
      <xdr:row>8</xdr:row>
      <xdr:rowOff>117475</xdr:rowOff>
    </xdr:from>
    <xdr:to>
      <xdr:col>5</xdr:col>
      <xdr:colOff>149225</xdr:colOff>
      <xdr:row>9</xdr:row>
      <xdr:rowOff>144145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523240</xdr:colOff>
      <xdr:row>8</xdr:row>
      <xdr:rowOff>146050</xdr:rowOff>
    </xdr:from>
    <xdr:to>
      <xdr:col>6</xdr:col>
      <xdr:colOff>4445</xdr:colOff>
      <xdr:row>9</xdr:row>
      <xdr:rowOff>157480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207510" y="249872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639445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635500" y="254952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221297</xdr:rowOff>
    </xdr:from>
    <xdr:to>
      <xdr:col>6</xdr:col>
      <xdr:colOff>606425</xdr:colOff>
      <xdr:row>9</xdr:row>
      <xdr:rowOff>105092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5016500" y="257206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8</xdr:row>
      <xdr:rowOff>146050</xdr:rowOff>
    </xdr:from>
    <xdr:to>
      <xdr:col>7</xdr:col>
      <xdr:colOff>224154</xdr:colOff>
      <xdr:row>9</xdr:row>
      <xdr:rowOff>157480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266689" y="249872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523240</xdr:colOff>
      <xdr:row>10</xdr:row>
      <xdr:rowOff>142874</xdr:rowOff>
    </xdr:from>
    <xdr:to>
      <xdr:col>6</xdr:col>
      <xdr:colOff>4445</xdr:colOff>
      <xdr:row>11</xdr:row>
      <xdr:rowOff>156209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207510" y="3044189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182245</xdr:rowOff>
    </xdr:from>
    <xdr:to>
      <xdr:col>6</xdr:col>
      <xdr:colOff>639445</xdr:colOff>
      <xdr:row>11</xdr:row>
      <xdr:rowOff>107315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635500" y="308546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193358</xdr:rowOff>
    </xdr:from>
    <xdr:to>
      <xdr:col>6</xdr:col>
      <xdr:colOff>606425</xdr:colOff>
      <xdr:row>11</xdr:row>
      <xdr:rowOff>75248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5016500" y="3108008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10</xdr:row>
      <xdr:rowOff>142874</xdr:rowOff>
    </xdr:from>
    <xdr:to>
      <xdr:col>7</xdr:col>
      <xdr:colOff>224154</xdr:colOff>
      <xdr:row>11</xdr:row>
      <xdr:rowOff>156209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266689" y="3044189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523240</xdr:colOff>
      <xdr:row>12</xdr:row>
      <xdr:rowOff>145415</xdr:rowOff>
    </xdr:from>
    <xdr:to>
      <xdr:col>6</xdr:col>
      <xdr:colOff>4445</xdr:colOff>
      <xdr:row>13</xdr:row>
      <xdr:rowOff>156845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207510" y="3602990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639445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635500" y="3653790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221615</xdr:rowOff>
    </xdr:from>
    <xdr:to>
      <xdr:col>6</xdr:col>
      <xdr:colOff>606425</xdr:colOff>
      <xdr:row>13</xdr:row>
      <xdr:rowOff>82550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5016500" y="3677285"/>
          <a:ext cx="152400" cy="15621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12</xdr:row>
      <xdr:rowOff>145415</xdr:rowOff>
    </xdr:from>
    <xdr:to>
      <xdr:col>7</xdr:col>
      <xdr:colOff>224154</xdr:colOff>
      <xdr:row>13</xdr:row>
      <xdr:rowOff>156845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266689" y="3602990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14</xdr:row>
      <xdr:rowOff>144145</xdr:rowOff>
    </xdr:from>
    <xdr:to>
      <xdr:col>5</xdr:col>
      <xdr:colOff>149225</xdr:colOff>
      <xdr:row>15</xdr:row>
      <xdr:rowOff>182245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523240</xdr:colOff>
      <xdr:row>14</xdr:row>
      <xdr:rowOff>146050</xdr:rowOff>
    </xdr:from>
    <xdr:to>
      <xdr:col>6</xdr:col>
      <xdr:colOff>4445</xdr:colOff>
      <xdr:row>15</xdr:row>
      <xdr:rowOff>157480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207510" y="415607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639445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635500" y="42068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221297</xdr:rowOff>
    </xdr:from>
    <xdr:to>
      <xdr:col>6</xdr:col>
      <xdr:colOff>606425</xdr:colOff>
      <xdr:row>15</xdr:row>
      <xdr:rowOff>105092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5016500" y="422941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14</xdr:row>
      <xdr:rowOff>146050</xdr:rowOff>
    </xdr:from>
    <xdr:to>
      <xdr:col>7</xdr:col>
      <xdr:colOff>224154</xdr:colOff>
      <xdr:row>15</xdr:row>
      <xdr:rowOff>157480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266689" y="415607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523240</xdr:colOff>
      <xdr:row>16</xdr:row>
      <xdr:rowOff>146685</xdr:rowOff>
    </xdr:from>
    <xdr:to>
      <xdr:col>6</xdr:col>
      <xdr:colOff>4445</xdr:colOff>
      <xdr:row>17</xdr:row>
      <xdr:rowOff>180975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20751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639445</xdr:colOff>
      <xdr:row>17</xdr:row>
      <xdr:rowOff>118745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63550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223837</xdr:rowOff>
    </xdr:from>
    <xdr:to>
      <xdr:col>6</xdr:col>
      <xdr:colOff>606425</xdr:colOff>
      <xdr:row>17</xdr:row>
      <xdr:rowOff>109537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501650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16</xdr:row>
      <xdr:rowOff>146685</xdr:rowOff>
    </xdr:from>
    <xdr:to>
      <xdr:col>7</xdr:col>
      <xdr:colOff>224154</xdr:colOff>
      <xdr:row>17</xdr:row>
      <xdr:rowOff>180975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266689" y="4711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713740</xdr:colOff>
      <xdr:row>16</xdr:row>
      <xdr:rowOff>146685</xdr:rowOff>
    </xdr:from>
    <xdr:to>
      <xdr:col>8</xdr:col>
      <xdr:colOff>194945</xdr:colOff>
      <xdr:row>17</xdr:row>
      <xdr:rowOff>180975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613156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829945</xdr:colOff>
      <xdr:row>17</xdr:row>
      <xdr:rowOff>118745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55955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223837</xdr:rowOff>
    </xdr:from>
    <xdr:to>
      <xdr:col>8</xdr:col>
      <xdr:colOff>796925</xdr:colOff>
      <xdr:row>17</xdr:row>
      <xdr:rowOff>109537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94055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33655</xdr:colOff>
      <xdr:row>16</xdr:row>
      <xdr:rowOff>146685</xdr:rowOff>
    </xdr:from>
    <xdr:to>
      <xdr:col>9</xdr:col>
      <xdr:colOff>414655</xdr:colOff>
      <xdr:row>17</xdr:row>
      <xdr:rowOff>180975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188835" y="47110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220345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106045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182245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258445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144145</xdr:rowOff>
    </xdr:from>
    <xdr:to>
      <xdr:col>14</xdr:col>
      <xdr:colOff>529590</xdr:colOff>
      <xdr:row>19</xdr:row>
      <xdr:rowOff>144145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BD592DC4-882F-60B9-CD9C-43F5CF3A591A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4A2800DE-934D-C08C-CE12-0DBA9DA5171D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7B50D63E-87AB-3976-73C3-2E3D2AEB26EC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20 Aug 2026 17:51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BBAE17AC-3AFA-D9B8-2F2E-042101CB2433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5DDD4C34-452C-6509-9AA3-DA2E87CE30E1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F6083F80-5F7E-926E-C266-E0F1D2DDA2A7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2D97B74A-BA81-2C14-E4FF-3F822542372A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32CFE2B4-C979-B042-9A02-EB8A57A9CE8A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C77D6C61-4989-5498-B9B9-87DDF771EBFA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2154E2F7-95F8-036C-3BE7-5A267FDBBBF1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8FDF40FE-C812-95CF-A330-DFCAB498A831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32EE19B3-576C-00AB-8CEC-255BE712525B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BFC19C59-D522-7041-B477-33F9DD8A360A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A176BF93-0CD1-8A1A-BAFA-B32D0399134C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556656A7-6C67-306A-1419-A4227ACD02B2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245372BE-8A26-D8B4-C794-42E160609375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6C94176E-E47B-92EB-09E8-2607468D5488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D28B0C83-2DC8-73A7-C859-397316AABF2C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2ADA02D9-6258-9E73-8B52-A7EB883B3437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5AD80AC5-FD8D-54F4-C2F8-0D1ADC702D45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129A568B-9665-7C6E-A3D1-142D9BAEA934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C8637269-81DE-D61B-FB2F-61F892A44FA1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9460C194-5B42-FCF1-C27E-C1F76C0C6B44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28678D06-4CCD-7906-3B14-B702F10F85D6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B9B7B4FD-F1D5-E7CD-9D27-CA05B32AD9C8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736FBD2-654C-4BE7-0E89-A889A8486A30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C40A8645-2661-FDD7-17E0-5CA3DD936540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046AF78E-77B1-EC1C-54A5-4BDD7AAAF086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87F2C3FB-697C-F698-A711-99CCB3B25D16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3730E5B5-4130-F5B7-6A67-5DE79FF71ECE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7C890094-A0DA-C682-BEAA-C0533260E1BB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2304" name="DASH_TXT">
          <a:extLst>
            <a:ext uri="{FF2B5EF4-FFF2-40B4-BE49-F238E27FC236}">
              <a16:creationId xmlns:a16="http://schemas.microsoft.com/office/drawing/2014/main" id="{2D8204B5-B543-A681-85E7-5F65F96F4FA4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2305" name="DASH_HOTSPOT_CARD">
          <a:extLst>
            <a:ext uri="{FF2B5EF4-FFF2-40B4-BE49-F238E27FC236}">
              <a16:creationId xmlns:a16="http://schemas.microsoft.com/office/drawing/2014/main" id="{A40D2A6B-3603-1714-BCA6-6B65F2545FF3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2306" name="DASH_HOTSPOT_ACCENT">
          <a:extLst>
            <a:ext uri="{FF2B5EF4-FFF2-40B4-BE49-F238E27FC236}">
              <a16:creationId xmlns:a16="http://schemas.microsoft.com/office/drawing/2014/main" id="{037A77EE-60F4-045B-8223-FDE1DFC0DD50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2307" name="DASH_HOTSPOT_TXT">
          <a:extLst>
            <a:ext uri="{FF2B5EF4-FFF2-40B4-BE49-F238E27FC236}">
              <a16:creationId xmlns:a16="http://schemas.microsoft.com/office/drawing/2014/main" id="{9C667937-81B9-9EE1-506F-EF45B8AC9508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2308" name="DASH_HOTSPOT_TXT">
          <a:extLst>
            <a:ext uri="{FF2B5EF4-FFF2-40B4-BE49-F238E27FC236}">
              <a16:creationId xmlns:a16="http://schemas.microsoft.com/office/drawing/2014/main" id="{5704C57D-14C1-93E5-8A58-D15CF36C6BEB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2309" name="DASH_HOTSPOT_CARD">
          <a:extLst>
            <a:ext uri="{FF2B5EF4-FFF2-40B4-BE49-F238E27FC236}">
              <a16:creationId xmlns:a16="http://schemas.microsoft.com/office/drawing/2014/main" id="{E140C342-13C5-D30F-062E-83EA8E53A244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2310" name="DASH_HOTSPOT_ACCENT">
          <a:extLst>
            <a:ext uri="{FF2B5EF4-FFF2-40B4-BE49-F238E27FC236}">
              <a16:creationId xmlns:a16="http://schemas.microsoft.com/office/drawing/2014/main" id="{EE1B7A81-F830-D350-9FAB-E0DB1FEAF9A2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2311" name="DASH_HOTSPOT_TXT">
          <a:extLst>
            <a:ext uri="{FF2B5EF4-FFF2-40B4-BE49-F238E27FC236}">
              <a16:creationId xmlns:a16="http://schemas.microsoft.com/office/drawing/2014/main" id="{1EA317C0-A7DB-41B7-BF21-F3BFCFC19015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2312" name="DASH_HOTSPOT_TXT">
          <a:extLst>
            <a:ext uri="{FF2B5EF4-FFF2-40B4-BE49-F238E27FC236}">
              <a16:creationId xmlns:a16="http://schemas.microsoft.com/office/drawing/2014/main" id="{08825637-F11B-1ADB-B271-4BF18D25F187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2313" name="DASH_HOTSPOT_CARD">
          <a:extLst>
            <a:ext uri="{FF2B5EF4-FFF2-40B4-BE49-F238E27FC236}">
              <a16:creationId xmlns:a16="http://schemas.microsoft.com/office/drawing/2014/main" id="{D2E1A007-2FC3-44E9-D9B7-DA0F7696AB74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2314" name="DASH_HOTSPOT_ACCENT">
          <a:extLst>
            <a:ext uri="{FF2B5EF4-FFF2-40B4-BE49-F238E27FC236}">
              <a16:creationId xmlns:a16="http://schemas.microsoft.com/office/drawing/2014/main" id="{7D297D04-7B52-507F-B4BB-93D8FAC2F74A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2315" name="DASH_HOTSPOT_TXT">
          <a:extLst>
            <a:ext uri="{FF2B5EF4-FFF2-40B4-BE49-F238E27FC236}">
              <a16:creationId xmlns:a16="http://schemas.microsoft.com/office/drawing/2014/main" id="{3BDAE0CD-8C88-D30E-ADE9-2569D9E6BC7E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2316" name="DASH_HOTSPOT_TXT">
          <a:extLst>
            <a:ext uri="{FF2B5EF4-FFF2-40B4-BE49-F238E27FC236}">
              <a16:creationId xmlns:a16="http://schemas.microsoft.com/office/drawing/2014/main" id="{1E0B5382-2E64-B0CD-D9F5-F889C3D8EC7B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2317" name="DASH_HOTSPOT_CARD">
          <a:extLst>
            <a:ext uri="{FF2B5EF4-FFF2-40B4-BE49-F238E27FC236}">
              <a16:creationId xmlns:a16="http://schemas.microsoft.com/office/drawing/2014/main" id="{F70A8A67-6A2E-D7A7-CA11-C0D085DDC217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2318" name="DASH_HOTSPOT_ACCENT">
          <a:extLst>
            <a:ext uri="{FF2B5EF4-FFF2-40B4-BE49-F238E27FC236}">
              <a16:creationId xmlns:a16="http://schemas.microsoft.com/office/drawing/2014/main" id="{4AFBEE46-1629-5D66-9913-5AA315DC6972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2319" name="DASH_HOTSPOT_TXT">
          <a:extLst>
            <a:ext uri="{FF2B5EF4-FFF2-40B4-BE49-F238E27FC236}">
              <a16:creationId xmlns:a16="http://schemas.microsoft.com/office/drawing/2014/main" id="{A70AA94D-1B3E-2643-5A85-72827E5B5851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2320" name="DASH_HOTSPOT_TXT">
          <a:extLst>
            <a:ext uri="{FF2B5EF4-FFF2-40B4-BE49-F238E27FC236}">
              <a16:creationId xmlns:a16="http://schemas.microsoft.com/office/drawing/2014/main" id="{75B633A8-B334-92B8-D1DE-3000FE29A995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728C7B8D-88CE-6751-70E7-1EA5B84DBFC6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13F23321-FA58-C4F7-C4FD-01F5AAF44DBE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2C205017-B717-8167-FDDC-CCA6DE27FE11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3A3A5B9B-A9DE-1F33-8556-B3AFF45211CC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43DD768E-FBDF-B2CD-7714-1293992F5516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80660A6F-F874-6B55-54C6-175464AD1124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6E400E68-6A9C-DD3E-105D-12F7DA9AF8C7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14FBDB22-C9CD-DE14-2BD8-FA047C3CA616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AF24A05B-41BC-F008-35B7-F6706C0082F8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BD184CB7-9AEE-C901-A89C-A0E4E0053264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7897FFAE-A132-6CDA-5EF4-5D521BB36CB1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D7EC9D8F-9312-6D7C-F8CB-87C0AD8E142B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292097F4-F9CE-C484-EEA5-379A3145570A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AD576CA8-DC10-BE8B-7EBC-23C4525CF3EE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54A7E348-08B1-228C-E657-FF618D0482FE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1CB515D8-85B1-253E-5B1C-541758E1E296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5CBDA375-7C26-2B6E-476F-247C37FA7F79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F3C5A65B-0E5E-6467-9C33-CE904A770804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1AF15DE1-36CC-0108-207B-926B0B6A9526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4E5C7F53-9C43-E07E-50E7-C10A4BDBFAD6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D3B73B1C-2A61-84DB-D14D-D9DC2716A0BD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4AECC6AE-CEE0-32E2-E41B-55FA49E6FD0A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ojectEngine" id="{EB6D364E-CD81-4415-A875-1D64613C4D52}" userId="ProjectEngine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0" dataDxfId="218" headerRowBorderDxfId="219" tableBorderDxfId="217" totalsRowBorderDxfId="216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215"/>
    <tableColumn id="2" xr3:uid="{FD48F979-778F-46CE-9D1B-3B754B1EC677}" name="WBS" dataDxfId="214"/>
    <tableColumn id="3" xr3:uid="{23E47DA8-E396-41A8-B95A-10E8F864C829}" name="Task Name" dataDxfId="213"/>
    <tableColumn id="4" xr3:uid="{42E160BE-0506-46C6-B436-2A23F04E4F48}" name="Task Description" dataDxfId="212"/>
    <tableColumn id="5" xr3:uid="{0C884966-BD90-473C-8DC7-16933E421177}" name="Discipline" dataDxfId="211"/>
    <tableColumn id="6" xr3:uid="{EB195923-9C36-460A-AC7A-B3394224A2DE}" name="Supplier" dataDxfId="210"/>
    <tableColumn id="7" xr3:uid="{B1E4C9D6-DEED-448F-8594-12BEA5F80F78}" name="Project" dataDxfId="209"/>
    <tableColumn id="37" xr3:uid="{9E0AC817-5F63-4673-A90F-1402DA6B4810}" name="Cal" dataDxfId="208"/>
    <tableColumn id="17" xr3:uid="{0E8D5A9D-C96E-4A18-8C0F-0456E3725382}" name="Task Type" dataDxfId="207"/>
    <tableColumn id="38" xr3:uid="{767AA126-2C83-41A1-ABD8-E0870F22C82A}" name="S" dataDxfId="206"/>
    <tableColumn id="10" xr3:uid="{6BCA4130-F2B6-43FB-8917-E5004A79658D}" name="Comments" dataDxfId="205"/>
    <tableColumn id="9" xr3:uid="{EE59964C-DE3F-4092-B699-AFE637936604}" name="Predecessors WBS" dataDxfId="204"/>
    <tableColumn id="11" xr3:uid="{4ADCB8A6-9DE2-4B65-B745-4BEF899BB232}" name="Weight (%)" dataDxfId="203" dataCellStyle="Monétaire"/>
    <tableColumn id="16" xr3:uid="{0D8E0080-9980-469C-85C2-5DCF544A68D8}" name="% Progress" dataDxfId="202"/>
    <tableColumn id="12" xr3:uid="{1E161412-167C-4DD9-A4DB-F71046D3BF5C}" name="Baseline Start" dataDxfId="201"/>
    <tableColumn id="8" xr3:uid="{4251FE52-2A55-4F23-84E6-908441A9897F}" name="Baseline Duration" dataDxfId="200"/>
    <tableColumn id="13" xr3:uid="{6514F397-CC75-45FC-AE33-D64603623B7F}" name="Baseline Finish" dataDxfId="199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198"/>
    <tableColumn id="15" xr3:uid="{06A4F457-C1B0-4FF0-B9C3-457704307C23}" name="Actual Finish" dataDxfId="197"/>
    <tableColumn id="19" xr3:uid="{B1D1676C-D826-4513-B234-2E77D4751E9E}" name="Actual Duration" dataDxfId="196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195"/>
    <tableColumn id="21" xr3:uid="{85DF14BE-E21A-4E39-A192-3BD9B747AD1C}" name="Forecast Finish" dataDxfId="194"/>
    <tableColumn id="22" xr3:uid="{BE77B559-0D2F-445A-9484-4AC03262B688}" name="Calculated Start" dataDxfId="193"/>
    <tableColumn id="23" xr3:uid="{BC9CBD8A-9F68-41DB-8C92-D8080C004102}" name="Calculated Finish" dataDxfId="192"/>
    <tableColumn id="24" xr3:uid="{7754B179-E0B1-4D52-904C-F2C3DD7D5FB5}" name="Calculated Duration" dataDxfId="191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190"/>
    <tableColumn id="26" xr3:uid="{085E9D48-D1AC-49A6-8359-E909E84ED29D}" name="Finish Variance" dataDxfId="189"/>
    <tableColumn id="25" xr3:uid="{740C8801-C175-42CF-9C2E-6562269FDAFF}" name="Duration Variance" dataDxfId="188"/>
    <tableColumn id="28" xr3:uid="{36538DD8-0F63-4245-BF37-680C2F4E8CC0}" name="Driving Logic" dataDxfId="187"/>
    <tableColumn id="32" xr3:uid="{2038DF66-6016-4D63-BC6B-8180D6204809}" name="Critical Path" dataDxfId="186"/>
    <tableColumn id="33" xr3:uid="{680B9DDD-4C0F-4481-873F-0B75E7D8F7D4}" name="Critical Path REX" dataDxfId="185"/>
    <tableColumn id="31" xr3:uid="{28144896-C0A1-457E-BEEE-3D633DBEDD19}" name="Longest Path" dataDxfId="184"/>
    <tableColumn id="36" xr3:uid="{C6CE1F9E-00D0-4268-9F9D-C0E8504FBCB2}" name="Longest Path REX" dataDxfId="183"/>
    <tableColumn id="29" xr3:uid="{B7BE1F1A-D2F7-40AF-AF20-FCBE4A6D640E}" name="Total Float" dataDxfId="182"/>
    <tableColumn id="30" xr3:uid="{4AD0B96C-8DF6-4AEE-B663-DEF5444BCA06}" name="Free Float" dataDxfId="181"/>
    <tableColumn id="34" xr3:uid="{8C51BEE3-90AF-4616-9E1C-EE2D86954972}" name="Total Float REX" dataDxfId="180"/>
    <tableColumn id="35" xr3:uid="{C91BCCC3-AF73-408F-AE09-026B8FCBEFE7}" name="Free Float REX" dataDxfId="179"/>
    <tableColumn id="18" xr3:uid="{B7CBFBEC-98EE-4614-A8E7-5711B16A6ABD}" name="Deadline Float" dataDxfId="1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177"/>
    <tableColumn id="2" xr3:uid="{5958450B-A354-4F97-8418-A5D5E7AFECE6}" name="Daily Baseline" dataDxfId="176"/>
    <tableColumn id="3" xr3:uid="{6D5B599A-A880-4737-B7EA-84BF90C66475}" name="Cumulative Baseline" dataDxfId="175"/>
    <tableColumn id="9" xr3:uid="{C67D92CE-1076-436B-BAAD-EEFA2F7BA9C0}" name="Daily Actualized" dataDxfId="174"/>
    <tableColumn id="10" xr3:uid="{418218D3-2C00-43A7-81B7-8E4C53116EB4}" name="Cumulative Actualized" dataDxfId="173"/>
    <tableColumn id="4" xr3:uid="{162474B0-8718-46E2-95B5-FFE6CA657423}" name="Daily Remaining Forecast" dataDxfId="172"/>
    <tableColumn id="5" xr3:uid="{3D2DB700-32AD-49F8-94A8-B63EEE7AF230}" name="Cumulative Remaining Forecast" dataDxfId="171"/>
    <tableColumn id="6" xr3:uid="{09EA6B72-F254-41EB-857F-514C5D873C7B}" name="Calculated Curve Solid" dataDxfId="170"/>
    <tableColumn id="7" xr3:uid="{4DD5D6D4-27A9-4D1F-9326-50E213C97BDA}" name="Calculated Curve Dashed" dataDxfId="169"/>
    <tableColumn id="11" xr3:uid="{90C1297F-4D01-4873-817A-52B7E7554B64}" name="Cumulative Actual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67" headerRowBorderDxfId="166">
  <autoFilter ref="A2:Q3" xr:uid="{307C61B5-8BE4-4206-AC3A-A6471A966AAF}"/>
  <tableColumns count="17">
    <tableColumn id="1" xr3:uid="{91B99BA4-C3FA-4EC2-9DA7-E0E77B3687FF}" name="ID" dataDxfId="165"/>
    <tableColumn id="2" xr3:uid="{B9F79CE0-7210-4AF3-A194-E30C21EEB535}" name="WBS" dataDxfId="164"/>
    <tableColumn id="3" xr3:uid="{ECCC1E8E-471F-4838-8008-7B7A0FF7A045}" name="Task Name" dataDxfId="163"/>
    <tableColumn id="4" xr3:uid="{A928AC04-D02A-4E4E-B549-AE0C64CB119E}" name="Task Description" dataDxfId="162"/>
    <tableColumn id="5" xr3:uid="{2EA270AA-E89C-49C8-904A-9DC02F1B1BB6}" name="Task Type" dataDxfId="161"/>
    <tableColumn id="6" xr3:uid="{E3A77228-AEB0-4BFC-9D25-E4B6E8254611}" name="Is Summary" dataDxfId="160"/>
    <tableColumn id="7" xr3:uid="{481EA552-C520-4944-9FFE-3539FCD96120}" name="Start Constraint Type" dataDxfId="159"/>
    <tableColumn id="8" xr3:uid="{E0EABABC-E9AA-43A7-9E7F-52CE8F9D282F}" name="Start Constraint Date" dataDxfId="158"/>
    <tableColumn id="9" xr3:uid="{8B13E67D-1B20-4C3A-ACEB-922231324374}" name="Finish Constraint Type" dataDxfId="157"/>
    <tableColumn id="10" xr3:uid="{69C9B30C-AAE4-4BF4-8FF5-CD12FF2F42B8}" name="Finish Constraint Date" dataDxfId="156"/>
    <tableColumn id="11" xr3:uid="{7579B967-958A-4B73-B2F9-DAC452EF2BE1}" name="Active" dataDxfId="155"/>
    <tableColumn id="12" xr3:uid="{ED20DDC1-DBCE-4CB9-8A47-7201883933A9}" name="Comment" dataDxfId="154"/>
    <tableColumn id="17" xr3:uid="{E1EA318A-3044-4663-93DA-877404FF8EAC}" name="Deadline" dataDxfId="153"/>
    <tableColumn id="13" xr3:uid="{050FF4FA-9CF9-47B5-ADA3-1C5A751E3149}" name="Calculated Start" dataDxfId="152"/>
    <tableColumn id="14" xr3:uid="{2C332935-A59F-4185-9C8A-3818C35E1E01}" name="Calculated Finish" dataDxfId="151"/>
    <tableColumn id="15" xr3:uid="{EA7AC2BF-7F45-4B54-A43B-AEF70D5DAD9D}" name="Calculated Duration" dataDxfId="150"/>
    <tableColumn id="16" xr3:uid="{220C4378-7584-4606-A6C7-475A27396B07}" name="Driving Logic" dataDxfId="1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48" dataDxfId="147">
  <autoFilter ref="A4:E5" xr:uid="{E8A7B571-2E4F-425D-8F3E-D3B24864456D}"/>
  <tableColumns count="5">
    <tableColumn id="1" xr3:uid="{EE3FAC7A-C77B-4CD9-AFA6-BD5AD52BFADD}" name="Date" dataDxfId="146"/>
    <tableColumn id="2" xr3:uid="{D6B58163-4754-42DB-8B76-2E20BFDD6EDC}" name="Hour" dataDxfId="145"/>
    <tableColumn id="3" xr3:uid="{8A81C255-4B23-43CD-B900-AB40E7B335E2}" name="Severity" dataDxfId="144"/>
    <tableColumn id="4" xr3:uid="{CF77DB54-B79D-48FE-AC38-BD7A3E8170F9}" name="Message" dataDxfId="143"/>
    <tableColumn id="5" xr3:uid="{49453E8D-C1DE-43B2-B02F-2B4FBC63E8EE}" name="Acknowledged" dataDxfId="1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41" dataDxfId="140">
  <autoFilter ref="A3:K4" xr:uid="{C30CA190-5C98-431E-A269-9E299C9C0F26}"/>
  <tableColumns count="11">
    <tableColumn id="1" xr3:uid="{FED36AED-D600-48B8-8D68-B79E296D4F45}" name="Hash" dataDxfId="139"/>
    <tableColumn id="2" xr3:uid="{61530C6A-6AF0-418E-8175-EB198C391FC4}" name="Severity" dataDxfId="138"/>
    <tableColumn id="3" xr3:uid="{ACE9E0C2-C295-48A5-B4FD-9424C4C9DB21}" name="Event Type" dataDxfId="137"/>
    <tableColumn id="4" xr3:uid="{4583B707-BD95-4305-AC46-6108E6DF316C}" name="Acknowledged" dataDxfId="136"/>
    <tableColumn id="5" xr3:uid="{192F0E96-3231-43CB-A62B-9B7B60450FEB}" name="Acknowledged At" dataDxfId="135"/>
    <tableColumn id="6" xr3:uid="{97515FD0-8976-4802-AD35-7E5EFF5B305D}" name="Acknowledged By" dataDxfId="134"/>
    <tableColumn id="7" xr3:uid="{FDDBDE08-CC6B-4C0E-8592-BD5298FAD6A6}" name="Comment" dataDxfId="133"/>
    <tableColumn id="8" xr3:uid="{F8A8738F-D42A-4513-8EBB-EB42D36A1D62}" name="WBS" dataDxfId="132"/>
    <tableColumn id="9" xr3:uid="{EE48138C-DACC-4F86-975B-DBC4E5040A25}" name="Task Name" dataDxfId="131"/>
    <tableColumn id="10" xr3:uid="{ACB4CFD4-2F1C-40C0-8405-729F4DFEC9DE}" name="FR Message" dataDxfId="130"/>
    <tableColumn id="11" xr3:uid="{803DEB03-E63C-494C-8642-FED5AF3E8BA1}" name="EN Message" dataDxfId="1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28"/>
    <tableColumn id="2" xr3:uid="{15C86D4F-449A-475E-93FB-6D43834711AE}" name="WBS" dataDxfId="127"/>
    <tableColumn id="3" xr3:uid="{16144738-FDD1-49E5-B033-3DFD7451943D}" name="ParentID" dataDxfId="126"/>
    <tableColumn id="4" xr3:uid="{D8AC1CD1-104E-4F85-8AF5-BD3B81AA5302}" name="IsSummary" dataDxfId="125"/>
    <tableColumn id="5" xr3:uid="{13352F47-9251-4678-BC2C-4AB76D1F144A}" name="Predecessors WBS" dataDxfId="124"/>
    <tableColumn id="6" xr3:uid="{4BA93CBA-AAC7-4954-80B3-2496F425F5A5}" name="Baseline Start" dataDxfId="123"/>
    <tableColumn id="7" xr3:uid="{F67D84D1-BBC6-4205-975D-7E2A70136CC3}" name="Baseline Duration" dataDxfId="122"/>
    <tableColumn id="8" xr3:uid="{3CD8B17B-2F75-413F-BFD7-7B79CAACDC9C}" name="Baseline Finish" dataDxfId="121"/>
    <tableColumn id="9" xr3:uid="{914197B2-0314-4DC3-97AE-2230E5321AD2}" name="Actual Start" dataDxfId="120"/>
    <tableColumn id="10" xr3:uid="{8C1280C0-B791-454C-91CB-19A801654A0D}" name="Actual Finish" dataDxfId="119"/>
    <tableColumn id="11" xr3:uid="{4DEDBC2A-A39D-49CA-A74F-52A86D5C8048}" name="Actual Duration" dataDxfId="118"/>
    <tableColumn id="12" xr3:uid="{877B96D8-7FA6-431E-B31A-3F44DA4FB8D4}" name="Forecast Start" dataDxfId="117"/>
    <tableColumn id="13" xr3:uid="{BEA9BF9B-4D29-47B9-9CBE-CFEE99C9C124}" name="Forecast Finish" dataDxfId="116"/>
    <tableColumn id="14" xr3:uid="{5F576B90-3591-43BF-9E92-D1D0B35D95FC}" name="Calculated Start" dataDxfId="115"/>
    <tableColumn id="15" xr3:uid="{343DD3BC-D1D9-45B1-958F-33F8AEAAF8F0}" name="Calculated Finish" dataDxfId="114"/>
    <tableColumn id="16" xr3:uid="{D3BB56C6-1B2D-48B0-9F8E-D9B39913D8CB}" name="Calculated Duration" dataDxfId="113"/>
    <tableColumn id="17" xr3:uid="{F2BFE34A-2595-4A65-8FA2-304100EF6C6B}" name="Driving Logic" dataDxfId="112"/>
    <tableColumn id="18" xr3:uid="{1B095A2C-C27B-42AA-ACA0-162140BE7EA7}" name="Error flag" dataDxfId="111"/>
    <tableColumn id="19" xr3:uid="{BEB9B8D7-B412-47E5-8521-6025A2952CD0}" name="ErrorMsg" dataDxfId="110"/>
    <tableColumn id="20" xr3:uid="{03E1061B-5A37-42B9-8CE4-59505E798F3B}" name="Critical Path" dataDxfId="109"/>
    <tableColumn id="21" xr3:uid="{382084FB-D622-4403-8215-00F292DFCE6F}" name="Total Float" dataDxfId="108"/>
    <tableColumn id="22" xr3:uid="{84A01BCB-373B-4CA2-80E5-31304EF57042}" name="Free Float" dataDxfId="107"/>
    <tableColumn id="23" xr3:uid="{E5115D39-3DED-4AB1-B899-C9F6F77CDD47}" name="Critical Path REX" dataDxfId="106"/>
    <tableColumn id="24" xr3:uid="{3A513AA9-141D-45E9-BA2C-03F4217AF415}" name="Total Float REX" dataDxfId="105"/>
    <tableColumn id="25" xr3:uid="{7C16F78E-067F-4413-A6D3-EFA3AAAB8FB7}" name="Free Float REX" dataDxfId="104"/>
    <tableColumn id="26" xr3:uid="{EE0EA934-00F6-4E90-B67E-A5562172CF70}" name="Task Type" dataDxfId="103"/>
    <tableColumn id="27" xr3:uid="{B45565E3-1541-4D65-8EE4-36027A9FAA55}" name="Constraint Active" dataDxfId="102"/>
    <tableColumn id="28" xr3:uid="{C4F42277-1A18-4101-B86B-AE3C3C3C8D4B}" name="Start Constraint Type" dataDxfId="101"/>
    <tableColumn id="29" xr3:uid="{CA6FBB03-3DF2-4572-BF5A-4DC23BB76363}" name="Start Constraint Date" dataDxfId="100"/>
    <tableColumn id="30" xr3:uid="{0FB24F79-B364-4446-9E15-2526124A931B}" name="Finish Constraint Type" dataDxfId="99"/>
    <tableColumn id="31" xr3:uid="{13861692-8C3A-40FA-9366-2265A5FD174D}" name="Finish Constraint Date" dataDxfId="98"/>
    <tableColumn id="32" xr3:uid="{779BC4D6-218A-44C6-AF04-FF6BCE67DBC9}" name="Task Name" dataDxfId="97"/>
    <tableColumn id="33" xr3:uid="{CC359D18-82A5-4204-9F83-B6D94A7DBD4B}" name="Deadline" dataDxfId="96"/>
    <tableColumn id="34" xr3:uid="{288A0BB3-C5CA-44D7-A300-7D2DCE3CC74C}" name="Deadline Float" dataDxfId="95"/>
    <tableColumn id="35" xr3:uid="{FC7F098B-F348-4564-96FE-94F191BCC8D2}" name="Longest Path" dataDxfId="94"/>
    <tableColumn id="36" xr3:uid="{770F8147-FE8A-411F-A65A-F3281D3BE5DE}" name="Cal" dataDxfId="93"/>
    <tableColumn id="37" xr3:uid="{861FE270-6EAF-4626-A405-0F8A38CEB70C}" name="S" dataDxfId="92"/>
    <tableColumn id="38" xr3:uid="{5C759971-CB0A-420F-9CC0-CB1BDF5CA8AA}" name="Longest Path REX" dataDxfId="9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90"/>
    <tableColumn id="2" xr3:uid="{AE810B80-CE41-435B-A66F-D27E751A547E}" name="Succ WBS" dataDxfId="89"/>
    <tableColumn id="3" xr3:uid="{44C93285-8506-46B0-B94C-C007D4052CBE}" name="Pred ID" dataDxfId="88"/>
    <tableColumn id="4" xr3:uid="{10682735-0AEE-46F7-9007-2A7CECB7F646}" name="Pred WBS" dataDxfId="87"/>
    <tableColumn id="5" xr3:uid="{6BB40E6A-3EA4-40FB-8FF0-063A9C12A6B2}" name="Link Type" dataDxfId="86"/>
    <tableColumn id="6" xr3:uid="{83DB4FFD-D5A3-42C3-A2E9-46B29F6FF7B4}" name="Lag" dataDxfId="85"/>
    <tableColumn id="7" xr3:uid="{815EA69A-E7C5-42D6-B885-04D1FFDC0B6A}" name="Raw Token" dataDxfId="84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83"/>
    <tableColumn id="2" xr3:uid="{0C3BE728-7F19-4EBC-92E2-3361A0301C1A}" name="WBS" dataDxfId="82"/>
    <tableColumn id="3" xr3:uid="{D1204123-D5C9-49C4-B11A-93EB9DBB4BCA}" name="Task Type" dataDxfId="81"/>
    <tableColumn id="4" xr3:uid="{C6F9AD7A-F996-4759-95D4-1F3FAD88DE9B}" name="Cal" dataDxfId="80"/>
    <tableColumn id="5" xr3:uid="{3672F395-6760-4B57-82AF-77B8C0B1CF13}" name="Is Summary" dataDxfId="79"/>
    <tableColumn id="6" xr3:uid="{F711FC28-6192-456C-B16A-9CB4D13830F7}" name="Parent ID" dataDxfId="78"/>
    <tableColumn id="7" xr3:uid="{CD69F6D1-10DA-4FC1-8769-C0E698D1FCFB}" name="Base Start" dataDxfId="77"/>
    <tableColumn id="8" xr3:uid="{DB41B7D4-9B2C-498E-8642-DD8B28AFB618}" name="Base Finish" dataDxfId="76"/>
    <tableColumn id="9" xr3:uid="{97136946-25F1-48E6-9136-67CDFC7AFB17}" name="Base Duration"/>
    <tableColumn id="10" xr3:uid="{B8358DAC-BE68-4B5B-B74B-8893E4AE5CAD}" name="Base Progress" dataDxfId="75"/>
    <tableColumn id="11" xr3:uid="{5B13965B-7B25-44B8-BDDA-11BD00D1123A}" name="Driving Logic" dataDxfId="74"/>
    <tableColumn id="12" xr3:uid="{E346DD9D-F4F5-48D9-9868-0EE348BBBC52}" name="Has Actual" dataDxfId="73"/>
    <tableColumn id="13" xr3:uid="{2C057740-A501-4227-9BA4-1ABE48E740AE}" name="Test Start" dataDxfId="72"/>
    <tableColumn id="14" xr3:uid="{50181F9B-B8FE-47AD-AB5E-4D2062D11868}" name="Test Finish" dataDxfId="71"/>
    <tableColumn id="15" xr3:uid="{98D2EDC5-986E-4348-B081-E13A7CD745A1}" name="Test % Raw" dataDxfId="70"/>
    <tableColumn id="16" xr3:uid="{2FB61A64-839A-47F9-B7C6-9865E82BC854}" name="Test % Normalized" dataDxfId="69"/>
    <tableColumn id="17" xr3:uid="{4DF0AEFE-ED55-4A28-B3B5-E8D752F1252B}" name="Input Start" dataDxfId="68"/>
    <tableColumn id="18" xr3:uid="{FE432CE3-7423-4C21-9D76-CC0EBDCA49BE}" name="Input Finish" dataDxfId="67"/>
    <tableColumn id="19" xr3:uid="{342F3939-589A-46E3-B478-2525CA82895D}" name="Input Duration"/>
    <tableColumn id="20" xr3:uid="{5F85C808-6DF1-40E5-8199-EC167945F4E5}" name="Input Progress" dataDxfId="66"/>
    <tableColumn id="21" xr3:uid="{77E63C28-9362-4D34-9277-196E217EA2FB}" name="Predecessors" dataDxfId="65"/>
    <tableColumn id="22" xr3:uid="{B3604FFA-0685-4FBA-995E-99414F5B50AF}" name="Lag"/>
    <tableColumn id="23" xr3:uid="{049BCE09-4B3D-47A5-9B39-DC034EEA34AC}" name="Any Test Value" dataDxfId="64"/>
    <tableColumn id="24" xr3:uid="{CC535EDA-EF17-4B6B-9B5D-1FA6F46B337B}" name="Calc Test Start" dataDxfId="63"/>
    <tableColumn id="25" xr3:uid="{B2EAE926-0F67-4EB5-806E-6C69F1B526AE}" name="Calc Test Finish" dataDxfId="62"/>
    <tableColumn id="26" xr3:uid="{CF23F695-640E-43F6-9F92-329E19F84CFA}" name="Calc Test Duration"/>
    <tableColumn id="27" xr3:uid="{862936B3-ACCF-4EA2-ACF0-7281F6B1D317}" name="Calc Test Progress" dataDxfId="61"/>
    <tableColumn id="28" xr3:uid="{02E97EEB-9B94-4F78-9861-4A9E64CF9ED1}" name="Warning Flag" dataDxfId="60"/>
    <tableColumn id="29" xr3:uid="{A7B8BAD1-3625-430E-A5AA-8A6C28F8157F}" name="Warning Text" dataDxfId="59"/>
    <tableColumn id="30" xr3:uid="{962B2EB6-100F-464D-8825-281700C8C109}" name="Error Flag" dataDxfId="5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55" headerRowBorderDxfId="54" tableBorderDxfId="53" totalsRowBorderDxfId="52">
  <autoFilter ref="A1:N2" xr:uid="{2846BE13-E4BC-4E85-B633-EF6412F4F8BE}"/>
  <tableColumns count="14">
    <tableColumn id="1" xr3:uid="{0538CCE3-8B5C-433C-9263-6AF55188C7B5}" name="ID" dataDxfId="51"/>
    <tableColumn id="2" xr3:uid="{73C35CED-2C19-465F-98A7-20DB8CEE98AF}" name="SCurve Included" dataDxfId="50"/>
    <tableColumn id="3" xr3:uid="{CF396C97-4825-4D1E-BA46-3445560DE567}" name="SCurve Warning" dataDxfId="49"/>
    <tableColumn id="4" xr3:uid="{A065340F-EE18-4C12-A349-90A28FFAA8CF}" name="SCurve Weight Raw" dataDxfId="48"/>
    <tableColumn id="5" xr3:uid="{F383CF1A-7778-4B1A-A4D6-99CCFCF2BD42}" name="SCurve Weight Normalized" dataDxfId="47"/>
    <tableColumn id="6" xr3:uid="{05B0A851-94E2-4CE5-BA0E-B17983461D82}" name="SCurve Baseline Start" dataDxfId="46"/>
    <tableColumn id="7" xr3:uid="{4EEA8863-38D5-4F73-A2D4-101857EBAD68}" name="SCurve Baseline Finish" dataDxfId="45"/>
    <tableColumn id="8" xr3:uid="{2F5B7C77-F93C-4553-8A1E-58451479053E}" name="SCurve Calculated Start" dataDxfId="44"/>
    <tableColumn id="9" xr3:uid="{F5F7EC72-B2A1-47A7-9F50-54832FE2EC4D}" name="SCurve Calculated Finish" dataDxfId="43"/>
    <tableColumn id="10" xr3:uid="{C9DC00BE-6867-4F94-B903-D61F795BF605}" name="SCurve Progress" dataDxfId="42"/>
    <tableColumn id="11" xr3:uid="{417EE336-4793-4136-BF24-7E61B1DF433E}" name="SCurve Baseline Daily" dataDxfId="41"/>
    <tableColumn id="12" xr3:uid="{FF805E28-2DAD-42CD-AF43-E75AED55AE5A}" name="SCurve Calculated Daily" dataDxfId="40"/>
    <tableColumn id="13" xr3:uid="{6CBBB73D-7E18-4D7F-87A3-ACB12D2E2669}" name="SCurve Actualized Weight" dataDxfId="39"/>
    <tableColumn id="14" xr3:uid="{9180899F-97FC-43D4-BB38-FCB68B9124F0}" name="Error flag" dataDxfId="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37"/>
    <tableColumn id="2" xr3:uid="{0A2D461D-44E1-47DD-8FC6-646C6DA33183}" name="ParentID" dataDxfId="36"/>
    <tableColumn id="3" xr3:uid="{FE24C443-5C0D-4804-A7E5-DD0B81265C2E}" name="IsSummary" dataDxfId="35"/>
    <tableColumn id="4" xr3:uid="{C8D66473-ACD9-4C76-8B24-253A99433DF6}" name="Predecessors WBS" dataDxfId="34"/>
    <tableColumn id="5" xr3:uid="{1ADFB2AE-0036-4FEB-9214-A81A69F9CAA8}" name="Baseline Start" dataDxfId="33"/>
    <tableColumn id="6" xr3:uid="{457F2424-856F-4DDE-94F7-3F4EAB2EA884}" name="Baseline Duration" dataDxfId="32"/>
    <tableColumn id="7" xr3:uid="{940F2405-0239-4C5C-BC44-BF9FDE303769}" name="Actual Start" dataDxfId="31"/>
    <tableColumn id="8" xr3:uid="{4733E2F2-2EC8-4897-962B-5D3B22C10A4A}" name="Actual Finish" dataDxfId="30"/>
    <tableColumn id="9" xr3:uid="{EF0913F6-D1D9-412A-98C8-47F23943E6F5}" name="Forecast Start" dataDxfId="29"/>
    <tableColumn id="10" xr3:uid="{B369F27F-A08D-4DBC-BC72-D5730E0DCFA1}" name="Forecast Finish" dataDxfId="28"/>
    <tableColumn id="11" xr3:uid="{23DCF844-59AB-492D-8089-35052E700BC5}" name="Row Signature" dataDxfId="27"/>
    <tableColumn id="12" xr3:uid="{595BDD2C-A63F-4950-8CA1-1190BEC6DEE8}" name="Run Status" dataDxfId="26"/>
    <tableColumn id="13" xr3:uid="{55175A28-6FF9-417B-B4AC-85D270104375}" name="Predecessors" dataDxfId="25"/>
    <tableColumn id="14" xr3:uid="{F8E99CCC-EDEF-45A3-A909-CC40C874BE08}" name="Constraint Active" dataDxfId="24"/>
    <tableColumn id="15" xr3:uid="{E5AF9C17-4732-4D25-8E07-95D439FD82B3}" name="Start Constraint Type" dataDxfId="23"/>
    <tableColumn id="16" xr3:uid="{083691AD-8AF2-4F37-91E8-F5291E280178}" name="Start Constraint Date" dataDxfId="22"/>
    <tableColumn id="17" xr3:uid="{79159880-6402-419F-AF22-22B36B35B492}" name="Finish Constraint Type" dataDxfId="21"/>
    <tableColumn id="18" xr3:uid="{818C2BE8-D85C-47BB-B7BA-58CAC87237B0}" name="Finish Constraint Date" dataDxfId="20"/>
    <tableColumn id="19" xr3:uid="{29B1B2D7-CB3B-4397-BDCB-319D4117ED6C}" name="Deadline" dataDxfId="19"/>
    <tableColumn id="20" xr3:uid="{4A0115F5-201A-47AD-905B-3E9D429E4EEC}" name="Cal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17"/>
    <tableColumn id="2" xr3:uid="{A4313C0E-F3ED-42AC-B714-75A0F2E473F6}" name="Run ID" dataDxfId="16"/>
    <tableColumn id="3" xr3:uid="{22610164-27C3-4111-816F-0565A4F55923}" name="Timestamp" dataDxfId="15"/>
    <tableColumn id="4" xr3:uid="{F2A82EF5-A534-4138-A903-CDE809B4D42D}" name="Date" dataDxfId="14"/>
    <tableColumn id="5" xr3:uid="{3AB85CCA-E52F-4766-9342-F6989EDE4BC3}" name="Time" dataDxfId="13"/>
    <tableColumn id="6" xr3:uid="{C3391E1C-8B7F-4F77-8841-8CE9F17DEAF7}" name="Severity" dataDxfId="12"/>
    <tableColumn id="7" xr3:uid="{539939F1-89AA-447D-A782-555AD3CE0DD9}" name="Event Type" dataDxfId="11"/>
    <tableColumn id="8" xr3:uid="{2B44855D-8648-4C43-90B8-0CC52041B373}" name="Hash" dataDxfId="10"/>
    <tableColumn id="9" xr3:uid="{2D119F06-F71E-40E4-B765-AC5138DE380F}" name="Acknowledged"/>
    <tableColumn id="10" xr3:uid="{24182624-EC96-4A48-AA24-5B125F2DE00A}" name="Sheet" dataDxfId="9"/>
    <tableColumn id="11" xr3:uid="{D4D41667-252B-4C80-9FBB-6CBB08B12B5A}" name="Table" dataDxfId="8"/>
    <tableColumn id="12" xr3:uid="{29EB6E44-F4F9-4FE0-97E1-9AF22C909B78}" name="ID" dataDxfId="7"/>
    <tableColumn id="13" xr3:uid="{92742930-2993-42C2-8B38-F31051CEFD8D}" name="WBS" dataDxfId="6"/>
    <tableColumn id="14" xr3:uid="{B5FA0D98-8E12-417D-801E-2B7FB9824B0F}" name="Task Name" dataDxfId="5"/>
    <tableColumn id="15" xr3:uid="{08C0EFF3-2838-44F9-ACDA-DF5405E8CE80}" name="FR Message" dataDxfId="4"/>
    <tableColumn id="16" xr3:uid="{0C0E67D1-F92F-4716-B945-2C58448DB2BA}" name="EN Message" dataDxfId="3"/>
    <tableColumn id="17" xr3:uid="{DCE42C37-D0DB-4B1C-A110-BB77BBB7B71B}" name="FR Details" dataDxfId="2"/>
    <tableColumn id="18" xr3:uid="{08886CC8-F403-4F85-8FFD-EAC162D69A94}" name="EN Details" dataDxfId="1"/>
    <tableColumn id="19" xr3:uid="{233C3043-CB25-49BB-8B1C-9529308DE2EB}" name="Source Procedure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0T13:58:04.72" personId="{EB6D364E-CD81-4415-A875-1D64613C4D52}" id="{4BEC29DE-22C2-4846-A8E9-CB6AB2B07847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0T13:58:04.73" personId="{EB6D364E-CD81-4415-A875-1D64613C4D52}" id="{A5762710-1CAA-497D-B3FE-CA1DDC84ABB9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0T13:58:04.73" personId="{EB6D364E-CD81-4415-A875-1D64613C4D52}" id="{F1BFE2AF-ED2F-43C9-9D98-CE2F7360017C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0T13:58:04.73" personId="{EB6D364E-CD81-4415-A875-1D64613C4D52}" id="{7CCF8E93-86A5-49CA-9275-B6FC827E5E7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0T13:58:04.73" personId="{EB6D364E-CD81-4415-A875-1D64613C4D52}" id="{936B6D30-4CF9-41AC-9A1E-F64716C4AE01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0T13:58:04.73" personId="{EB6D364E-CD81-4415-A875-1D64613C4D52}" id="{63B6764E-F9EF-4561-8C92-C6CDFD79A791}">
    <text>Purpose: main party responsible for or involved in the task._x000D_
Expected input: company name, supplier or internal entity._x000D_
Example: Internal / Vendor A / Client / Forwarder</text>
  </threadedComment>
  <threadedComment ref="G3" dT="2026-07-20T13:58:04.73" personId="{EB6D364E-CD81-4415-A875-1D64613C4D52}" id="{A0668EF0-78E3-451A-A60E-88EF60E5302A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0T13:58:04.73" personId="{EB6D364E-CD81-4415-A875-1D64613C4D52}" id="{0E1E3DB4-0EFF-4A5C-9068-7F7023EFB8A5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0T13:58:04.73" personId="{EB6D364E-CD81-4415-A875-1D64613C4D52}" id="{BC489B74-EDAD-4F57-B540-0812D8AB2F99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0T13:58:04.73" personId="{EB6D364E-CD81-4415-A875-1D64613C4D52}" id="{04D36DD2-4A88-4853-A2AB-496E94A8DD76}">
    <text>Purpose: free text field for context notes._x000D_
Expected input: short comment, risk, assumption or clarification._x000D_
Example: Waiting vendor confirmation / Milestone imposed by client</text>
  </threadedComment>
  <threadedComment ref="L3" dT="2026-07-20T13:58:04.73" personId="{EB6D364E-CD81-4415-A875-1D64613C4D52}" id="{0E14779D-64ED-4463-AA26-6177623DFEA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0T13:58:04.73" personId="{EB6D364E-CD81-4415-A875-1D64613C4D52}" id="{4226242E-5EEB-4B61-B486-9902A4A622DF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0T13:58:04.73" personId="{EB6D364E-CD81-4415-A875-1D64613C4D52}" id="{9458768A-9983-40A2-B64B-FB8BBD0B2E2D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0T13:58:04.73" personId="{EB6D364E-CD81-4415-A875-1D64613C4D52}" id="{FEA8B639-F52C-4137-AF7F-8477BBDCBBA5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0T13:58:04.73" personId="{EB6D364E-CD81-4415-A875-1D64613C4D52}" id="{85561228-E9AA-41D6-A1FE-8A8E2B083CAB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0T13:58:04.73" personId="{EB6D364E-CD81-4415-A875-1D64613C4D52}" id="{E3CDB1C7-22FD-407B-A5C9-D6C9CEE474E7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0T13:58:04.73" personId="{EB6D364E-CD81-4415-A875-1D64613C4D52}" id="{E8F590D4-9CBA-48BA-871C-F2575C4AFDC9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0T13:58:04.73" personId="{EB6D364E-CD81-4415-A875-1D64613C4D52}" id="{9043D76A-6B8B-454F-98BA-A474CC939A2D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0T13:58:04.73" personId="{EB6D364E-CD81-4415-A875-1D64613C4D52}" id="{D68FE61D-2969-4570-ACC6-288E15081DC5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0T13:58:04.73" personId="{EB6D364E-CD81-4415-A875-1D64613C4D52}" id="{2377F542-EF15-49AA-A9F1-22AB558B6BCB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0T13:58:04.73" personId="{EB6D364E-CD81-4415-A875-1D64613C4D52}" id="{FD4AF9EB-6ACC-4AF0-B22F-65FACFE05A84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0T13:58:04.73" personId="{EB6D364E-CD81-4415-A875-1D64613C4D52}" id="{BEFA32CB-2FB0-43BA-ABFF-E0A2DE72CFE3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0T13:58:04.73" personId="{EB6D364E-CD81-4415-A875-1D64613C4D52}" id="{B82715D0-483C-4FF3-A6D7-04DFFACE8A17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0T13:58:04.73" personId="{EB6D364E-CD81-4415-A875-1D64613C4D52}" id="{48E15A9D-937D-42D8-80F4-CF794F748AF5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0T13:58:04.73" personId="{EB6D364E-CD81-4415-A875-1D64613C4D52}" id="{52D7334B-A153-4F62-BA64-244254BAAB79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0T13:58:04.73" personId="{EB6D364E-CD81-4415-A875-1D64613C4D52}" id="{2F5745CC-2275-43DE-B5DA-A91B66500B4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0T13:58:04.73" personId="{EB6D364E-CD81-4415-A875-1D64613C4D52}" id="{52ED2BF7-77A7-411E-9931-E5EFA54B2EB4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0T13:58:04.73" personId="{EB6D364E-CD81-4415-A875-1D64613C4D52}" id="{2A6817E8-1155-49D2-BFBC-E25544956F1D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0T13:58:04.73" personId="{EB6D364E-CD81-4415-A875-1D64613C4D52}" id="{788F930F-B3CF-461F-8A27-80F8F3B74D64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05T16:29:32.63" personId="{EB6D364E-CD81-4415-A875-1D64613C4D52}" id="{AAA9D2A0-E3B4-4E1B-8C04-5D4081A2D4E8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7-20T13:58:04.73" personId="{EB6D364E-CD81-4415-A875-1D64613C4D52}" id="{56EAEE8B-9763-48F1-A130-B4C548BAF12A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05T16:29:32.63" personId="{EB6D364E-CD81-4415-A875-1D64613C4D52}" id="{15DCA20C-B1FD-4C15-866A-B765694C5C30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7-20T13:58:04.74" personId="{EB6D364E-CD81-4415-A875-1D64613C4D52}" id="{DFA846A4-B51D-4C6E-BC54-96001837FAF2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0T13:58:04.74" personId="{EB6D364E-CD81-4415-A875-1D64613C4D52}" id="{66CDDB1C-0423-4749-85F1-E28C05C69B65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05T16:29:32.63" personId="{EB6D364E-CD81-4415-A875-1D64613C4D52}" id="{D9C2458B-077F-4022-9124-A598D56B8BB9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05T16:29:32.63" personId="{EB6D364E-CD81-4415-A875-1D64613C4D52}" id="{70546047-607C-47AB-BFAA-26BF93EB7B27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7-20T13:58:04.74" personId="{EB6D364E-CD81-4415-A875-1D64613C4D52}" id="{395B9FED-9A32-4791-9BD8-5A7D95F91904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108" customWidth="1"/>
    <col min="2" max="12" width="12.7109375" style="108" customWidth="1"/>
    <col min="13" max="23" width="11.42578125" style="108"/>
    <col min="24" max="25" width="0" style="108" hidden="1" customWidth="1"/>
    <col min="26" max="16384" width="11.42578125" style="108"/>
  </cols>
  <sheetData>
    <row r="1" spans="2:24" ht="27.95" customHeight="1" x14ac:dyDescent="0.3">
      <c r="B1" s="157" t="s">
        <v>225</v>
      </c>
      <c r="C1" s="157"/>
      <c r="D1" s="157"/>
      <c r="E1" s="157"/>
      <c r="F1" s="157"/>
      <c r="G1" s="157"/>
      <c r="H1" s="157"/>
      <c r="I1" s="157"/>
      <c r="J1" s="157"/>
      <c r="K1" s="157"/>
      <c r="X1" s="108" t="s">
        <v>202</v>
      </c>
    </row>
    <row r="2" spans="2:24" ht="27.95" customHeight="1" x14ac:dyDescent="0.3">
      <c r="B2" s="157"/>
      <c r="C2" s="157"/>
      <c r="D2" s="157"/>
      <c r="E2" s="157"/>
      <c r="F2" s="157"/>
      <c r="G2" s="157"/>
      <c r="H2" s="157"/>
      <c r="I2" s="157"/>
      <c r="J2" s="157"/>
      <c r="K2" s="157"/>
      <c r="X2" s="108" t="s">
        <v>205</v>
      </c>
    </row>
    <row r="3" spans="2:24" ht="21.95" customHeight="1" x14ac:dyDescent="0.3">
      <c r="X3" s="108" t="b">
        <v>1</v>
      </c>
    </row>
    <row r="4" spans="2:24" ht="21.95" customHeight="1" x14ac:dyDescent="0.3">
      <c r="X4" s="108" t="s">
        <v>205</v>
      </c>
    </row>
    <row r="5" spans="2:24" ht="21.95" customHeight="1" x14ac:dyDescent="0.3">
      <c r="X5" s="108" t="s">
        <v>205</v>
      </c>
    </row>
    <row r="6" spans="2:24" ht="21.95" customHeight="1" x14ac:dyDescent="0.3">
      <c r="X6" s="108" t="s">
        <v>205</v>
      </c>
    </row>
    <row r="7" spans="2:24" ht="21.95" customHeight="1" x14ac:dyDescent="0.3">
      <c r="X7" s="108" t="s">
        <v>205</v>
      </c>
    </row>
    <row r="8" spans="2:24" ht="21.95" customHeight="1" x14ac:dyDescent="0.3">
      <c r="X8" s="108" t="s">
        <v>205</v>
      </c>
    </row>
    <row r="9" spans="2:24" ht="21.95" customHeight="1" x14ac:dyDescent="0.3">
      <c r="X9" s="108" t="b">
        <v>1</v>
      </c>
    </row>
    <row r="10" spans="2:24" ht="21.95" customHeight="1" x14ac:dyDescent="0.3"/>
    <row r="11" spans="2:24" ht="21.95" customHeight="1" x14ac:dyDescent="0.3"/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85" customWidth="1"/>
    <col min="2" max="3" width="11.7109375" style="85" customWidth="1"/>
    <col min="4" max="6" width="12.7109375" style="85" customWidth="1"/>
    <col min="7" max="8" width="11.7109375" style="85" customWidth="1"/>
    <col min="9" max="14" width="12.7109375" style="85" customWidth="1"/>
    <col min="15" max="23" width="11.7109375" style="85" customWidth="1"/>
    <col min="24" max="24" width="10.7109375" style="85" customWidth="1"/>
    <col min="25" max="16384" width="11.42578125" style="85"/>
  </cols>
  <sheetData>
    <row r="1" spans="2:17" ht="18" customHeight="1" x14ac:dyDescent="0.25">
      <c r="B1" s="158" t="s">
        <v>220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</row>
    <row r="2" spans="2:17" ht="18" customHeight="1" x14ac:dyDescent="0.25"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</row>
    <row r="3" spans="2:17" ht="18" customHeight="1" x14ac:dyDescent="0.25">
      <c r="B3" s="159" t="s">
        <v>221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</row>
    <row r="4" spans="2:17" ht="18" customHeight="1" x14ac:dyDescent="0.25">
      <c r="B4" s="86" t="s">
        <v>222</v>
      </c>
      <c r="C4" s="160"/>
      <c r="D4" s="160"/>
      <c r="F4" s="86" t="s">
        <v>223</v>
      </c>
      <c r="G4" s="160"/>
      <c r="H4" s="160"/>
    </row>
    <row r="5" spans="2:17" ht="18" customHeight="1" x14ac:dyDescent="0.25"/>
    <row r="6" spans="2:17" ht="18" customHeight="1" x14ac:dyDescent="0.45">
      <c r="B6" s="161" t="s">
        <v>224</v>
      </c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3" t="s">
        <v>304</v>
      </c>
      <c r="O6" s="163"/>
      <c r="P6" s="163"/>
      <c r="Q6" s="163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85" customFormat="1" ht="20.100000000000001" customHeight="1" x14ac:dyDescent="0.25"/>
    <row r="66" s="85" customFormat="1" ht="20.100000000000001" customHeight="1" x14ac:dyDescent="0.25"/>
    <row r="67" s="85" customFormat="1" ht="20.100000000000001" customHeight="1" x14ac:dyDescent="0.25"/>
    <row r="68" s="85" customFormat="1" ht="20.100000000000001" customHeight="1" x14ac:dyDescent="0.25"/>
    <row r="69" s="85" customFormat="1" ht="20.100000000000001" customHeight="1" x14ac:dyDescent="0.25"/>
    <row r="70" s="85" customFormat="1" ht="20.100000000000001" customHeight="1" x14ac:dyDescent="0.25"/>
    <row r="71" s="85" customFormat="1" ht="20.100000000000001" customHeight="1" x14ac:dyDescent="0.25"/>
    <row r="72" s="85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D18" sqref="D18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206</v>
      </c>
      <c r="M1" s="3" t="s">
        <v>207</v>
      </c>
      <c r="N1" s="4" t="s">
        <v>208</v>
      </c>
      <c r="O1" s="155" t="s">
        <v>214</v>
      </c>
      <c r="P1" s="156"/>
      <c r="Q1" s="156"/>
      <c r="R1" s="156"/>
      <c r="S1" s="49"/>
      <c r="T1" s="49"/>
      <c r="U1" s="49"/>
      <c r="V1" s="49"/>
      <c r="W1" s="49"/>
      <c r="X1" s="49"/>
      <c r="Y1" s="49"/>
      <c r="Z1" s="49"/>
      <c r="AA1" s="49"/>
      <c r="AD1" s="67" t="s">
        <v>99</v>
      </c>
      <c r="AE1" s="67" t="s">
        <v>98</v>
      </c>
      <c r="AF1" s="67" t="s">
        <v>130</v>
      </c>
      <c r="AG1" s="67" t="s">
        <v>98</v>
      </c>
      <c r="AH1" s="68" t="s">
        <v>98</v>
      </c>
      <c r="AI1" s="49"/>
      <c r="AJ1" s="49"/>
      <c r="AK1" s="49"/>
      <c r="AL1" s="49"/>
    </row>
    <row r="2" spans="1:38" ht="15" customHeight="1" thickBot="1" x14ac:dyDescent="0.3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1">
        <f>MAX(tbl_WBS[Baseline Finish])</f>
        <v>0</v>
      </c>
      <c r="M2" s="122">
        <f>MAX(tbl_WBS[Calculated Finish])</f>
        <v>0</v>
      </c>
      <c r="N2" s="123">
        <f>IF(OR(NOT(ISNUMBER(L2)),NOT(ISNUMBER(M2))),"",M2-L2)</f>
        <v>0</v>
      </c>
      <c r="O2" s="155"/>
      <c r="P2" s="156"/>
      <c r="Q2" s="156"/>
      <c r="R2" s="156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4" customFormat="1" ht="13.9" customHeight="1" thickTop="1" thickBot="1" x14ac:dyDescent="0.3">
      <c r="A3" s="126" t="s">
        <v>209</v>
      </c>
      <c r="B3" s="126" t="s">
        <v>209</v>
      </c>
      <c r="C3" s="126" t="s">
        <v>209</v>
      </c>
      <c r="D3" s="125" t="s">
        <v>210</v>
      </c>
      <c r="E3" s="125" t="s">
        <v>210</v>
      </c>
      <c r="F3" s="125" t="s">
        <v>210</v>
      </c>
      <c r="G3" s="125" t="s">
        <v>210</v>
      </c>
      <c r="H3" s="125" t="s">
        <v>210</v>
      </c>
      <c r="I3" s="125" t="s">
        <v>210</v>
      </c>
      <c r="J3" s="125" t="s">
        <v>204</v>
      </c>
      <c r="K3" s="125" t="s">
        <v>210</v>
      </c>
      <c r="L3" s="127" t="s">
        <v>211</v>
      </c>
      <c r="M3" s="127" t="s">
        <v>212</v>
      </c>
      <c r="N3" s="126" t="s">
        <v>212</v>
      </c>
      <c r="O3" s="126" t="s">
        <v>211</v>
      </c>
      <c r="P3" s="126" t="s">
        <v>211</v>
      </c>
      <c r="Q3" s="125" t="s">
        <v>213</v>
      </c>
      <c r="R3" s="125" t="s">
        <v>210</v>
      </c>
      <c r="S3" s="125" t="s">
        <v>210</v>
      </c>
      <c r="T3" s="125" t="s">
        <v>213</v>
      </c>
      <c r="U3" s="125" t="s">
        <v>210</v>
      </c>
      <c r="V3" s="125" t="s">
        <v>210</v>
      </c>
      <c r="W3" s="125" t="s">
        <v>213</v>
      </c>
      <c r="X3" s="125" t="s">
        <v>213</v>
      </c>
      <c r="Y3" s="125" t="s">
        <v>213</v>
      </c>
      <c r="Z3" s="125" t="s">
        <v>213</v>
      </c>
      <c r="AA3" s="125" t="s">
        <v>213</v>
      </c>
      <c r="AB3" s="125" t="s">
        <v>213</v>
      </c>
      <c r="AC3" s="125" t="s">
        <v>213</v>
      </c>
      <c r="AD3" s="125" t="s">
        <v>213</v>
      </c>
      <c r="AE3" s="125" t="s">
        <v>213</v>
      </c>
      <c r="AF3" s="125" t="s">
        <v>213</v>
      </c>
      <c r="AG3" s="125" t="s">
        <v>213</v>
      </c>
      <c r="AH3" s="125" t="s">
        <v>213</v>
      </c>
      <c r="AI3" s="125" t="s">
        <v>213</v>
      </c>
      <c r="AJ3" s="125" t="s">
        <v>213</v>
      </c>
      <c r="AK3" s="125" t="s">
        <v>213</v>
      </c>
      <c r="AL3" s="125" t="s">
        <v>213</v>
      </c>
    </row>
    <row r="4" spans="1:38" ht="18.75" customHeight="1" thickTop="1" thickBot="1" x14ac:dyDescent="0.3">
      <c r="A4" s="112" t="s">
        <v>0</v>
      </c>
      <c r="B4" s="113" t="s">
        <v>10</v>
      </c>
      <c r="C4" s="112" t="s">
        <v>148</v>
      </c>
      <c r="D4" s="114" t="s">
        <v>149</v>
      </c>
      <c r="E4" s="114" t="s">
        <v>11</v>
      </c>
      <c r="F4" s="114" t="s">
        <v>150</v>
      </c>
      <c r="G4" s="114" t="s">
        <v>203</v>
      </c>
      <c r="H4" s="114" t="s">
        <v>131</v>
      </c>
      <c r="I4" s="113" t="s">
        <v>151</v>
      </c>
      <c r="J4" s="113" t="s">
        <v>147</v>
      </c>
      <c r="K4" s="115" t="s">
        <v>152</v>
      </c>
      <c r="L4" s="116" t="s">
        <v>153</v>
      </c>
      <c r="M4" s="117" t="s">
        <v>155</v>
      </c>
      <c r="N4" s="117" t="s">
        <v>154</v>
      </c>
      <c r="O4" s="117" t="s">
        <v>156</v>
      </c>
      <c r="P4" s="117" t="s">
        <v>157</v>
      </c>
      <c r="Q4" s="84" t="s">
        <v>158</v>
      </c>
      <c r="R4" s="118" t="s">
        <v>159</v>
      </c>
      <c r="S4" s="117" t="s">
        <v>160</v>
      </c>
      <c r="T4" s="119" t="s">
        <v>161</v>
      </c>
      <c r="U4" s="118" t="s">
        <v>178</v>
      </c>
      <c r="V4" s="117" t="s">
        <v>179</v>
      </c>
      <c r="W4" s="120" t="s">
        <v>162</v>
      </c>
      <c r="X4" s="84" t="s">
        <v>163</v>
      </c>
      <c r="Y4" s="119" t="s">
        <v>164</v>
      </c>
      <c r="Z4" s="120" t="s">
        <v>165</v>
      </c>
      <c r="AA4" s="84" t="s">
        <v>166</v>
      </c>
      <c r="AB4" s="119" t="s">
        <v>167</v>
      </c>
      <c r="AC4" s="120" t="s">
        <v>168</v>
      </c>
      <c r="AD4" s="84" t="s">
        <v>169</v>
      </c>
      <c r="AE4" s="119" t="s">
        <v>170</v>
      </c>
      <c r="AF4" s="120" t="s">
        <v>171</v>
      </c>
      <c r="AG4" s="119" t="s">
        <v>172</v>
      </c>
      <c r="AH4" s="120" t="s">
        <v>173</v>
      </c>
      <c r="AI4" s="84" t="s">
        <v>174</v>
      </c>
      <c r="AJ4" s="84" t="s">
        <v>175</v>
      </c>
      <c r="AK4" s="119" t="s">
        <v>176</v>
      </c>
      <c r="AL4" s="84" t="s">
        <v>177</v>
      </c>
    </row>
    <row r="5" spans="1:38" ht="18.75" customHeight="1" thickBot="1" x14ac:dyDescent="0.3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131</v>
      </c>
      <c r="I5" s="73" t="s">
        <v>96</v>
      </c>
      <c r="J5" s="73" t="s">
        <v>147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128</v>
      </c>
      <c r="AG5" s="80" t="s">
        <v>129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127</v>
      </c>
    </row>
    <row r="6" spans="1:38" x14ac:dyDescent="0.25">
      <c r="A6" s="131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33"/>
      <c r="P6" s="143"/>
      <c r="Q6" s="129" t="str">
        <f>IF(OR(tbl_WBS[[#This Row],[Baseline Start]]="",tbl_WBS[[#This Row],[Baseline Duration]]=""),"",tbl_WBS[[#This Row],[Baseline Start]]+tbl_WBS[[#This Row],[Baseline Duration]]-1)</f>
        <v/>
      </c>
      <c r="R6" s="136"/>
      <c r="S6" s="133"/>
      <c r="T6" s="50" t="str">
        <f>IF(OR(tbl_WBS[[#This Row],[Actual Start]]="",tbl_WBS[[#This Row],[Actual Finish]]=""),"",tbl_WBS[[#This Row],[Actual Finish]]-tbl_WBS[[#This Row],[Actual Start]]+1)</f>
        <v/>
      </c>
      <c r="U6" s="136"/>
      <c r="V6" s="140"/>
      <c r="W6" s="41"/>
      <c r="X6" s="43"/>
      <c r="Y6" s="48" t="str">
        <f>IF(OR(tbl_WBS[[#This Row],[Calculated Start]]="",tbl_WBS[[#This Row],[Calculated Finish]]=""),"",tbl_WBS[[#This Row],[Calculated Finish]]-tbl_WBS[[#This Row],[Calculated Start]]+1)</f>
        <v/>
      </c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25">
      <c r="A7" s="132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34"/>
      <c r="P7" s="144"/>
      <c r="Q7" s="129" t="str">
        <f>IF(OR(tbl_WBS[[#This Row],[Baseline Start]]="",tbl_WBS[[#This Row],[Baseline Duration]]=""),"",tbl_WBS[[#This Row],[Baseline Start]]+tbl_WBS[[#This Row],[Baseline Duration]]-1)</f>
        <v/>
      </c>
      <c r="R7" s="137"/>
      <c r="S7" s="134"/>
      <c r="T7" s="50" t="str">
        <f>IF(OR(tbl_WBS[[#This Row],[Actual Start]]="",tbl_WBS[[#This Row],[Actual Finish]]=""),"",tbl_WBS[[#This Row],[Actual Finish]]-tbl_WBS[[#This Row],[Actual Start]]+1)</f>
        <v/>
      </c>
      <c r="U7" s="137"/>
      <c r="V7" s="141"/>
      <c r="W7" s="42"/>
      <c r="X7" s="44"/>
      <c r="Y7" s="48" t="str">
        <f>IF(OR(tbl_WBS[[#This Row],[Calculated Start]]="",tbl_WBS[[#This Row],[Calculated Finish]]=""),"",tbl_WBS[[#This Row],[Calculated Finish]]-tbl_WBS[[#This Row],[Calculated Start]]+1)</f>
        <v/>
      </c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25">
      <c r="A8" s="132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35"/>
      <c r="P8" s="145"/>
      <c r="Q8" s="130" t="str">
        <f>IF(OR(tbl_WBS[[#This Row],[Baseline Start]]="",tbl_WBS[[#This Row],[Baseline Duration]]=""),"",tbl_WBS[[#This Row],[Baseline Start]]+tbl_WBS[[#This Row],[Baseline Duration]]-1)</f>
        <v/>
      </c>
      <c r="R8" s="138"/>
      <c r="S8" s="138"/>
      <c r="T8" s="55" t="str">
        <f>IF(OR(tbl_WBS[[#This Row],[Actual Start]]="",tbl_WBS[[#This Row],[Actual Finish]]=""),"",tbl_WBS[[#This Row],[Actual Finish]]-tbl_WBS[[#This Row],[Actual Start]]+1)</f>
        <v/>
      </c>
      <c r="U8" s="137"/>
      <c r="V8" s="141"/>
      <c r="W8" s="42"/>
      <c r="X8" s="45"/>
      <c r="Y8" s="56" t="str">
        <f>IF(OR(tbl_WBS[[#This Row],[Calculated Start]]="",tbl_WBS[[#This Row],[Calculated Finish]]=""),"",tbl_WBS[[#This Row],[Calculated Finish]]-tbl_WBS[[#This Row],[Calculated Start]]+1)</f>
        <v/>
      </c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25">
      <c r="A9" s="132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35"/>
      <c r="P9" s="146"/>
      <c r="Q9" s="129" t="str">
        <f>IF(OR(tbl_WBS[[#This Row],[Baseline Start]]="",tbl_WBS[[#This Row],[Baseline Duration]]=""),"",tbl_WBS[[#This Row],[Baseline Start]]+tbl_WBS[[#This Row],[Baseline Duration]]-1)</f>
        <v/>
      </c>
      <c r="R9" s="139"/>
      <c r="S9" s="135"/>
      <c r="T9" s="50" t="str">
        <f>IF(OR(tbl_WBS[[#This Row],[Actual Start]]="",tbl_WBS[[#This Row],[Actual Finish]]=""),"",tbl_WBS[[#This Row],[Actual Finish]]-tbl_WBS[[#This Row],[Actual Start]]+1)</f>
        <v/>
      </c>
      <c r="U9" s="139"/>
      <c r="V9" s="142"/>
      <c r="W9" s="42"/>
      <c r="X9" s="44"/>
      <c r="Y9" s="48" t="str">
        <f>IF(OR(tbl_WBS[[#This Row],[Calculated Start]]="",tbl_WBS[[#This Row],[Calculated Finish]]=""),"",tbl_WBS[[#This Row],[Calculated Finish]]-tbl_WBS[[#This Row],[Calculated Start]]+1)</f>
        <v/>
      </c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25">
      <c r="A10" s="132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35"/>
      <c r="P10" s="146"/>
      <c r="Q10" s="129" t="str">
        <f>IF(OR(tbl_WBS[[#This Row],[Baseline Start]]="",tbl_WBS[[#This Row],[Baseline Duration]]=""),"",tbl_WBS[[#This Row],[Baseline Start]]+tbl_WBS[[#This Row],[Baseline Duration]]-1)</f>
        <v/>
      </c>
      <c r="R10" s="139"/>
      <c r="S10" s="135"/>
      <c r="T10" s="50" t="str">
        <f>IF(OR(tbl_WBS[[#This Row],[Actual Start]]="",tbl_WBS[[#This Row],[Actual Finish]]=""),"",tbl_WBS[[#This Row],[Actual Finish]]-tbl_WBS[[#This Row],[Actual Start]]+1)</f>
        <v/>
      </c>
      <c r="U10" s="139"/>
      <c r="V10" s="142"/>
      <c r="W10" s="42"/>
      <c r="X10" s="44"/>
      <c r="Y10" s="48" t="str">
        <f>IF(OR(tbl_WBS[[#This Row],[Calculated Start]]="",tbl_WBS[[#This Row],[Calculated Finish]]=""),"",tbl_WBS[[#This Row],[Calculated Finish]]-tbl_WBS[[#This Row],[Calculated Start]]+1)</f>
        <v/>
      </c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25"/>
    <row r="59" ht="15" customHeight="1" x14ac:dyDescent="0.25"/>
  </sheetData>
  <mergeCells count="1">
    <mergeCell ref="O1:R2"/>
  </mergeCells>
  <phoneticPr fontId="5" type="noConversion"/>
  <conditionalFormatting sqref="AI1:AJ1 AG2:AJ3 AG11:AJ1048576 AH4:AL10">
    <cfRule type="cellIs" dxfId="223" priority="1" operator="lessThan">
      <formula>0</formula>
    </cfRule>
  </conditionalFormatting>
  <conditionalFormatting sqref="Y1:AA3 Y11:AA1048576 Z4:AB10">
    <cfRule type="cellIs" dxfId="222" priority="2" operator="lessThan">
      <formula>0</formula>
    </cfRule>
    <cfRule type="expression" dxfId="221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1FA842F5-09E7-415E-8744-8637C27CF1ED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6:J10" xr:uid="{0ADB0C34-8FCC-49B2-9E4E-B042EC2F5AC1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4B39B696-D545-48ED-A2F1-93F4AC9E0569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50" t="s">
        <v>215</v>
      </c>
      <c r="B1" s="150"/>
      <c r="C1" s="150"/>
      <c r="D1" s="150"/>
      <c r="E1" s="150"/>
      <c r="F1" s="150"/>
      <c r="G1" s="150"/>
      <c r="H1" s="150"/>
      <c r="I1" s="150"/>
      <c r="J1" s="150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  <c r="DR1" s="151"/>
      <c r="DS1" s="151"/>
      <c r="DT1" s="151"/>
      <c r="DU1" s="151"/>
      <c r="DV1" s="151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51"/>
      <c r="ES1" s="151"/>
      <c r="ET1" s="151"/>
      <c r="EU1" s="151"/>
      <c r="EV1" s="151"/>
      <c r="EW1" s="151"/>
      <c r="EX1" s="151"/>
      <c r="EY1" s="151"/>
      <c r="EZ1" s="151"/>
      <c r="FA1" s="151"/>
      <c r="FB1" s="151"/>
      <c r="FC1" s="151"/>
      <c r="FD1" s="151"/>
      <c r="FE1" s="151"/>
      <c r="FF1" s="151"/>
      <c r="FG1" s="151"/>
      <c r="FH1" s="151"/>
      <c r="FI1" s="151"/>
      <c r="FJ1" s="151"/>
      <c r="FK1" s="151"/>
      <c r="FL1" s="151"/>
      <c r="FM1" s="151"/>
      <c r="FN1" s="151"/>
      <c r="FO1" s="151"/>
      <c r="FP1" s="151"/>
      <c r="FQ1" s="151"/>
      <c r="FR1" s="151"/>
      <c r="FS1" s="151"/>
      <c r="FT1" s="151"/>
      <c r="FU1" s="151"/>
    </row>
    <row r="2" spans="1:177" ht="18" customHeight="1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</row>
    <row r="3" spans="1:177" ht="18" customHeight="1" x14ac:dyDescent="0.25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  <c r="DR3" s="151"/>
      <c r="DS3" s="151"/>
      <c r="DT3" s="151"/>
      <c r="DU3" s="151"/>
      <c r="DV3" s="151"/>
      <c r="DW3" s="151"/>
      <c r="DX3" s="151"/>
      <c r="DY3" s="151"/>
      <c r="DZ3" s="151"/>
      <c r="EA3" s="151"/>
      <c r="EB3" s="151"/>
      <c r="EC3" s="151"/>
      <c r="ED3" s="151"/>
      <c r="EE3" s="151"/>
      <c r="EF3" s="151"/>
      <c r="EG3" s="151"/>
      <c r="EH3" s="151"/>
      <c r="EI3" s="151"/>
      <c r="EJ3" s="151"/>
      <c r="EK3" s="151"/>
      <c r="EL3" s="151"/>
      <c r="EM3" s="151"/>
      <c r="EN3" s="151"/>
      <c r="EO3" s="151"/>
      <c r="EP3" s="151"/>
      <c r="EQ3" s="151"/>
      <c r="ER3" s="151"/>
      <c r="ES3" s="151"/>
      <c r="ET3" s="151"/>
      <c r="EU3" s="151"/>
      <c r="EV3" s="151"/>
      <c r="EW3" s="151"/>
      <c r="EX3" s="151"/>
      <c r="EY3" s="151"/>
      <c r="EZ3" s="151"/>
      <c r="FA3" s="151"/>
      <c r="FB3" s="151"/>
      <c r="FC3" s="151"/>
      <c r="FD3" s="151"/>
      <c r="FE3" s="151"/>
      <c r="FF3" s="151"/>
      <c r="FG3" s="151"/>
      <c r="FH3" s="151"/>
      <c r="FI3" s="151"/>
      <c r="FJ3" s="151"/>
      <c r="FK3" s="151"/>
      <c r="FL3" s="151"/>
      <c r="FM3" s="151"/>
      <c r="FN3" s="151"/>
      <c r="FO3" s="151"/>
      <c r="FP3" s="151"/>
      <c r="FQ3" s="151"/>
      <c r="FR3" s="151"/>
      <c r="FS3" s="151"/>
      <c r="FT3" s="151"/>
      <c r="FU3" s="151"/>
    </row>
    <row r="4" spans="1:177" ht="18" customHeight="1" x14ac:dyDescent="0.25">
      <c r="A4" s="30" t="s">
        <v>10</v>
      </c>
      <c r="B4" s="30" t="s">
        <v>1</v>
      </c>
      <c r="C4" s="30" t="s">
        <v>216</v>
      </c>
      <c r="D4" s="30" t="s">
        <v>217</v>
      </c>
      <c r="E4" s="30" t="s">
        <v>57</v>
      </c>
      <c r="F4" s="30" t="s">
        <v>58</v>
      </c>
      <c r="G4" s="30" t="s">
        <v>218</v>
      </c>
      <c r="H4" s="30" t="s">
        <v>35</v>
      </c>
      <c r="I4" s="30" t="s">
        <v>59</v>
      </c>
      <c r="J4" s="30" t="s">
        <v>219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ht="15.75" thickBot="1" x14ac:dyDescent="0.3">
      <c r="A1" s="92" t="s">
        <v>36</v>
      </c>
      <c r="B1" s="90" t="s">
        <v>180</v>
      </c>
      <c r="C1" s="90" t="s">
        <v>181</v>
      </c>
      <c r="D1" s="90" t="s">
        <v>182</v>
      </c>
      <c r="E1" s="90" t="s">
        <v>183</v>
      </c>
      <c r="F1" s="90" t="s">
        <v>184</v>
      </c>
      <c r="G1" s="90" t="s">
        <v>185</v>
      </c>
      <c r="H1" s="90" t="s">
        <v>186</v>
      </c>
      <c r="I1" s="90" t="s">
        <v>187</v>
      </c>
      <c r="J1" s="91" t="s">
        <v>183</v>
      </c>
    </row>
    <row r="2" spans="1:10" ht="15.75" thickTop="1" x14ac:dyDescent="0.25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97</v>
      </c>
    </row>
    <row r="3" spans="1:10" x14ac:dyDescent="0.25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37" customFormat="1" ht="30" x14ac:dyDescent="0.25">
      <c r="A1" s="96" t="s">
        <v>0</v>
      </c>
      <c r="B1" s="97" t="s">
        <v>10</v>
      </c>
      <c r="C1" s="97" t="s">
        <v>148</v>
      </c>
      <c r="D1" s="97" t="s">
        <v>149</v>
      </c>
      <c r="E1" s="97" t="s">
        <v>151</v>
      </c>
      <c r="F1" s="97" t="s">
        <v>188</v>
      </c>
      <c r="G1" s="98" t="s">
        <v>189</v>
      </c>
      <c r="H1" s="98" t="s">
        <v>190</v>
      </c>
      <c r="I1" s="98" t="s">
        <v>191</v>
      </c>
      <c r="J1" s="98" t="s">
        <v>192</v>
      </c>
      <c r="K1" s="98" t="s">
        <v>193</v>
      </c>
      <c r="L1" s="98" t="s">
        <v>194</v>
      </c>
      <c r="M1" s="98" t="s">
        <v>126</v>
      </c>
      <c r="N1" s="99" t="s">
        <v>162</v>
      </c>
      <c r="O1" s="99" t="s">
        <v>163</v>
      </c>
      <c r="P1" s="96" t="s">
        <v>164</v>
      </c>
      <c r="Q1" s="97" t="s">
        <v>168</v>
      </c>
    </row>
    <row r="2" spans="1:17" s="100" customFormat="1" ht="15.75" thickBot="1" x14ac:dyDescent="0.3">
      <c r="A2" s="95" t="s">
        <v>0</v>
      </c>
      <c r="B2" s="94" t="s">
        <v>10</v>
      </c>
      <c r="C2" s="94" t="s">
        <v>1</v>
      </c>
      <c r="D2" s="94" t="s">
        <v>13</v>
      </c>
      <c r="E2" s="94" t="s">
        <v>96</v>
      </c>
      <c r="F2" s="94" t="s">
        <v>60</v>
      </c>
      <c r="G2" s="93" t="s">
        <v>100</v>
      </c>
      <c r="H2" s="149" t="s">
        <v>101</v>
      </c>
      <c r="I2" s="93" t="s">
        <v>102</v>
      </c>
      <c r="J2" s="149" t="s">
        <v>103</v>
      </c>
      <c r="K2" s="93" t="s">
        <v>104</v>
      </c>
      <c r="L2" s="93" t="s">
        <v>105</v>
      </c>
      <c r="M2" s="149" t="s">
        <v>126</v>
      </c>
      <c r="N2" s="147" t="s">
        <v>8</v>
      </c>
      <c r="O2" s="147" t="s">
        <v>9</v>
      </c>
      <c r="P2" s="95" t="s">
        <v>23</v>
      </c>
      <c r="Q2" s="94" t="s">
        <v>27</v>
      </c>
    </row>
    <row r="3" spans="1:17" x14ac:dyDescent="0.25">
      <c r="A3" s="60"/>
      <c r="B3" s="61"/>
      <c r="C3" s="61"/>
      <c r="D3" s="61"/>
      <c r="E3" s="61"/>
      <c r="F3" s="61"/>
      <c r="G3" s="38"/>
      <c r="H3" s="1"/>
      <c r="I3" s="38"/>
      <c r="J3" s="1"/>
      <c r="K3" s="38"/>
      <c r="L3" s="38"/>
      <c r="M3" s="1"/>
      <c r="N3" s="148"/>
      <c r="O3" s="148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F55AEA4E-F51F-40E6-82B5-3C8491EB61CE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49D04D0C-8189-4079-A3C1-7F49189A4D09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E3CBE498-FC98-45C1-AEC7-95927AA8D5DB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9" customFormat="1" ht="21.95" customHeight="1" x14ac:dyDescent="0.25"/>
    <row r="2" spans="1:5" s="49" customFormat="1" ht="21.95" customHeight="1" x14ac:dyDescent="0.25"/>
    <row r="3" spans="1:5" s="49" customFormat="1" x14ac:dyDescent="0.25">
      <c r="A3" s="101" t="s">
        <v>36</v>
      </c>
      <c r="B3" s="102" t="s">
        <v>122</v>
      </c>
      <c r="C3" s="103" t="s">
        <v>195</v>
      </c>
      <c r="D3" s="104" t="s">
        <v>123</v>
      </c>
      <c r="E3" s="105" t="s">
        <v>198</v>
      </c>
    </row>
    <row r="4" spans="1:5" x14ac:dyDescent="0.25">
      <c r="A4" s="63" t="s">
        <v>36</v>
      </c>
      <c r="B4" s="63" t="s">
        <v>201</v>
      </c>
      <c r="C4" s="64" t="s">
        <v>111</v>
      </c>
      <c r="D4" s="65" t="s">
        <v>123</v>
      </c>
      <c r="E4" s="63" t="s">
        <v>114</v>
      </c>
    </row>
    <row r="5" spans="1:5" x14ac:dyDescent="0.25">
      <c r="A5" s="153"/>
      <c r="B5" s="154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ht="21.95" customHeight="1" x14ac:dyDescent="0.25">
      <c r="A2" s="106" t="s">
        <v>196</v>
      </c>
      <c r="B2" s="103" t="s">
        <v>195</v>
      </c>
      <c r="C2" s="103" t="s">
        <v>197</v>
      </c>
      <c r="D2" s="102" t="s">
        <v>198</v>
      </c>
      <c r="E2" s="102" t="s">
        <v>199</v>
      </c>
      <c r="F2" s="103" t="s">
        <v>200</v>
      </c>
      <c r="G2" s="103" t="s">
        <v>194</v>
      </c>
      <c r="H2" s="103" t="s">
        <v>10</v>
      </c>
      <c r="I2" s="103" t="s">
        <v>148</v>
      </c>
      <c r="J2" s="103" t="s">
        <v>117</v>
      </c>
      <c r="K2" s="107" t="s">
        <v>118</v>
      </c>
    </row>
    <row r="3" spans="1:11" x14ac:dyDescent="0.25">
      <c r="A3" s="64" t="s">
        <v>113</v>
      </c>
      <c r="B3" s="64" t="s">
        <v>111</v>
      </c>
      <c r="C3" s="64" t="s">
        <v>112</v>
      </c>
      <c r="D3" s="63" t="s">
        <v>114</v>
      </c>
      <c r="E3" s="63" t="s">
        <v>124</v>
      </c>
      <c r="F3" s="64" t="s">
        <v>125</v>
      </c>
      <c r="G3" s="64" t="s">
        <v>105</v>
      </c>
      <c r="H3" s="64" t="s">
        <v>10</v>
      </c>
      <c r="I3" s="64" t="s">
        <v>1</v>
      </c>
      <c r="J3" s="64" t="s">
        <v>117</v>
      </c>
      <c r="K3" s="64" t="s">
        <v>118</v>
      </c>
    </row>
    <row r="4" spans="1:11" x14ac:dyDescent="0.25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131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28"/>
      <c r="G2" s="128"/>
      <c r="H2" s="128"/>
      <c r="I2" s="128"/>
      <c r="J2" s="14"/>
      <c r="K2" s="15"/>
      <c r="L2" s="15"/>
      <c r="M2" s="14"/>
      <c r="N2" s="11"/>
    </row>
  </sheetData>
  <conditionalFormatting sqref="B1">
    <cfRule type="cellIs" dxfId="57" priority="2" operator="equal">
      <formula>"ERROR"</formula>
    </cfRule>
  </conditionalFormatting>
  <conditionalFormatting sqref="N1">
    <cfRule type="cellIs" dxfId="56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62"/>
      <c r="D2" s="1"/>
      <c r="E2" s="152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tabSelected="1"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  <c r="J1" t="s">
        <v>235</v>
      </c>
      <c r="K1" t="s">
        <v>236</v>
      </c>
      <c r="L1" t="s">
        <v>237</v>
      </c>
      <c r="M1" t="s">
        <v>238</v>
      </c>
    </row>
    <row r="2" spans="1:13" x14ac:dyDescent="0.25">
      <c r="A2" t="s">
        <v>239</v>
      </c>
      <c r="B2" t="s">
        <v>302</v>
      </c>
      <c r="C2" t="s">
        <v>303</v>
      </c>
      <c r="D2">
        <v>194150631</v>
      </c>
      <c r="E2" s="87">
        <v>46254.655069444445</v>
      </c>
      <c r="F2" t="s">
        <v>240</v>
      </c>
      <c r="G2">
        <v>59</v>
      </c>
      <c r="H2">
        <v>159</v>
      </c>
      <c r="I2" t="s">
        <v>301</v>
      </c>
    </row>
    <row r="3" spans="1:13" x14ac:dyDescent="0.25">
      <c r="A3" t="s">
        <v>241</v>
      </c>
      <c r="B3" t="s">
        <v>302</v>
      </c>
      <c r="C3" t="s">
        <v>242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241</v>
      </c>
      <c r="B4" t="s">
        <v>302</v>
      </c>
      <c r="C4" t="s">
        <v>242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241</v>
      </c>
      <c r="B5" t="s">
        <v>302</v>
      </c>
      <c r="C5" t="s">
        <v>242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241</v>
      </c>
      <c r="B6" t="s">
        <v>302</v>
      </c>
      <c r="C6" t="s">
        <v>242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241</v>
      </c>
      <c r="B7" t="s">
        <v>302</v>
      </c>
      <c r="C7" t="s">
        <v>243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241</v>
      </c>
      <c r="B8" t="s">
        <v>302</v>
      </c>
      <c r="C8" t="s">
        <v>243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241</v>
      </c>
      <c r="B9" t="s">
        <v>302</v>
      </c>
      <c r="C9" t="s">
        <v>243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241</v>
      </c>
      <c r="B10" t="s">
        <v>302</v>
      </c>
      <c r="C10" t="s">
        <v>244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241</v>
      </c>
      <c r="B11" t="s">
        <v>302</v>
      </c>
      <c r="C11" t="s">
        <v>244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241</v>
      </c>
      <c r="B12" t="s">
        <v>302</v>
      </c>
      <c r="C12" t="s">
        <v>245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241</v>
      </c>
      <c r="B13" t="s">
        <v>302</v>
      </c>
      <c r="C13" t="s">
        <v>245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241</v>
      </c>
      <c r="B14" t="s">
        <v>302</v>
      </c>
      <c r="C14" t="s">
        <v>245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241</v>
      </c>
      <c r="B15" t="s">
        <v>302</v>
      </c>
      <c r="C15" t="s">
        <v>245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241</v>
      </c>
      <c r="B16" t="s">
        <v>302</v>
      </c>
      <c r="C16" t="s">
        <v>246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241</v>
      </c>
      <c r="B17" t="s">
        <v>302</v>
      </c>
      <c r="C17" t="s">
        <v>246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241</v>
      </c>
      <c r="B18" t="s">
        <v>302</v>
      </c>
      <c r="C18" t="s">
        <v>247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241</v>
      </c>
      <c r="B19" t="s">
        <v>302</v>
      </c>
      <c r="C19" t="s">
        <v>247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241</v>
      </c>
      <c r="B20" t="s">
        <v>302</v>
      </c>
      <c r="C20" t="s">
        <v>247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241</v>
      </c>
      <c r="B21" t="s">
        <v>302</v>
      </c>
      <c r="C21" t="s">
        <v>247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241</v>
      </c>
      <c r="B22" t="s">
        <v>302</v>
      </c>
      <c r="C22" t="s">
        <v>248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241</v>
      </c>
      <c r="B23" t="s">
        <v>302</v>
      </c>
      <c r="C23" t="s">
        <v>248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241</v>
      </c>
      <c r="B24" t="s">
        <v>302</v>
      </c>
      <c r="C24" t="s">
        <v>249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241</v>
      </c>
      <c r="B25" t="s">
        <v>302</v>
      </c>
      <c r="C25" t="s">
        <v>249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241</v>
      </c>
      <c r="B26" t="s">
        <v>302</v>
      </c>
      <c r="C26" t="s">
        <v>249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241</v>
      </c>
      <c r="B27" t="s">
        <v>302</v>
      </c>
      <c r="C27" t="s">
        <v>250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241</v>
      </c>
      <c r="B28" t="s">
        <v>302</v>
      </c>
      <c r="C28" t="s">
        <v>250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241</v>
      </c>
      <c r="B29" t="s">
        <v>302</v>
      </c>
      <c r="C29" t="s">
        <v>251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241</v>
      </c>
      <c r="B30" t="s">
        <v>302</v>
      </c>
      <c r="C30" t="s">
        <v>251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241</v>
      </c>
      <c r="B31" t="s">
        <v>302</v>
      </c>
      <c r="C31" t="s">
        <v>252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241</v>
      </c>
      <c r="B32" t="s">
        <v>302</v>
      </c>
      <c r="C32" t="s">
        <v>252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241</v>
      </c>
      <c r="B33" t="s">
        <v>302</v>
      </c>
      <c r="C33" t="s">
        <v>253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241</v>
      </c>
      <c r="B34" t="s">
        <v>302</v>
      </c>
      <c r="C34" t="s">
        <v>253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241</v>
      </c>
      <c r="B35" t="s">
        <v>302</v>
      </c>
      <c r="C35" t="s">
        <v>253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241</v>
      </c>
      <c r="B36" t="s">
        <v>302</v>
      </c>
      <c r="C36" t="s">
        <v>253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241</v>
      </c>
      <c r="B37" t="s">
        <v>302</v>
      </c>
      <c r="C37" t="s">
        <v>254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241</v>
      </c>
      <c r="B38" t="s">
        <v>302</v>
      </c>
      <c r="C38" t="s">
        <v>254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241</v>
      </c>
      <c r="B39" t="s">
        <v>302</v>
      </c>
      <c r="C39" t="s">
        <v>254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241</v>
      </c>
      <c r="B40" t="s">
        <v>302</v>
      </c>
      <c r="C40" t="s">
        <v>254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241</v>
      </c>
      <c r="B41" t="s">
        <v>302</v>
      </c>
      <c r="C41" t="s">
        <v>255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241</v>
      </c>
      <c r="B42" t="s">
        <v>302</v>
      </c>
      <c r="C42" t="s">
        <v>255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241</v>
      </c>
      <c r="B43" t="s">
        <v>302</v>
      </c>
      <c r="C43" t="s">
        <v>255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241</v>
      </c>
      <c r="B44" t="s">
        <v>302</v>
      </c>
      <c r="C44" t="s">
        <v>255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241</v>
      </c>
      <c r="B45" t="s">
        <v>302</v>
      </c>
      <c r="C45" t="s">
        <v>256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241</v>
      </c>
      <c r="B46" t="s">
        <v>302</v>
      </c>
      <c r="C46" t="s">
        <v>256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241</v>
      </c>
      <c r="B47" t="s">
        <v>302</v>
      </c>
      <c r="C47" t="s">
        <v>256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241</v>
      </c>
      <c r="B48" t="s">
        <v>302</v>
      </c>
      <c r="C48" t="s">
        <v>256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241</v>
      </c>
      <c r="B49" t="s">
        <v>302</v>
      </c>
      <c r="C49" t="s">
        <v>257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241</v>
      </c>
      <c r="B50" t="s">
        <v>302</v>
      </c>
      <c r="C50" t="s">
        <v>257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241</v>
      </c>
      <c r="B51" t="s">
        <v>302</v>
      </c>
      <c r="C51" t="s">
        <v>258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241</v>
      </c>
      <c r="B52" t="s">
        <v>302</v>
      </c>
      <c r="C52" t="s">
        <v>258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241</v>
      </c>
      <c r="B53" t="s">
        <v>302</v>
      </c>
      <c r="C53" t="s">
        <v>259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241</v>
      </c>
      <c r="B54" t="s">
        <v>302</v>
      </c>
      <c r="C54" t="s">
        <v>259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241</v>
      </c>
      <c r="B55" t="s">
        <v>302</v>
      </c>
      <c r="C55" t="s">
        <v>260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241</v>
      </c>
      <c r="B56" t="s">
        <v>302</v>
      </c>
      <c r="C56" t="s">
        <v>260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241</v>
      </c>
      <c r="B57" t="s">
        <v>302</v>
      </c>
      <c r="C57" t="s">
        <v>260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241</v>
      </c>
      <c r="B58" t="s">
        <v>302</v>
      </c>
      <c r="C58" t="s">
        <v>261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241</v>
      </c>
      <c r="B59" t="s">
        <v>302</v>
      </c>
      <c r="C59" t="s">
        <v>261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241</v>
      </c>
      <c r="B60" t="s">
        <v>302</v>
      </c>
      <c r="C60" t="s">
        <v>261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241</v>
      </c>
      <c r="B61" t="s">
        <v>302</v>
      </c>
      <c r="C61" t="s">
        <v>261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241</v>
      </c>
      <c r="B62" t="s">
        <v>302</v>
      </c>
      <c r="C62" t="s">
        <v>262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241</v>
      </c>
      <c r="B63" t="s">
        <v>302</v>
      </c>
      <c r="C63" t="s">
        <v>262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241</v>
      </c>
      <c r="B64" t="s">
        <v>302</v>
      </c>
      <c r="C64" t="s">
        <v>263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241</v>
      </c>
      <c r="B65" t="s">
        <v>302</v>
      </c>
      <c r="C65" t="s">
        <v>263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241</v>
      </c>
      <c r="B66" t="s">
        <v>302</v>
      </c>
      <c r="C66" t="s">
        <v>264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241</v>
      </c>
      <c r="B67" t="s">
        <v>302</v>
      </c>
      <c r="C67" t="s">
        <v>264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241</v>
      </c>
      <c r="B68" t="s">
        <v>302</v>
      </c>
      <c r="C68" t="s">
        <v>264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241</v>
      </c>
      <c r="B69" t="s">
        <v>302</v>
      </c>
      <c r="C69" t="s">
        <v>265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241</v>
      </c>
      <c r="B70" t="s">
        <v>302</v>
      </c>
      <c r="C70" t="s">
        <v>265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241</v>
      </c>
      <c r="B71" t="s">
        <v>302</v>
      </c>
      <c r="C71" t="s">
        <v>266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241</v>
      </c>
      <c r="B72" t="s">
        <v>302</v>
      </c>
      <c r="C72" t="s">
        <v>266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241</v>
      </c>
      <c r="B73" t="s">
        <v>302</v>
      </c>
      <c r="C73" t="s">
        <v>267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241</v>
      </c>
      <c r="B74" t="s">
        <v>302</v>
      </c>
      <c r="C74" t="s">
        <v>267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241</v>
      </c>
      <c r="B75" t="s">
        <v>302</v>
      </c>
      <c r="C75" t="s">
        <v>268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241</v>
      </c>
      <c r="B76" t="s">
        <v>302</v>
      </c>
      <c r="C76" t="s">
        <v>268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241</v>
      </c>
      <c r="B77" t="s">
        <v>302</v>
      </c>
      <c r="C77" t="s">
        <v>269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241</v>
      </c>
      <c r="B78" t="s">
        <v>302</v>
      </c>
      <c r="C78" t="s">
        <v>269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241</v>
      </c>
      <c r="B79" t="s">
        <v>302</v>
      </c>
      <c r="C79" t="s">
        <v>269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241</v>
      </c>
      <c r="B80" t="s">
        <v>302</v>
      </c>
      <c r="C80" t="s">
        <v>270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241</v>
      </c>
      <c r="B81" t="s">
        <v>302</v>
      </c>
      <c r="C81" t="s">
        <v>270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241</v>
      </c>
      <c r="B82" t="s">
        <v>302</v>
      </c>
      <c r="C82" t="s">
        <v>270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241</v>
      </c>
      <c r="B83" t="s">
        <v>302</v>
      </c>
      <c r="C83" t="s">
        <v>271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241</v>
      </c>
      <c r="B84" t="s">
        <v>302</v>
      </c>
      <c r="C84" t="s">
        <v>271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241</v>
      </c>
      <c r="B85" t="s">
        <v>302</v>
      </c>
      <c r="C85" t="s">
        <v>271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241</v>
      </c>
      <c r="B86" t="s">
        <v>302</v>
      </c>
      <c r="C86" t="s">
        <v>272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241</v>
      </c>
      <c r="B87" t="s">
        <v>302</v>
      </c>
      <c r="C87" t="s">
        <v>272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241</v>
      </c>
      <c r="B88" t="s">
        <v>302</v>
      </c>
      <c r="C88" t="s">
        <v>272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241</v>
      </c>
      <c r="B89" t="s">
        <v>302</v>
      </c>
      <c r="C89" t="s">
        <v>273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241</v>
      </c>
      <c r="B90" t="s">
        <v>302</v>
      </c>
      <c r="C90" t="s">
        <v>273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241</v>
      </c>
      <c r="B91" t="s">
        <v>302</v>
      </c>
      <c r="C91" t="s">
        <v>273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241</v>
      </c>
      <c r="B92" t="s">
        <v>302</v>
      </c>
      <c r="C92" t="s">
        <v>274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241</v>
      </c>
      <c r="B93" t="s">
        <v>302</v>
      </c>
      <c r="C93" t="s">
        <v>274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241</v>
      </c>
      <c r="B94" t="s">
        <v>302</v>
      </c>
      <c r="C94" t="s">
        <v>274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241</v>
      </c>
      <c r="B95" t="s">
        <v>302</v>
      </c>
      <c r="C95" t="s">
        <v>274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241</v>
      </c>
      <c r="B96" t="s">
        <v>302</v>
      </c>
      <c r="C96" t="s">
        <v>275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241</v>
      </c>
      <c r="B97" t="s">
        <v>302</v>
      </c>
      <c r="C97" t="s">
        <v>275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241</v>
      </c>
      <c r="B98" t="s">
        <v>302</v>
      </c>
      <c r="C98" t="s">
        <v>276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241</v>
      </c>
      <c r="B99" t="s">
        <v>302</v>
      </c>
      <c r="C99" t="s">
        <v>276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241</v>
      </c>
      <c r="B100" t="s">
        <v>302</v>
      </c>
      <c r="C100" t="s">
        <v>277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241</v>
      </c>
      <c r="B101" t="s">
        <v>302</v>
      </c>
      <c r="C101" t="s">
        <v>277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241</v>
      </c>
      <c r="B102" t="s">
        <v>302</v>
      </c>
      <c r="C102" t="s">
        <v>277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241</v>
      </c>
      <c r="B103" t="s">
        <v>302</v>
      </c>
      <c r="C103" t="s">
        <v>277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241</v>
      </c>
      <c r="B104" t="s">
        <v>302</v>
      </c>
      <c r="C104" t="s">
        <v>278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241</v>
      </c>
      <c r="B105" t="s">
        <v>302</v>
      </c>
      <c r="C105" t="s">
        <v>278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241</v>
      </c>
      <c r="B106" t="s">
        <v>302</v>
      </c>
      <c r="C106" t="s">
        <v>279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241</v>
      </c>
      <c r="B107" t="s">
        <v>302</v>
      </c>
      <c r="C107" t="s">
        <v>279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241</v>
      </c>
      <c r="B108" t="s">
        <v>302</v>
      </c>
      <c r="C108" t="s">
        <v>279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241</v>
      </c>
      <c r="B109" t="s">
        <v>302</v>
      </c>
      <c r="C109" t="s">
        <v>279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241</v>
      </c>
      <c r="B110" t="s">
        <v>302</v>
      </c>
      <c r="C110" t="s">
        <v>280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241</v>
      </c>
      <c r="B111" t="s">
        <v>302</v>
      </c>
      <c r="C111" t="s">
        <v>280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241</v>
      </c>
      <c r="B112" t="s">
        <v>302</v>
      </c>
      <c r="C112" t="s">
        <v>281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241</v>
      </c>
      <c r="B113" t="s">
        <v>302</v>
      </c>
      <c r="C113" t="s">
        <v>281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241</v>
      </c>
      <c r="B114" t="s">
        <v>302</v>
      </c>
      <c r="C114" t="s">
        <v>282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241</v>
      </c>
      <c r="B115" t="s">
        <v>302</v>
      </c>
      <c r="C115" t="s">
        <v>282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241</v>
      </c>
      <c r="B116" t="s">
        <v>302</v>
      </c>
      <c r="C116" t="s">
        <v>283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241</v>
      </c>
      <c r="B117" t="s">
        <v>302</v>
      </c>
      <c r="C117" t="s">
        <v>283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241</v>
      </c>
      <c r="B118" t="s">
        <v>302</v>
      </c>
      <c r="C118" t="s">
        <v>284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241</v>
      </c>
      <c r="B119" t="s">
        <v>302</v>
      </c>
      <c r="C119" t="s">
        <v>284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241</v>
      </c>
      <c r="B120" t="s">
        <v>302</v>
      </c>
      <c r="C120" t="s">
        <v>284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241</v>
      </c>
      <c r="B121" t="s">
        <v>302</v>
      </c>
      <c r="C121" t="s">
        <v>284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241</v>
      </c>
      <c r="B122" t="s">
        <v>302</v>
      </c>
      <c r="C122" t="s">
        <v>285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241</v>
      </c>
      <c r="B123" t="s">
        <v>302</v>
      </c>
      <c r="C123" t="s">
        <v>285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241</v>
      </c>
      <c r="B124" t="s">
        <v>302</v>
      </c>
      <c r="C124" t="s">
        <v>286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241</v>
      </c>
      <c r="B125" t="s">
        <v>302</v>
      </c>
      <c r="C125" t="s">
        <v>286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241</v>
      </c>
      <c r="B126" t="s">
        <v>302</v>
      </c>
      <c r="C126" t="s">
        <v>286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241</v>
      </c>
      <c r="B127" t="s">
        <v>302</v>
      </c>
      <c r="C127" t="s">
        <v>286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241</v>
      </c>
      <c r="B128" t="s">
        <v>302</v>
      </c>
      <c r="C128" t="s">
        <v>287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241</v>
      </c>
      <c r="B129" t="s">
        <v>302</v>
      </c>
      <c r="C129" t="s">
        <v>287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241</v>
      </c>
      <c r="B130" t="s">
        <v>302</v>
      </c>
      <c r="C130" t="s">
        <v>288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241</v>
      </c>
      <c r="B131" t="s">
        <v>302</v>
      </c>
      <c r="C131" t="s">
        <v>288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241</v>
      </c>
      <c r="B132" t="s">
        <v>302</v>
      </c>
      <c r="C132" t="s">
        <v>289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241</v>
      </c>
      <c r="B133" t="s">
        <v>302</v>
      </c>
      <c r="C133" t="s">
        <v>289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241</v>
      </c>
      <c r="B134" t="s">
        <v>302</v>
      </c>
      <c r="C134" t="s">
        <v>290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241</v>
      </c>
      <c r="B135" t="s">
        <v>302</v>
      </c>
      <c r="C135" t="s">
        <v>290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241</v>
      </c>
      <c r="B136" t="s">
        <v>302</v>
      </c>
      <c r="C136" t="s">
        <v>290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241</v>
      </c>
      <c r="B137" t="s">
        <v>302</v>
      </c>
      <c r="C137" t="s">
        <v>290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241</v>
      </c>
      <c r="B138" t="s">
        <v>302</v>
      </c>
      <c r="C138" t="s">
        <v>291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241</v>
      </c>
      <c r="B139" t="s">
        <v>302</v>
      </c>
      <c r="C139" t="s">
        <v>291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241</v>
      </c>
      <c r="B140" t="s">
        <v>302</v>
      </c>
      <c r="C140" t="s">
        <v>292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241</v>
      </c>
      <c r="B141" t="s">
        <v>302</v>
      </c>
      <c r="C141" t="s">
        <v>292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241</v>
      </c>
      <c r="B142" t="s">
        <v>302</v>
      </c>
      <c r="C142" t="s">
        <v>293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241</v>
      </c>
      <c r="B143" t="s">
        <v>302</v>
      </c>
      <c r="C143" t="s">
        <v>293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241</v>
      </c>
      <c r="B144" t="s">
        <v>302</v>
      </c>
      <c r="C144" t="s">
        <v>294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241</v>
      </c>
      <c r="B145" t="s">
        <v>302</v>
      </c>
      <c r="C145" t="s">
        <v>294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241</v>
      </c>
      <c r="B146" t="s">
        <v>302</v>
      </c>
      <c r="C146" t="s">
        <v>295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241</v>
      </c>
      <c r="B147" t="s">
        <v>302</v>
      </c>
      <c r="C147" t="s">
        <v>295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241</v>
      </c>
      <c r="B148" t="s">
        <v>302</v>
      </c>
      <c r="C148" t="s">
        <v>296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241</v>
      </c>
      <c r="B149" t="s">
        <v>302</v>
      </c>
      <c r="C149" t="s">
        <v>296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241</v>
      </c>
      <c r="B150" t="s">
        <v>302</v>
      </c>
      <c r="C150" t="s">
        <v>297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241</v>
      </c>
      <c r="B151" t="s">
        <v>302</v>
      </c>
      <c r="C151" t="s">
        <v>297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241</v>
      </c>
      <c r="B152" t="s">
        <v>302</v>
      </c>
      <c r="C152" t="s">
        <v>298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241</v>
      </c>
      <c r="B153" t="s">
        <v>302</v>
      </c>
      <c r="C153" t="s">
        <v>298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241</v>
      </c>
      <c r="B154" t="s">
        <v>302</v>
      </c>
      <c r="C154" t="s">
        <v>299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241</v>
      </c>
      <c r="B155" t="s">
        <v>302</v>
      </c>
      <c r="C155" t="s">
        <v>299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241</v>
      </c>
      <c r="B156" t="s">
        <v>302</v>
      </c>
      <c r="C156" t="s">
        <v>299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241</v>
      </c>
      <c r="B157" t="s">
        <v>302</v>
      </c>
      <c r="C157" t="s">
        <v>299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241</v>
      </c>
      <c r="B158" t="s">
        <v>302</v>
      </c>
      <c r="C158" t="s">
        <v>300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241</v>
      </c>
      <c r="B159" t="s">
        <v>302</v>
      </c>
      <c r="C159" t="s">
        <v>300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241</v>
      </c>
      <c r="B160" t="s">
        <v>302</v>
      </c>
      <c r="C160" t="s">
        <v>300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241</v>
      </c>
      <c r="B161" t="s">
        <v>302</v>
      </c>
      <c r="C161" t="s">
        <v>300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ProjectEngine</dc:creator>
  <cp:lastModifiedBy>ProjectEngine</cp:lastModifiedBy>
  <dcterms:created xsi:type="dcterms:W3CDTF">2026-03-17T14:37:25Z</dcterms:created>
  <dcterms:modified xsi:type="dcterms:W3CDTF">2026-08-20T16:07:00Z</dcterms:modified>
</cp:coreProperties>
</file>