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<sst xmlns="http://schemas.openxmlformats.org/spreadsheetml/2006/main" count="42" uniqueCount="35">
  <si>
    <t>Költségvetés személyenként lebontva:</t>
  </si>
  <si>
    <t>Költség</t>
  </si>
  <si>
    <t>Fő iroda össz költség 5 év előre tervezéssel:</t>
  </si>
  <si>
    <t xml:space="preserve">Egyéb egyszeri költségek: </t>
  </si>
  <si>
    <t>Darabszám:</t>
  </si>
  <si>
    <t>Összeg / db:</t>
  </si>
  <si>
    <t>Összesen:</t>
  </si>
  <si>
    <t>Számítógép és Monitor:</t>
  </si>
  <si>
    <t>Fő iroda munka állomásainak száma:</t>
  </si>
  <si>
    <t>Cisco Switch</t>
  </si>
  <si>
    <t>Egér és Billentyűzet:</t>
  </si>
  <si>
    <t>Munkaállomás összeg előfizetések nélkül:</t>
  </si>
  <si>
    <t>Cisco Router</t>
  </si>
  <si>
    <t>Céges telefon:</t>
  </si>
  <si>
    <t>Előfizetések összege:</t>
  </si>
  <si>
    <t>Cisco Access Point</t>
  </si>
  <si>
    <t>Operációs rendszer:</t>
  </si>
  <si>
    <t>Egyéb hálózati eszközök / kiegészítők</t>
  </si>
  <si>
    <t>Egyéb szoftver:</t>
  </si>
  <si>
    <t>Költségvetés személyenként előfizetés / 1 év:</t>
  </si>
  <si>
    <t>Mellék iroda össz költség 5 év előre tervezéssel:</t>
  </si>
  <si>
    <t>Egyéb ismétlődő költségek 5 év előre tervezéssel:</t>
  </si>
  <si>
    <t>Számlázás:</t>
  </si>
  <si>
    <t>Számlaköltésg / alkalom:</t>
  </si>
  <si>
    <t>Behatolásgátló / Vírusírtó szoftver:</t>
  </si>
  <si>
    <t>Tárhelyköltség (Adattárolás 20TB)</t>
  </si>
  <si>
    <t>Havi</t>
  </si>
  <si>
    <t>Flotta tarifa:</t>
  </si>
  <si>
    <t>Végköltésgelszámolás / 5év:</t>
  </si>
  <si>
    <t>Tétel:</t>
  </si>
  <si>
    <t>Fő iroda</t>
  </si>
  <si>
    <t>Mellékirodák (4x)</t>
  </si>
  <si>
    <t>Egyszeri költségek</t>
  </si>
  <si>
    <t>Egyéb ismétlődő költségek</t>
  </si>
  <si>
    <t>Egyszeri felépítési költség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</si>
</sst>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[$Ft-40E]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i/>
      <color theme="1"/>
      <name val="Arial"/>
    </font>
    <font>
      <color theme="1"/>
      <name val="Arial"/>
      <scheme val="minor"/>
    </font>
    <font>
      <i/>
      <color theme="1"/>
      <name val="Arial"/>
      <scheme val="minor"/>
    </font>
    <font>
      <b/>
      <i/>
      <color theme="1"/>
      <name val="Arial"/>
      <scheme val="minor"/>
    </font>
    <font>
      <b/>
      <i/>
      <color theme="1"/>
      <name val="Arial"/>
    </font>
  </fonts>
  <fills count="2">
    <fill>
      <patternFill patternType="none"/>
    </fill>
    <fill>
      <patternFill patternType="lightGray"/>
    </fill>
  </fills>
  <borders count="8">
    <border/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164" xfId="0" applyAlignment="1" applyBorder="1" applyFont="1" applyNumberFormat="1">
      <alignment horizontal="center" readingOrder="0" vertical="bottom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3" numFmtId="0" xfId="0" applyAlignment="1" applyFont="1">
      <alignment vertical="bottom"/>
    </xf>
    <xf borderId="5" fillId="0" fontId="4" numFmtId="164" xfId="0" applyAlignment="1" applyBorder="1" applyFont="1" applyNumberFormat="1">
      <alignment horizontal="center" vertical="bottom"/>
    </xf>
    <xf borderId="0" fillId="0" fontId="5" numFmtId="0" xfId="0" applyAlignment="1" applyFont="1">
      <alignment readingOrder="0"/>
    </xf>
    <xf borderId="5" fillId="0" fontId="6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 readingOrder="0"/>
    </xf>
    <xf borderId="7" fillId="0" fontId="6" numFmtId="164" xfId="0" applyAlignment="1" applyBorder="1" applyFont="1" applyNumberFormat="1">
      <alignment horizontal="center"/>
    </xf>
    <xf borderId="5" fillId="0" fontId="6" numFmtId="164" xfId="0" applyAlignment="1" applyBorder="1" applyFont="1" applyNumberFormat="1">
      <alignment horizontal="center"/>
    </xf>
    <xf borderId="7" fillId="0" fontId="6" numFmtId="164" xfId="0" applyAlignment="1" applyBorder="1" applyFont="1" applyNumberFormat="1">
      <alignment horizontal="center" readingOrder="0"/>
    </xf>
    <xf borderId="5" fillId="0" fontId="7" numFmtId="164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/>
    </xf>
    <xf borderId="0" fillId="0" fontId="7" numFmtId="164" xfId="0" applyAlignment="1" applyFont="1" applyNumberFormat="1">
      <alignment horizontal="center"/>
    </xf>
    <xf borderId="0" fillId="0" fontId="2" numFmtId="0" xfId="0" applyAlignment="1" applyFont="1">
      <alignment vertical="bottom"/>
    </xf>
    <xf borderId="5" fillId="0" fontId="8" numFmtId="164" xfId="0" applyAlignment="1" applyBorder="1" applyFont="1" applyNumberFormat="1">
      <alignment horizontal="center" vertical="bottom"/>
    </xf>
    <xf borderId="0" fillId="0" fontId="2" numFmtId="0" xfId="0" applyAlignment="1" applyFont="1">
      <alignment readingOrder="0" vertical="bottom"/>
    </xf>
    <xf borderId="7" fillId="0" fontId="5" numFmtId="0" xfId="0" applyAlignment="1" applyBorder="1" applyFont="1">
      <alignment readingOrder="0"/>
    </xf>
    <xf borderId="6" fillId="0" fontId="6" numFmtId="164" xfId="0" applyAlignment="1" applyBorder="1" applyFont="1" applyNumberFormat="1">
      <alignment horizontal="center" readingOrder="0"/>
    </xf>
    <xf borderId="5" fillId="0" fontId="6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88"/>
    <col customWidth="1" min="2" max="2" width="15.38"/>
    <col customWidth="1" min="4" max="4" width="39.25"/>
    <col customWidth="1" min="5" max="5" width="15.38"/>
    <col customWidth="1" min="7" max="7" width="40.63"/>
    <col customWidth="1" min="8" max="8" width="10.5"/>
    <col customWidth="1" min="9" max="10" width="23.88"/>
  </cols>
  <sheetData>
    <row r="1">
      <c r="A1" s="1" t="s">
        <v>0</v>
      </c>
      <c r="B1" s="2" t="s">
        <v>1</v>
      </c>
      <c r="D1" s="1" t="s">
        <v>2</v>
      </c>
      <c r="E1" s="3" t="s">
        <v>1</v>
      </c>
      <c r="G1" s="1" t="s">
        <v>3</v>
      </c>
      <c r="H1" s="4" t="s">
        <v>4</v>
      </c>
      <c r="I1" s="5" t="s">
        <v>5</v>
      </c>
      <c r="J1" s="6" t="s">
        <v>6</v>
      </c>
    </row>
    <row r="2">
      <c r="A2" s="7" t="s">
        <v>7</v>
      </c>
      <c r="B2" s="8">
        <v>274900.0</v>
      </c>
      <c r="D2" s="9" t="s">
        <v>8</v>
      </c>
      <c r="E2" s="10">
        <v>80.0</v>
      </c>
      <c r="G2" s="9" t="s">
        <v>9</v>
      </c>
      <c r="H2" s="11">
        <v>8.0</v>
      </c>
      <c r="I2" s="12">
        <v>128990.0</v>
      </c>
      <c r="J2" s="13">
        <f t="shared" ref="J2:J5" si="1">H2*I2</f>
        <v>1031920</v>
      </c>
    </row>
    <row r="3">
      <c r="A3" s="7" t="s">
        <v>10</v>
      </c>
      <c r="B3" s="8">
        <v>10800.0</v>
      </c>
      <c r="D3" s="9" t="s">
        <v>11</v>
      </c>
      <c r="E3" s="13">
        <f>SUM($B$2:$B$6)*E2</f>
        <v>38533600</v>
      </c>
      <c r="G3" s="9" t="s">
        <v>12</v>
      </c>
      <c r="H3" s="11">
        <v>5.0</v>
      </c>
      <c r="I3" s="14">
        <v>207790.0</v>
      </c>
      <c r="J3" s="13">
        <f t="shared" si="1"/>
        <v>1038950</v>
      </c>
    </row>
    <row r="4">
      <c r="A4" s="7" t="s">
        <v>13</v>
      </c>
      <c r="B4" s="8">
        <v>177990.0</v>
      </c>
      <c r="D4" s="9" t="s">
        <v>14</v>
      </c>
      <c r="E4" s="13">
        <f>SUM($B$10:$B$11)*E2*5</f>
        <v>35268000</v>
      </c>
      <c r="G4" s="9" t="s">
        <v>15</v>
      </c>
      <c r="H4" s="11">
        <v>5.0</v>
      </c>
      <c r="I4" s="14">
        <v>54299.0</v>
      </c>
      <c r="J4" s="13">
        <f t="shared" si="1"/>
        <v>271495</v>
      </c>
    </row>
    <row r="5">
      <c r="A5" s="7" t="s">
        <v>16</v>
      </c>
      <c r="B5" s="8">
        <v>9990.0</v>
      </c>
      <c r="E5" s="15">
        <f>SUM(E3:E4)</f>
        <v>73801600</v>
      </c>
      <c r="G5" s="9" t="s">
        <v>17</v>
      </c>
      <c r="H5" s="11">
        <v>6.0</v>
      </c>
      <c r="I5" s="14">
        <v>99990.0</v>
      </c>
      <c r="J5" s="13">
        <f t="shared" si="1"/>
        <v>599940</v>
      </c>
    </row>
    <row r="6">
      <c r="A6" s="7" t="s">
        <v>18</v>
      </c>
      <c r="B6" s="8">
        <v>7990.0</v>
      </c>
      <c r="I6" s="16"/>
      <c r="J6" s="17">
        <f>SUM(J2:J5)</f>
        <v>2942305</v>
      </c>
    </row>
    <row r="7">
      <c r="A7" s="18"/>
      <c r="B7" s="19">
        <f>SUM(B2:B6)</f>
        <v>481670</v>
      </c>
    </row>
    <row r="8">
      <c r="A8" s="20"/>
    </row>
    <row r="9">
      <c r="A9" s="1" t="s">
        <v>19</v>
      </c>
      <c r="B9" s="3" t="s">
        <v>1</v>
      </c>
      <c r="D9" s="1" t="s">
        <v>20</v>
      </c>
      <c r="E9" s="3" t="s">
        <v>1</v>
      </c>
      <c r="G9" s="5" t="s">
        <v>21</v>
      </c>
      <c r="H9" s="4" t="s">
        <v>22</v>
      </c>
      <c r="I9" s="4" t="s">
        <v>23</v>
      </c>
      <c r="J9" s="6" t="s">
        <v>6</v>
      </c>
    </row>
    <row r="10">
      <c r="A10" s="7" t="s">
        <v>24</v>
      </c>
      <c r="B10" s="8">
        <v>18690.0</v>
      </c>
      <c r="D10" s="9" t="s">
        <v>8</v>
      </c>
      <c r="E10" s="10">
        <v>20.0</v>
      </c>
      <c r="G10" s="21" t="s">
        <v>25</v>
      </c>
      <c r="H10" s="11" t="s">
        <v>26</v>
      </c>
      <c r="I10" s="22">
        <v>229990.0</v>
      </c>
      <c r="J10" s="13">
        <f>(I10*12)*5</f>
        <v>13799400</v>
      </c>
    </row>
    <row r="11">
      <c r="A11" s="7" t="s">
        <v>27</v>
      </c>
      <c r="B11" s="8">
        <f>5790*12</f>
        <v>69480</v>
      </c>
      <c r="D11" s="9" t="s">
        <v>11</v>
      </c>
      <c r="E11" s="13">
        <f>SUM(B2:B6)*E10</f>
        <v>9633400</v>
      </c>
    </row>
    <row r="12">
      <c r="B12" s="15">
        <f>SUM(B10,B11)</f>
        <v>88170</v>
      </c>
      <c r="D12" s="9" t="s">
        <v>14</v>
      </c>
      <c r="E12" s="13">
        <f>SUM(B10:B11)*E10*5</f>
        <v>8817000</v>
      </c>
    </row>
    <row r="13">
      <c r="E13" s="15">
        <f>SUM(E11:E12)</f>
        <v>18450400</v>
      </c>
    </row>
    <row r="16">
      <c r="A16" s="1" t="s">
        <v>28</v>
      </c>
      <c r="B16" s="3" t="s">
        <v>29</v>
      </c>
    </row>
    <row r="17">
      <c r="A17" s="9" t="s">
        <v>30</v>
      </c>
      <c r="B17" s="8">
        <f>E5</f>
        <v>73801600</v>
      </c>
    </row>
    <row r="18">
      <c r="A18" s="9" t="s">
        <v>31</v>
      </c>
      <c r="B18" s="13">
        <f>E13*4</f>
        <v>73801600</v>
      </c>
    </row>
    <row r="19">
      <c r="A19" s="9" t="s">
        <v>32</v>
      </c>
      <c r="B19" s="13">
        <f>J6</f>
        <v>2942305</v>
      </c>
    </row>
    <row r="20">
      <c r="A20" s="9" t="s">
        <v>33</v>
      </c>
      <c r="B20" s="13">
        <f>J10</f>
        <v>13799400</v>
      </c>
    </row>
    <row r="21">
      <c r="A21" s="9" t="s">
        <v>34</v>
      </c>
      <c r="B21" s="23">
        <v>9999990.0</v>
      </c>
    </row>
    <row r="22">
      <c r="B22" s="15">
        <f>SUM(B17:B21)</f>
        <v>174344895</v>
      </c>
    </row>
  </sheetData>
  <drawing r:id="rId1"/>
</worksheet>
</file>